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alblooshi.SCAD\AppData\Local\Microsoft\Windows\Temporary Internet Files\Content.Outlook\G6I6UAJN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C70" i="62" l="1"/>
  <c r="B70" i="62" l="1"/>
  <c r="E122" i="62" l="1"/>
  <c r="E121" i="62"/>
  <c r="E120" i="62"/>
  <c r="E119" i="62"/>
  <c r="E118" i="62"/>
  <c r="C58" i="62" l="1"/>
  <c r="B58" i="62"/>
  <c r="D22" i="62"/>
  <c r="D21" i="62"/>
  <c r="C22" i="62"/>
  <c r="C21" i="62"/>
  <c r="C112" i="62" l="1"/>
  <c r="B112" i="62"/>
  <c r="C46" i="62"/>
  <c r="B46" i="62"/>
  <c r="C9" i="62"/>
  <c r="B9" i="62"/>
  <c r="D34" i="62" l="1"/>
  <c r="C34" i="62"/>
  <c r="B34" i="62"/>
  <c r="E28" i="62" l="1"/>
  <c r="E29" i="62"/>
  <c r="E30" i="62"/>
  <c r="E31" i="62"/>
  <c r="E32" i="62"/>
  <c r="E33" i="62"/>
  <c r="B103" i="62"/>
  <c r="E34" i="62" l="1"/>
  <c r="B92" i="62" l="1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<sst xmlns="http://schemas.openxmlformats.org/spreadsheetml/2006/main" count="129" uniqueCount="52">
  <si>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</si>
  <si>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</si>
  <si>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</si>
  <si>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</si>
  <si>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</si>
  <si>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</si>
  <si>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</si>
  <si>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</si>
  <si>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</si>
  <si>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</si>
  <si>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</si>
  <si>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</si>
  <si>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الشامخة</t>
  </si>
  <si>
    <t>باقي المناطق</t>
  </si>
  <si>
    <t>المنطقة</t>
  </si>
  <si>
    <t>%</t>
  </si>
  <si>
    <t>الظاهر</t>
  </si>
  <si>
    <t>زاخر</t>
  </si>
  <si>
    <t>مدينة زايد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</si>
  <si>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</si>
  <si>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</si>
  <si>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</si>
  <si>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</si>
  <si>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</si>
  <si>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منطقة العين</t>
  </si>
  <si>
    <t>منطقة الظفرة</t>
  </si>
  <si>
    <t>منطقة أبوظبي</t>
  </si>
  <si>
    <t>زراعي</t>
  </si>
  <si>
    <t>أخرى</t>
  </si>
  <si>
    <t>اليحر</t>
  </si>
  <si>
    <t>الربع الرابع 2017</t>
  </si>
  <si>
    <t>الفوعة</t>
  </si>
  <si>
    <t>المرفأ</t>
  </si>
  <si>
    <t xml:space="preserve">الظفرة </t>
  </si>
  <si>
    <t>براكه الشمالية</t>
  </si>
  <si>
    <t>إحصاءات المباني المنجزة
الربع الرابع 2018</t>
  </si>
  <si>
    <t xml:space="preserve"> جدول 1: المباني المنجزة حسب المنطقة، الربع الرابع 2017-2018</t>
  </si>
  <si>
    <t>الربع الرابع 2018</t>
  </si>
  <si>
    <t xml:space="preserve"> جدول 2: المباني المنجزة حسب المنطقة ونوع البناء، الربع الرابع 2017-2018</t>
  </si>
  <si>
    <t>جدول 4: المباني المنجزة في منطقة أبوظبي حسب نوع الاستخدام، الربع الرابع 2017-2018</t>
  </si>
  <si>
    <t>جدول 5: المباني المنجزة في منطقة العين حسب نوع الاستخدام، الربع الرابع 2017-2018</t>
  </si>
  <si>
    <t>جدول 6: المباني المنجزة في منطقة الظفرة حسب نوع الاستخدام، الربع الرابع 2017-2018</t>
  </si>
  <si>
    <t>جدول 7: التوزيع النسبي للمباني المنجزة حسب المناطق في منطقة أبوظبي، الربع الرابع 2018</t>
  </si>
  <si>
    <t>مدينة محمد بن زايد</t>
  </si>
  <si>
    <t>بني ياس</t>
  </si>
  <si>
    <t>مدينة شخبوط</t>
  </si>
  <si>
    <t>جدول 8: التوزيع النسبي للمباني المنجزة حسب المناطق في منطقة العين، الربع الرابع 2018</t>
  </si>
  <si>
    <t>جدول 9: التوزيع النسبي للمباني المنجزة حسب المناطق في منطقة الظفرة، الربع الرابع 2018</t>
  </si>
  <si>
    <t>جدول 10: الوحدات السكنية المنجزة حسب المنطقة، الربع الرابع 2017-2018</t>
  </si>
  <si>
    <t>أقل من 300</t>
  </si>
  <si>
    <t>جدول11: متوسط الكلفة التقديرية للمتر المربع حسب مساحة البناء والمنطقة، الربع الرابع 2018</t>
  </si>
  <si>
    <t xml:space="preserve">جدول 3: المباني المنجزة حسب نوع الاستخدام والمنطقة، الربع الرابع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</si>
</sst>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000"/>
    <numFmt numFmtId="166" formatCode="0.0"/>
    <numFmt numFmtId="167" formatCode="_(* #,##0_);_(* \(#,##0\);_(* &quot;-&quot;??_);_(@_)"/>
  </numFmts>
  <fonts count="42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  <font>
      <sz val="11"/>
      <color rgb="FFFF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</borders>
  <cellStyleXfs count="58">
    <xf numFmtId="0" fontId="0" fillId="0" borderId="0">
      <alignment vertical="center"/>
    </xf>
    <xf numFmtId="49" fontId="6" fillId="0" borderId="0">
      <alignment horizontal="right" vertical="center" readingOrder="2"/>
    </xf>
    <xf numFmtId="0" fontId="10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164" fontId="7" fillId="34" borderId="0">
      <alignment horizontal="right" vertical="center" readingOrder="2"/>
    </xf>
    <xf numFmtId="0" fontId="8" fillId="0" borderId="0" applyBorder="0">
      <alignment horizontal="right" vertical="center" wrapText="1" readingOrder="2"/>
    </xf>
    <xf numFmtId="0" fontId="9" fillId="0" borderId="0">
      <alignment horizontal="right" vertical="center" readingOrder="2"/>
    </xf>
    <xf numFmtId="0" fontId="5" fillId="0" borderId="0">
      <alignment horizontal="right" vertical="center" readingOrder="2"/>
    </xf>
    <xf numFmtId="164" fontId="8" fillId="0" borderId="0">
      <alignment horizontal="right" vertical="center" readingOrder="2"/>
    </xf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13" fillId="9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9" fillId="33" borderId="0" applyNumberFormat="0" applyBorder="0" applyAlignment="0" applyProtection="0"/>
    <xf numFmtId="9" fontId="2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8" fillId="0" borderId="0" xfId="5">
      <alignment horizontal="right" vertical="center" wrapText="1"/>
    </xf>
    <xf numFmtId="0" fontId="11" fillId="0" borderId="0" xfId="0" applyFont="1" applyAlignment="1">
      <alignment vertical="center" readingOrder="2"/>
    </xf>
    <xf numFmtId="164" fontId="12" fillId="0" borderId="0" xfId="0" applyNumberFormat="1" applyFont="1" applyBorder="1" applyAlignment="1">
      <alignment vertical="center" readingOrder="2"/>
    </xf>
    <xf numFmtId="164" fontId="7" fillId="34" borderId="1" xfId="4" applyFill="1" applyBorder="1">
      <alignment horizontal="right" vertical="center"/>
    </xf>
    <xf numFmtId="0" fontId="9" fillId="0" borderId="0" xfId="6" applyAlignment="1">
      <alignment vertical="center" readingOrder="2"/>
    </xf>
    <xf numFmtId="3" fontId="8" fillId="0" borderId="0" xfId="8" applyNumberFormat="1">
      <alignment horizontal="right" vertical="center"/>
    </xf>
    <xf numFmtId="3" fontId="7" fillId="34" borderId="1" xfId="4" applyNumberFormat="1" applyFill="1" applyBorder="1">
      <alignment horizontal="right" vertical="center"/>
    </xf>
    <xf numFmtId="0" fontId="30" fillId="35" borderId="0" xfId="0" applyFont="1" applyFill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0" fillId="0" borderId="0" xfId="0" applyFont="1" applyAlignment="1">
      <alignment vertical="center" wrapText="1"/>
    </xf>
    <xf numFmtId="0" fontId="32" fillId="37" borderId="0" xfId="0" applyFont="1" applyFill="1" applyBorder="1" applyAlignment="1">
      <alignment vertical="center" wrapText="1"/>
    </xf>
    <xf numFmtId="0" fontId="31" fillId="36" borderId="11" xfId="0" applyFont="1" applyFill="1" applyBorder="1" applyAlignment="1">
      <alignment horizontal="right" vertical="center" readingOrder="2"/>
    </xf>
    <xf numFmtId="3" fontId="31" fillId="36" borderId="11" xfId="0" applyNumberFormat="1" applyFont="1" applyFill="1" applyBorder="1" applyAlignment="1">
      <alignment horizontal="right" vertical="center" readingOrder="2"/>
    </xf>
    <xf numFmtId="3" fontId="10" fillId="0" borderId="0" xfId="0" applyNumberFormat="1" applyFont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 readingOrder="2"/>
    </xf>
    <xf numFmtId="0" fontId="32" fillId="37" borderId="0" xfId="0" applyFont="1" applyFill="1" applyBorder="1" applyAlignment="1">
      <alignment horizontal="right" vertical="center" readingOrder="2"/>
    </xf>
    <xf numFmtId="0" fontId="32" fillId="37" borderId="12" xfId="0" applyFont="1" applyFill="1" applyBorder="1" applyAlignment="1">
      <alignment horizontal="right" vertical="center" readingOrder="2"/>
    </xf>
    <xf numFmtId="3" fontId="0" fillId="0" borderId="0" xfId="0" applyNumberFormat="1" applyBorder="1" applyAlignment="1"/>
    <xf numFmtId="3" fontId="31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1" fillId="0" borderId="0" xfId="0" applyNumberFormat="1" applyFont="1" applyAlignment="1">
      <alignment vertical="center" readingOrder="2"/>
    </xf>
    <xf numFmtId="3" fontId="31" fillId="0" borderId="1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 readingOrder="2"/>
    </xf>
    <xf numFmtId="0" fontId="36" fillId="0" borderId="0" xfId="0" applyFont="1" applyAlignment="1">
      <alignment vertical="center" wrapText="1" readingOrder="2"/>
    </xf>
    <xf numFmtId="3" fontId="31" fillId="0" borderId="0" xfId="0" applyNumberFormat="1" applyFont="1" applyFill="1" applyAlignment="1">
      <alignment horizontal="right" vertical="center"/>
    </xf>
    <xf numFmtId="9" fontId="10" fillId="0" borderId="0" xfId="55" applyNumberFormat="1" applyFont="1" applyAlignment="1">
      <alignment horizontal="right" vertical="center" readingOrder="2"/>
    </xf>
    <xf numFmtId="2" fontId="11" fillId="0" borderId="0" xfId="0" applyNumberFormat="1" applyFont="1" applyAlignment="1">
      <alignment vertical="center" readingOrder="2"/>
    </xf>
    <xf numFmtId="165" fontId="0" fillId="0" borderId="0" xfId="0" applyNumberFormat="1" applyAlignment="1"/>
    <xf numFmtId="165" fontId="11" fillId="0" borderId="0" xfId="0" applyNumberFormat="1" applyFont="1" applyAlignment="1">
      <alignment vertical="center" readingOrder="2"/>
    </xf>
    <xf numFmtId="166" fontId="0" fillId="0" borderId="0" xfId="0" applyNumberFormat="1" applyAlignment="1"/>
    <xf numFmtId="0" fontId="41" fillId="0" borderId="0" xfId="0" applyFont="1" applyAlignment="1">
      <alignment vertical="center" readingOrder="2"/>
    </xf>
    <xf numFmtId="9" fontId="31" fillId="36" borderId="11" xfId="55" applyNumberFormat="1" applyFont="1" applyFill="1" applyBorder="1" applyAlignment="1">
      <alignment horizontal="right" vertical="center" readingOrder="2"/>
    </xf>
    <xf numFmtId="0" fontId="30" fillId="35" borderId="0" xfId="0" applyFont="1" applyFill="1" applyBorder="1" applyAlignment="1">
      <alignment horizontal="right" vertical="center" readingOrder="2"/>
    </xf>
    <xf numFmtId="0" fontId="32" fillId="37" borderId="12" xfId="0" applyFont="1" applyFill="1" applyBorder="1" applyAlignment="1">
      <alignment horizontal="right" vertical="center" readingOrder="2"/>
    </xf>
    <xf numFmtId="167" fontId="41" fillId="0" borderId="0" xfId="57" applyNumberFormat="1" applyFont="1" applyAlignment="1">
      <alignment vertical="center" readingOrder="2"/>
    </xf>
    <xf numFmtId="0" fontId="33" fillId="0" borderId="0" xfId="0" applyFont="1" applyAlignment="1">
      <alignment horizontal="right" vertical="center" wrapText="1" readingOrder="2"/>
    </xf>
    <xf numFmtId="0" fontId="34" fillId="0" borderId="0" xfId="0" applyFont="1" applyAlignment="1">
      <alignment horizontal="right" vertical="center" wrapText="1" readingOrder="2"/>
    </xf>
    <xf numFmtId="0" fontId="40" fillId="0" borderId="0" xfId="56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 readingOrder="2"/>
    </xf>
    <xf numFmtId="0" fontId="32" fillId="37" borderId="0" xfId="0" applyFont="1" applyFill="1" applyBorder="1" applyAlignment="1">
      <alignment horizontal="right" vertical="center" readingOrder="2"/>
    </xf>
    <xf numFmtId="0" fontId="32" fillId="37" borderId="12" xfId="0" applyFont="1" applyFill="1" applyBorder="1" applyAlignment="1">
      <alignment horizontal="right" vertical="center" readingOrder="2"/>
    </xf>
  </cellXfs>
  <cellStyles count="58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" xfId="57" builtinId="3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106169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8"/>
  <sheetViews>
    <sheetView rightToLeft="1" tabSelected="1" zoomScaleNormal="100" workbookViewId="0">
      <pane ySplit="3" topLeftCell="A4" activePane="bottomLeft" state="frozen"/>
      <selection pane="bottomLeft" activeCell="G15" sqref="G15"/>
    </sheetView>
  </sheetViews>
  <sheetFormatPr defaultRowHeight="14.25" x14ac:dyDescent="0.2"/>
  <cols>
    <col min="1" max="1" width="21.140625" style="2" bestFit="1" customWidth="1"/>
    <col min="2" max="2" width="20.85546875" style="2" customWidth="1"/>
    <col min="3" max="3" width="13.85546875" style="2" customWidth="1"/>
    <col min="4" max="4" width="19.28515625" style="2" customWidth="1"/>
    <col min="5" max="5" width="26" style="2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9" t="s">
        <v>35</v>
      </c>
      <c r="B1" s="39"/>
      <c r="C1" s="39"/>
      <c r="D1" s="39"/>
      <c r="E1" s="39"/>
      <c r="F1" s="39"/>
    </row>
    <row r="2" spans="1:6" ht="27.75" customHeight="1" x14ac:dyDescent="0.2">
      <c r="A2" s="39"/>
      <c r="B2" s="39"/>
      <c r="C2" s="39"/>
      <c r="D2" s="39"/>
      <c r="E2" s="39"/>
      <c r="F2" s="39"/>
    </row>
    <row r="3" spans="1:6" ht="27.75" customHeight="1" x14ac:dyDescent="0.2">
      <c r="A3" s="39"/>
      <c r="B3" s="39"/>
      <c r="C3" s="39"/>
      <c r="D3" s="39"/>
      <c r="E3" s="39"/>
      <c r="F3" s="39"/>
    </row>
    <row r="4" spans="1:6" ht="30" customHeight="1" x14ac:dyDescent="0.2">
      <c r="A4" s="37" t="s">
        <v>36</v>
      </c>
      <c r="B4" s="37"/>
      <c r="C4" s="37"/>
    </row>
    <row r="5" spans="1:6" x14ac:dyDescent="0.2">
      <c r="A5" s="8" t="s">
        <v>14</v>
      </c>
      <c r="B5" s="8" t="s">
        <v>30</v>
      </c>
      <c r="C5" s="8" t="s">
        <v>37</v>
      </c>
    </row>
    <row r="6" spans="1:6" x14ac:dyDescent="0.2">
      <c r="A6" s="1" t="s">
        <v>26</v>
      </c>
      <c r="B6" s="6">
        <v>392</v>
      </c>
      <c r="C6" s="6">
        <v>324</v>
      </c>
    </row>
    <row r="7" spans="1:6" x14ac:dyDescent="0.2">
      <c r="A7" s="1" t="s">
        <v>24</v>
      </c>
      <c r="B7" s="6">
        <v>502</v>
      </c>
      <c r="C7" s="6">
        <v>312</v>
      </c>
    </row>
    <row r="8" spans="1:6" x14ac:dyDescent="0.2">
      <c r="A8" s="1" t="s">
        <v>25</v>
      </c>
      <c r="B8" s="6">
        <v>48</v>
      </c>
      <c r="C8" s="6">
        <v>24</v>
      </c>
    </row>
    <row r="9" spans="1:6" x14ac:dyDescent="0.2">
      <c r="A9" s="4" t="s">
        <v>0</v>
      </c>
      <c r="B9" s="7">
        <f>SUM(B6:B8)</f>
        <v>942</v>
      </c>
      <c r="C9" s="7">
        <f>SUM(C6:C8)</f>
        <v>660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7" t="s">
        <v>38</v>
      </c>
      <c r="B13" s="37"/>
      <c r="C13" s="37"/>
      <c r="D13" s="37"/>
    </row>
    <row r="14" spans="1:6" x14ac:dyDescent="0.2">
      <c r="A14" s="8" t="s">
        <v>14</v>
      </c>
      <c r="B14" s="8" t="s">
        <v>1</v>
      </c>
      <c r="C14" s="8" t="s">
        <v>30</v>
      </c>
      <c r="D14" s="8" t="s">
        <v>37</v>
      </c>
    </row>
    <row r="15" spans="1:6" x14ac:dyDescent="0.2">
      <c r="A15" s="40" t="s">
        <v>26</v>
      </c>
      <c r="B15" s="9" t="s">
        <v>2</v>
      </c>
      <c r="C15" s="10">
        <v>286</v>
      </c>
      <c r="D15" s="10">
        <v>244</v>
      </c>
    </row>
    <row r="16" spans="1:6" x14ac:dyDescent="0.2">
      <c r="A16" s="40"/>
      <c r="B16" s="9" t="s">
        <v>3</v>
      </c>
      <c r="C16" s="10">
        <v>106</v>
      </c>
      <c r="D16" s="10">
        <v>80</v>
      </c>
    </row>
    <row r="17" spans="1:5" x14ac:dyDescent="0.2">
      <c r="A17" s="40" t="s">
        <v>24</v>
      </c>
      <c r="B17" s="9" t="s">
        <v>2</v>
      </c>
      <c r="C17" s="10">
        <v>502</v>
      </c>
      <c r="D17" s="10">
        <v>304</v>
      </c>
    </row>
    <row r="18" spans="1:5" x14ac:dyDescent="0.2">
      <c r="A18" s="40"/>
      <c r="B18" s="9" t="s">
        <v>3</v>
      </c>
      <c r="C18" s="10">
        <v>0</v>
      </c>
      <c r="D18" s="10">
        <v>8</v>
      </c>
    </row>
    <row r="19" spans="1:5" x14ac:dyDescent="0.2">
      <c r="A19" s="40" t="s">
        <v>25</v>
      </c>
      <c r="B19" s="9" t="s">
        <v>2</v>
      </c>
      <c r="C19" s="10">
        <v>46</v>
      </c>
      <c r="D19" s="6">
        <v>5</v>
      </c>
    </row>
    <row r="20" spans="1:5" x14ac:dyDescent="0.2">
      <c r="A20" s="40"/>
      <c r="B20" s="9" t="s">
        <v>3</v>
      </c>
      <c r="C20" s="10">
        <v>2</v>
      </c>
      <c r="D20" s="6">
        <v>19</v>
      </c>
    </row>
    <row r="21" spans="1:5" x14ac:dyDescent="0.2">
      <c r="A21" s="41" t="s">
        <v>4</v>
      </c>
      <c r="B21" s="17" t="s">
        <v>2</v>
      </c>
      <c r="C21" s="11">
        <f>C15+C17+C19</f>
        <v>834</v>
      </c>
      <c r="D21" s="11">
        <f>D15+D17+D19</f>
        <v>553</v>
      </c>
    </row>
    <row r="22" spans="1:5" x14ac:dyDescent="0.2">
      <c r="A22" s="42"/>
      <c r="B22" s="18" t="s">
        <v>3</v>
      </c>
      <c r="C22" s="35">
        <f>C16+C18+C20</f>
        <v>108</v>
      </c>
      <c r="D22" s="35">
        <f>D16+D18+D20</f>
        <v>107</v>
      </c>
    </row>
    <row r="23" spans="1:5" x14ac:dyDescent="0.2">
      <c r="A23" s="5" t="s">
        <v>5</v>
      </c>
    </row>
    <row r="26" spans="1:5" s="24" customFormat="1" ht="30" customHeight="1" x14ac:dyDescent="0.2">
      <c r="A26" s="37" t="s">
        <v>51</v>
      </c>
      <c r="B26" s="37"/>
      <c r="C26" s="37"/>
      <c r="D26" s="37"/>
      <c r="E26" s="37"/>
    </row>
    <row r="27" spans="1:5" x14ac:dyDescent="0.2">
      <c r="A27" s="8" t="s">
        <v>6</v>
      </c>
      <c r="B27" s="8" t="s">
        <v>26</v>
      </c>
      <c r="C27" s="8" t="s">
        <v>24</v>
      </c>
      <c r="D27" s="8" t="s">
        <v>25</v>
      </c>
      <c r="E27" s="8" t="s">
        <v>0</v>
      </c>
    </row>
    <row r="28" spans="1:5" x14ac:dyDescent="0.2">
      <c r="A28" s="9" t="s">
        <v>7</v>
      </c>
      <c r="B28" s="10">
        <v>269</v>
      </c>
      <c r="C28" s="10">
        <v>282</v>
      </c>
      <c r="D28" s="10">
        <v>19</v>
      </c>
      <c r="E28" s="20">
        <f>+B28+C28+D28</f>
        <v>570</v>
      </c>
    </row>
    <row r="29" spans="1:5" x14ac:dyDescent="0.2">
      <c r="A29" s="9" t="s">
        <v>8</v>
      </c>
      <c r="B29" s="10">
        <v>20</v>
      </c>
      <c r="C29" s="10">
        <v>14</v>
      </c>
      <c r="D29" s="10">
        <v>0</v>
      </c>
      <c r="E29" s="20">
        <f t="shared" ref="E29:E33" si="0">+B29+C29+D29</f>
        <v>34</v>
      </c>
    </row>
    <row r="30" spans="1:5" x14ac:dyDescent="0.2">
      <c r="A30" s="9" t="s">
        <v>9</v>
      </c>
      <c r="B30" s="10">
        <v>20</v>
      </c>
      <c r="C30" s="10">
        <v>4</v>
      </c>
      <c r="D30" s="10">
        <v>2</v>
      </c>
      <c r="E30" s="20">
        <f t="shared" si="0"/>
        <v>26</v>
      </c>
    </row>
    <row r="31" spans="1:5" x14ac:dyDescent="0.2">
      <c r="A31" s="9" t="s">
        <v>10</v>
      </c>
      <c r="B31" s="10">
        <v>5</v>
      </c>
      <c r="C31" s="10">
        <v>7</v>
      </c>
      <c r="D31" s="10">
        <v>3</v>
      </c>
      <c r="E31" s="20">
        <f t="shared" si="0"/>
        <v>15</v>
      </c>
    </row>
    <row r="32" spans="1:5" x14ac:dyDescent="0.2">
      <c r="A32" s="9" t="s">
        <v>11</v>
      </c>
      <c r="B32" s="10">
        <v>10</v>
      </c>
      <c r="C32" s="10">
        <v>5</v>
      </c>
      <c r="D32" s="10">
        <v>0</v>
      </c>
      <c r="E32" s="20">
        <f t="shared" si="0"/>
        <v>15</v>
      </c>
    </row>
    <row r="33" spans="1:5" x14ac:dyDescent="0.2">
      <c r="A33" s="9" t="s">
        <v>27</v>
      </c>
      <c r="B33" s="10">
        <v>0</v>
      </c>
      <c r="C33" s="10">
        <v>0</v>
      </c>
      <c r="D33" s="10">
        <v>0</v>
      </c>
      <c r="E33" s="20">
        <f t="shared" si="0"/>
        <v>0</v>
      </c>
    </row>
    <row r="34" spans="1:5" ht="15" thickBot="1" x14ac:dyDescent="0.25">
      <c r="A34" s="12" t="s">
        <v>0</v>
      </c>
      <c r="B34" s="12">
        <f>SUM(B28:B33)</f>
        <v>324</v>
      </c>
      <c r="C34" s="12">
        <f>SUM(C28:C33)</f>
        <v>312</v>
      </c>
      <c r="D34" s="12">
        <f>SUM(D28:D33)</f>
        <v>24</v>
      </c>
      <c r="E34" s="12">
        <f t="shared" ref="E34" si="1">SUM(E28:E33)</f>
        <v>660</v>
      </c>
    </row>
    <row r="35" spans="1:5" x14ac:dyDescent="0.2">
      <c r="A35" s="5" t="s">
        <v>5</v>
      </c>
    </row>
    <row r="38" spans="1:5" s="24" customFormat="1" ht="33.75" customHeight="1" x14ac:dyDescent="0.2">
      <c r="A38" s="37" t="s">
        <v>39</v>
      </c>
      <c r="B38" s="37"/>
      <c r="C38" s="37"/>
    </row>
    <row r="39" spans="1:5" x14ac:dyDescent="0.2">
      <c r="A39" s="8" t="s">
        <v>6</v>
      </c>
      <c r="B39" s="8" t="s">
        <v>30</v>
      </c>
      <c r="C39" s="8" t="s">
        <v>37</v>
      </c>
    </row>
    <row r="40" spans="1:5" x14ac:dyDescent="0.2">
      <c r="A40" s="9" t="s">
        <v>7</v>
      </c>
      <c r="B40" s="10">
        <v>321</v>
      </c>
      <c r="C40" s="10">
        <v>269</v>
      </c>
      <c r="D40" s="22"/>
      <c r="E40" s="22"/>
    </row>
    <row r="41" spans="1:5" x14ac:dyDescent="0.2">
      <c r="A41" s="9" t="s">
        <v>8</v>
      </c>
      <c r="B41" s="10">
        <v>3</v>
      </c>
      <c r="C41" s="10">
        <v>20</v>
      </c>
    </row>
    <row r="42" spans="1:5" x14ac:dyDescent="0.2">
      <c r="A42" s="9" t="s">
        <v>9</v>
      </c>
      <c r="B42" s="10">
        <v>40</v>
      </c>
      <c r="C42" s="10">
        <v>20</v>
      </c>
    </row>
    <row r="43" spans="1:5" x14ac:dyDescent="0.2">
      <c r="A43" s="9" t="s">
        <v>10</v>
      </c>
      <c r="B43" s="10">
        <v>14</v>
      </c>
      <c r="C43" s="10">
        <v>5</v>
      </c>
    </row>
    <row r="44" spans="1:5" x14ac:dyDescent="0.2">
      <c r="A44" s="9" t="s">
        <v>11</v>
      </c>
      <c r="B44" s="10">
        <v>14</v>
      </c>
      <c r="C44" s="10">
        <v>10</v>
      </c>
    </row>
    <row r="45" spans="1:5" x14ac:dyDescent="0.2">
      <c r="A45" s="9" t="s">
        <v>27</v>
      </c>
      <c r="B45" s="10">
        <v>0</v>
      </c>
      <c r="C45" s="10">
        <v>0</v>
      </c>
    </row>
    <row r="46" spans="1:5" ht="15" thickBot="1" x14ac:dyDescent="0.25">
      <c r="A46" s="12" t="s">
        <v>0</v>
      </c>
      <c r="B46" s="12">
        <f>SUM(B40:B45)</f>
        <v>392</v>
      </c>
      <c r="C46" s="12">
        <f>SUM(C40:C45)</f>
        <v>324</v>
      </c>
    </row>
    <row r="47" spans="1:5" x14ac:dyDescent="0.2">
      <c r="A47" s="5" t="s">
        <v>5</v>
      </c>
    </row>
    <row r="50" spans="1:3" s="24" customFormat="1" ht="30" customHeight="1" x14ac:dyDescent="0.2">
      <c r="A50" s="37" t="s">
        <v>40</v>
      </c>
      <c r="B50" s="37"/>
      <c r="C50" s="37"/>
    </row>
    <row r="51" spans="1:3" x14ac:dyDescent="0.2">
      <c r="A51" s="8" t="s">
        <v>6</v>
      </c>
      <c r="B51" s="8" t="s">
        <v>30</v>
      </c>
      <c r="C51" s="8" t="s">
        <v>37</v>
      </c>
    </row>
    <row r="52" spans="1:3" x14ac:dyDescent="0.2">
      <c r="A52" s="9" t="s">
        <v>7</v>
      </c>
      <c r="B52" s="10">
        <v>399</v>
      </c>
      <c r="C52" s="10">
        <v>282</v>
      </c>
    </row>
    <row r="53" spans="1:3" x14ac:dyDescent="0.2">
      <c r="A53" s="9" t="s">
        <v>8</v>
      </c>
      <c r="B53" s="10">
        <v>33</v>
      </c>
      <c r="C53" s="10">
        <v>14</v>
      </c>
    </row>
    <row r="54" spans="1:3" x14ac:dyDescent="0.2">
      <c r="A54" s="9" t="s">
        <v>9</v>
      </c>
      <c r="B54" s="10">
        <v>24</v>
      </c>
      <c r="C54" s="10">
        <v>4</v>
      </c>
    </row>
    <row r="55" spans="1:3" x14ac:dyDescent="0.2">
      <c r="A55" s="9" t="s">
        <v>10</v>
      </c>
      <c r="B55" s="10">
        <v>22</v>
      </c>
      <c r="C55" s="10">
        <v>7</v>
      </c>
    </row>
    <row r="56" spans="1:3" x14ac:dyDescent="0.2">
      <c r="A56" s="9" t="s">
        <v>11</v>
      </c>
      <c r="B56" s="10">
        <v>23</v>
      </c>
      <c r="C56" s="10">
        <v>5</v>
      </c>
    </row>
    <row r="57" spans="1:3" x14ac:dyDescent="0.2">
      <c r="A57" s="9" t="s">
        <v>27</v>
      </c>
      <c r="B57" s="10">
        <v>1</v>
      </c>
      <c r="C57" s="10">
        <v>0</v>
      </c>
    </row>
    <row r="58" spans="1:3" ht="15" thickBot="1" x14ac:dyDescent="0.25">
      <c r="A58" s="12" t="s">
        <v>0</v>
      </c>
      <c r="B58" s="12">
        <f>SUM(B52:B57)</f>
        <v>502</v>
      </c>
      <c r="C58" s="12">
        <f>SUM(C52:C57)</f>
        <v>312</v>
      </c>
    </row>
    <row r="59" spans="1:3" x14ac:dyDescent="0.2">
      <c r="A59" s="5" t="s">
        <v>5</v>
      </c>
    </row>
    <row r="62" spans="1:3" s="24" customFormat="1" ht="30" customHeight="1" x14ac:dyDescent="0.2">
      <c r="A62" s="37" t="s">
        <v>41</v>
      </c>
      <c r="B62" s="37"/>
      <c r="C62" s="37"/>
    </row>
    <row r="63" spans="1:3" x14ac:dyDescent="0.2">
      <c r="A63" s="8" t="s">
        <v>6</v>
      </c>
      <c r="B63" s="34" t="s">
        <v>30</v>
      </c>
      <c r="C63" s="34" t="s">
        <v>37</v>
      </c>
    </row>
    <row r="64" spans="1:3" x14ac:dyDescent="0.2">
      <c r="A64" s="9" t="s">
        <v>7</v>
      </c>
      <c r="B64" s="19">
        <v>39</v>
      </c>
      <c r="C64" s="19">
        <v>19</v>
      </c>
    </row>
    <row r="65" spans="1:3" x14ac:dyDescent="0.2">
      <c r="A65" s="9" t="s">
        <v>8</v>
      </c>
      <c r="B65" s="19">
        <v>1</v>
      </c>
      <c r="C65" s="19">
        <v>0</v>
      </c>
    </row>
    <row r="66" spans="1:3" x14ac:dyDescent="0.2">
      <c r="A66" s="9" t="s">
        <v>9</v>
      </c>
      <c r="B66" s="19">
        <v>3</v>
      </c>
      <c r="C66" s="19">
        <v>2</v>
      </c>
    </row>
    <row r="67" spans="1:3" x14ac:dyDescent="0.2">
      <c r="A67" s="9" t="s">
        <v>10</v>
      </c>
      <c r="B67" s="19">
        <v>4</v>
      </c>
      <c r="C67" s="19">
        <v>3</v>
      </c>
    </row>
    <row r="68" spans="1:3" x14ac:dyDescent="0.2">
      <c r="A68" s="9" t="s">
        <v>11</v>
      </c>
      <c r="B68" s="19">
        <v>1</v>
      </c>
      <c r="C68" s="19">
        <v>0</v>
      </c>
    </row>
    <row r="69" spans="1:3" x14ac:dyDescent="0.2">
      <c r="A69" s="9" t="s">
        <v>28</v>
      </c>
      <c r="B69" s="19">
        <v>0</v>
      </c>
      <c r="C69" s="19">
        <v>0</v>
      </c>
    </row>
    <row r="70" spans="1:3" ht="15" thickBot="1" x14ac:dyDescent="0.25">
      <c r="A70" s="12" t="s">
        <v>0</v>
      </c>
      <c r="B70" s="13">
        <f>SUM(B64:B69)</f>
        <v>48</v>
      </c>
      <c r="C70" s="13">
        <f>SUM(C64:C69)</f>
        <v>24</v>
      </c>
    </row>
    <row r="71" spans="1:3" x14ac:dyDescent="0.2">
      <c r="A71" s="5" t="s">
        <v>5</v>
      </c>
    </row>
    <row r="74" spans="1:3" s="25" customFormat="1" ht="60" customHeight="1" x14ac:dyDescent="0.2">
      <c r="A74" s="37" t="s">
        <v>42</v>
      </c>
      <c r="B74" s="37"/>
      <c r="C74" s="37"/>
    </row>
    <row r="75" spans="1:3" x14ac:dyDescent="0.2">
      <c r="A75" s="8" t="s">
        <v>14</v>
      </c>
      <c r="B75" s="8" t="s">
        <v>15</v>
      </c>
    </row>
    <row r="76" spans="1:3" x14ac:dyDescent="0.2">
      <c r="A76" s="9" t="s">
        <v>12</v>
      </c>
      <c r="B76" s="27">
        <v>0.33</v>
      </c>
      <c r="C76" s="28"/>
    </row>
    <row r="77" spans="1:3" x14ac:dyDescent="0.2">
      <c r="A77" s="9" t="s">
        <v>43</v>
      </c>
      <c r="B77" s="27">
        <v>0.14000000000000001</v>
      </c>
      <c r="C77" s="28"/>
    </row>
    <row r="78" spans="1:3" x14ac:dyDescent="0.2">
      <c r="A78" s="9" t="s">
        <v>44</v>
      </c>
      <c r="B78" s="27">
        <v>0.1</v>
      </c>
    </row>
    <row r="79" spans="1:3" x14ac:dyDescent="0.2">
      <c r="A79" s="9" t="s">
        <v>45</v>
      </c>
      <c r="B79" s="27">
        <v>7.0000000000000007E-2</v>
      </c>
    </row>
    <row r="80" spans="1:3" x14ac:dyDescent="0.2">
      <c r="A80" s="9" t="s">
        <v>13</v>
      </c>
      <c r="B80" s="27">
        <v>0.36</v>
      </c>
    </row>
    <row r="81" spans="1:4" ht="15" thickBot="1" x14ac:dyDescent="0.25">
      <c r="A81" s="12" t="s">
        <v>0</v>
      </c>
      <c r="B81" s="33">
        <v>1</v>
      </c>
    </row>
    <row r="82" spans="1:4" x14ac:dyDescent="0.2">
      <c r="A82" s="5" t="s">
        <v>5</v>
      </c>
    </row>
    <row r="85" spans="1:4" s="24" customFormat="1" ht="45.75" customHeight="1" x14ac:dyDescent="0.2">
      <c r="A85" s="37" t="s">
        <v>46</v>
      </c>
      <c r="B85" s="37"/>
      <c r="C85" s="37"/>
    </row>
    <row r="86" spans="1:4" x14ac:dyDescent="0.2">
      <c r="A86" s="8" t="s">
        <v>14</v>
      </c>
      <c r="B86" s="8" t="s">
        <v>15</v>
      </c>
    </row>
    <row r="87" spans="1:4" x14ac:dyDescent="0.2">
      <c r="A87" s="9" t="s">
        <v>17</v>
      </c>
      <c r="B87" s="27">
        <v>0.15</v>
      </c>
      <c r="C87" s="29"/>
      <c r="D87" s="30"/>
    </row>
    <row r="88" spans="1:4" x14ac:dyDescent="0.2">
      <c r="A88" s="9" t="s">
        <v>16</v>
      </c>
      <c r="B88" s="27">
        <v>0.14000000000000001</v>
      </c>
      <c r="C88" s="28"/>
      <c r="D88" s="30"/>
    </row>
    <row r="89" spans="1:4" x14ac:dyDescent="0.2">
      <c r="A89" s="9" t="s">
        <v>29</v>
      </c>
      <c r="B89" s="27">
        <v>0.1</v>
      </c>
      <c r="C89" s="28"/>
      <c r="D89" s="30"/>
    </row>
    <row r="90" spans="1:4" x14ac:dyDescent="0.2">
      <c r="A90" s="9" t="s">
        <v>31</v>
      </c>
      <c r="B90" s="27">
        <v>0.06</v>
      </c>
      <c r="C90" s="28"/>
      <c r="D90" s="30"/>
    </row>
    <row r="91" spans="1:4" x14ac:dyDescent="0.2">
      <c r="A91" s="9" t="s">
        <v>13</v>
      </c>
      <c r="B91" s="27">
        <v>0.55000000000000004</v>
      </c>
      <c r="C91" s="28"/>
      <c r="D91" s="30"/>
    </row>
    <row r="92" spans="1:4" ht="15" thickBot="1" x14ac:dyDescent="0.25">
      <c r="A92" s="12" t="s">
        <v>0</v>
      </c>
      <c r="B92" s="33">
        <f>SUM(B87:B91)</f>
        <v>1</v>
      </c>
    </row>
    <row r="93" spans="1:4" x14ac:dyDescent="0.2">
      <c r="A93" s="5" t="s">
        <v>5</v>
      </c>
    </row>
    <row r="96" spans="1:4" s="24" customFormat="1" ht="39.75" customHeight="1" x14ac:dyDescent="0.2">
      <c r="A96" s="37" t="s">
        <v>47</v>
      </c>
      <c r="B96" s="37"/>
      <c r="C96" s="37"/>
    </row>
    <row r="97" spans="1:5" x14ac:dyDescent="0.2">
      <c r="A97" s="8" t="s">
        <v>14</v>
      </c>
      <c r="B97" s="8" t="s">
        <v>15</v>
      </c>
    </row>
    <row r="98" spans="1:5" x14ac:dyDescent="0.2">
      <c r="A98" s="9" t="s">
        <v>18</v>
      </c>
      <c r="B98" s="27">
        <v>0.49</v>
      </c>
      <c r="E98" s="28"/>
    </row>
    <row r="99" spans="1:5" x14ac:dyDescent="0.2">
      <c r="A99" s="9" t="s">
        <v>33</v>
      </c>
      <c r="B99" s="27">
        <v>0.24</v>
      </c>
      <c r="C99" s="32"/>
      <c r="E99" s="28"/>
    </row>
    <row r="100" spans="1:5" x14ac:dyDescent="0.2">
      <c r="A100" s="9" t="s">
        <v>32</v>
      </c>
      <c r="B100" s="27">
        <v>0.08</v>
      </c>
      <c r="E100" s="28"/>
    </row>
    <row r="101" spans="1:5" x14ac:dyDescent="0.2">
      <c r="A101" s="9" t="s">
        <v>34</v>
      </c>
      <c r="B101" s="27">
        <v>0.08</v>
      </c>
      <c r="C101" s="31"/>
      <c r="E101" s="28"/>
    </row>
    <row r="102" spans="1:5" x14ac:dyDescent="0.2">
      <c r="A102" s="9" t="s">
        <v>13</v>
      </c>
      <c r="B102" s="27">
        <v>0.11</v>
      </c>
      <c r="C102" s="32"/>
      <c r="E102" s="28"/>
    </row>
    <row r="103" spans="1:5" ht="15" thickBot="1" x14ac:dyDescent="0.25">
      <c r="A103" s="12" t="s">
        <v>0</v>
      </c>
      <c r="B103" s="33">
        <f>SUM(B97:B102)</f>
        <v>0.99999999999999989</v>
      </c>
      <c r="E103" s="28"/>
    </row>
    <row r="104" spans="1:5" x14ac:dyDescent="0.2">
      <c r="A104" s="5" t="s">
        <v>5</v>
      </c>
    </row>
    <row r="107" spans="1:5" s="24" customFormat="1" ht="35.1" customHeight="1" x14ac:dyDescent="0.2">
      <c r="A107" s="37" t="s">
        <v>48</v>
      </c>
      <c r="B107" s="37"/>
      <c r="C107" s="37"/>
    </row>
    <row r="108" spans="1:5" x14ac:dyDescent="0.2">
      <c r="A108" s="8" t="s">
        <v>14</v>
      </c>
      <c r="B108" s="8" t="s">
        <v>30</v>
      </c>
      <c r="C108" s="8" t="s">
        <v>37</v>
      </c>
    </row>
    <row r="109" spans="1:5" x14ac:dyDescent="0.2">
      <c r="A109" s="1" t="s">
        <v>26</v>
      </c>
      <c r="B109" s="21">
        <v>739</v>
      </c>
      <c r="C109" s="21">
        <v>636</v>
      </c>
    </row>
    <row r="110" spans="1:5" x14ac:dyDescent="0.2">
      <c r="A110" s="1" t="s">
        <v>24</v>
      </c>
      <c r="B110" s="21">
        <v>720</v>
      </c>
      <c r="C110" s="21">
        <v>451</v>
      </c>
    </row>
    <row r="111" spans="1:5" x14ac:dyDescent="0.2">
      <c r="A111" s="1" t="s">
        <v>25</v>
      </c>
      <c r="B111" s="21">
        <v>49</v>
      </c>
      <c r="C111" s="21">
        <v>17</v>
      </c>
    </row>
    <row r="112" spans="1:5" ht="15" thickBot="1" x14ac:dyDescent="0.25">
      <c r="A112" s="12" t="s">
        <v>0</v>
      </c>
      <c r="B112" s="13">
        <f>SUM(B109:B111)</f>
        <v>1508</v>
      </c>
      <c r="C112" s="13">
        <f>SUM(C109:C111)</f>
        <v>1104</v>
      </c>
    </row>
    <row r="113" spans="1:6" x14ac:dyDescent="0.2">
      <c r="A113" s="5" t="s">
        <v>5</v>
      </c>
    </row>
    <row r="116" spans="1:6" s="24" customFormat="1" ht="30" customHeight="1" x14ac:dyDescent="0.2">
      <c r="A116" s="38" t="s">
        <v>50</v>
      </c>
      <c r="B116" s="38"/>
      <c r="C116" s="38"/>
      <c r="D116" s="38"/>
      <c r="E116" s="38"/>
    </row>
    <row r="117" spans="1:6" x14ac:dyDescent="0.2">
      <c r="A117" s="8" t="s">
        <v>19</v>
      </c>
      <c r="B117" s="8" t="s">
        <v>26</v>
      </c>
      <c r="C117" s="8" t="s">
        <v>24</v>
      </c>
      <c r="D117" s="8" t="s">
        <v>25</v>
      </c>
      <c r="E117" s="8" t="s">
        <v>4</v>
      </c>
    </row>
    <row r="118" spans="1:6" x14ac:dyDescent="0.2">
      <c r="A118" s="14" t="s">
        <v>49</v>
      </c>
      <c r="B118" s="14">
        <v>2914.0787792760798</v>
      </c>
      <c r="C118" s="14">
        <v>2766.7227371005101</v>
      </c>
      <c r="D118" s="14">
        <v>1924.1982507288631</v>
      </c>
      <c r="E118" s="26">
        <f>AVERAGE(B118:D118)</f>
        <v>2534.9999223684845</v>
      </c>
      <c r="F118" s="22"/>
    </row>
    <row r="119" spans="1:6" x14ac:dyDescent="0.2">
      <c r="A119" s="14" t="s">
        <v>20</v>
      </c>
      <c r="B119" s="14">
        <v>2705.7471264367814</v>
      </c>
      <c r="C119" s="14">
        <v>2642.9895521108801</v>
      </c>
      <c r="D119" s="14">
        <v>2207.6038159371492</v>
      </c>
      <c r="E119" s="26">
        <f>AVERAGE(B119:D119)</f>
        <v>2518.7801648282702</v>
      </c>
      <c r="F119" s="22"/>
    </row>
    <row r="120" spans="1:6" x14ac:dyDescent="0.2">
      <c r="A120" s="14" t="s">
        <v>21</v>
      </c>
      <c r="B120" s="14">
        <v>2556.8234356317257</v>
      </c>
      <c r="C120" s="14">
        <v>2503.29352523838</v>
      </c>
      <c r="D120" s="14">
        <v>3550.4101416853096</v>
      </c>
      <c r="E120" s="26">
        <f>AVERAGE(B120:D120)</f>
        <v>2870.1757008518052</v>
      </c>
      <c r="F120" s="22"/>
    </row>
    <row r="121" spans="1:6" x14ac:dyDescent="0.2">
      <c r="A121" s="14" t="s">
        <v>22</v>
      </c>
      <c r="B121" s="14">
        <v>2912.4497782989483</v>
      </c>
      <c r="C121" s="14">
        <v>2511.7409408397498</v>
      </c>
      <c r="D121" s="14">
        <v>2262.894673415281</v>
      </c>
      <c r="E121" s="26">
        <f>AVERAGE(B121:D121)</f>
        <v>2562.3617975179932</v>
      </c>
      <c r="F121" s="22"/>
    </row>
    <row r="122" spans="1:6" ht="15" thickBot="1" x14ac:dyDescent="0.25">
      <c r="A122" s="15" t="s">
        <v>23</v>
      </c>
      <c r="B122" s="15">
        <v>3004.9124001313339</v>
      </c>
      <c r="C122" s="15">
        <v>2891.3136251986998</v>
      </c>
      <c r="D122" s="15">
        <v>3109.1868091795031</v>
      </c>
      <c r="E122" s="23">
        <f>AVERAGE(B122:D122)</f>
        <v>3001.8042781698459</v>
      </c>
      <c r="F122" s="22"/>
    </row>
    <row r="123" spans="1:6" x14ac:dyDescent="0.2">
      <c r="A123" s="16" t="s">
        <v>5</v>
      </c>
      <c r="B123"/>
      <c r="C123"/>
      <c r="D123"/>
      <c r="E123"/>
    </row>
    <row r="124" spans="1:6" x14ac:dyDescent="0.2">
      <c r="C124" s="36"/>
    </row>
    <row r="125" spans="1:6" x14ac:dyDescent="0.2">
      <c r="C125" s="36"/>
    </row>
    <row r="126" spans="1:6" x14ac:dyDescent="0.2">
      <c r="C126" s="36"/>
    </row>
    <row r="127" spans="1:6" x14ac:dyDescent="0.2">
      <c r="C127" s="36"/>
    </row>
    <row r="128" spans="1:6" x14ac:dyDescent="0.2">
      <c r="C128" s="36"/>
    </row>
  </sheetData>
  <mergeCells count="16">
    <mergeCell ref="A1:F3"/>
    <mergeCell ref="A15:A16"/>
    <mergeCell ref="A21:A22"/>
    <mergeCell ref="A4:C4"/>
    <mergeCell ref="A13:D13"/>
    <mergeCell ref="A19:A20"/>
    <mergeCell ref="A17:A18"/>
    <mergeCell ref="A107:C107"/>
    <mergeCell ref="A116:E116"/>
    <mergeCell ref="A26:E26"/>
    <mergeCell ref="A38:C38"/>
    <mergeCell ref="A50:C50"/>
    <mergeCell ref="A62:C62"/>
    <mergeCell ref="A74:C74"/>
    <mergeCell ref="A85:C85"/>
    <mergeCell ref="A96:C9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11237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5813580-3757-4EC2-9AC6-BBF2640D9CDC}"/>
</file>

<file path=customXml/itemProps2.xml><?xml version="1.0" encoding="utf-8"?>
<ds:datastoreItem xmlns:ds="http://schemas.openxmlformats.org/officeDocument/2006/customXml" ds:itemID="{4AF7E6A6-496A-4B8F-AC49-3C5FAD497FB3}"/>
</file>

<file path=customXml/itemProps3.xml><?xml version="1.0" encoding="utf-8"?>
<ds:datastoreItem xmlns:ds="http://schemas.openxmlformats.org/officeDocument/2006/customXml" ds:itemID="{ED749929-B1E2-43D5-BA58-D0862B381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Zainab Ahmed Alblooshi</cp:lastModifiedBy>
  <cp:lastPrinted>2015-09-16T05:01:35Z</cp:lastPrinted>
  <dcterms:created xsi:type="dcterms:W3CDTF">2013-06-04T12:10:27Z</dcterms:created>
  <dcterms:modified xsi:type="dcterms:W3CDTF">2019-02-28T05:54:49Z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