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290" yWindow="3030" windowWidth="13065" windowHeight="6150" tabRatio="597"/>
  </bookViews>
  <sheets>
    <sheet name="School" sheetId="6" r:id="rId1"/>
    <sheet name="all Students" sheetId="7" r:id="rId2"/>
    <sheet name="National Students" sheetId="8" r:id="rId3"/>
    <sheet name="Staff" sheetId="9" r:id="rId4"/>
    <sheet name="special need" sheetId="13" r:id="rId5"/>
    <sheet name="Participation in schooling" sheetId="10" r:id="rId6"/>
    <sheet name="IAT" sheetId="17" r:id="rId7"/>
    <sheet name="Higher Ed." sheetId="14" r:id="rId8"/>
    <sheet name="adult Education" sheetId="12" r:id="rId9"/>
  </sheets>
  <definedNames>
    <definedName name="_Toc371335893" localSheetId="6">IAT!$B$62</definedName>
  </definedNames>
  <calcPr calcId="145621"/>
</workbook>
</file>

<file path=xl/calcChain.xml><?xml version="1.0" encoding="utf-8"?>
<calcChain xmlns="http://schemas.openxmlformats.org/spreadsheetml/2006/main">
  <c r="C50" i="9" l="1"/>
  <c r="D50" i="9"/>
  <c r="C43" i="9"/>
  <c r="D43" i="9"/>
  <c r="C36" i="9"/>
  <c r="D36" i="9"/>
  <c r="B50" i="9"/>
  <c r="B43" i="9"/>
  <c r="B36" i="9"/>
  <c r="D120" i="7"/>
  <c r="C120" i="7"/>
  <c r="B120" i="7"/>
  <c r="D113" i="7"/>
  <c r="C113" i="7"/>
  <c r="B113" i="7"/>
  <c r="C106" i="7"/>
  <c r="D106" i="7"/>
  <c r="B106" i="7"/>
  <c r="D140" i="14" l="1"/>
  <c r="C140" i="14"/>
  <c r="B140" i="14"/>
  <c r="D20" i="14" l="1"/>
  <c r="C20" i="14"/>
  <c r="B20" i="14"/>
  <c r="D13" i="14"/>
  <c r="C13" i="14"/>
  <c r="B13" i="14"/>
  <c r="B5" i="13" l="1"/>
  <c r="C5" i="13" l="1"/>
  <c r="G63" i="6" l="1"/>
  <c r="G62" i="6"/>
  <c r="G60" i="6"/>
  <c r="G59" i="6"/>
  <c r="G57" i="6"/>
  <c r="G56" i="6"/>
  <c r="G54" i="6"/>
  <c r="D15" i="13" l="1"/>
  <c r="C15" i="13"/>
  <c r="B15" i="13"/>
  <c r="D33" i="8"/>
  <c r="C33" i="8"/>
  <c r="B33" i="8"/>
  <c r="D23" i="8"/>
  <c r="C23" i="8"/>
  <c r="B23" i="8"/>
  <c r="E54" i="17" l="1"/>
  <c r="D54" i="17"/>
  <c r="C54" i="17"/>
  <c r="E43" i="17"/>
  <c r="D43" i="17"/>
  <c r="C43" i="17"/>
  <c r="B49" i="7" l="1"/>
  <c r="B39" i="7"/>
  <c r="B44" i="6"/>
  <c r="D44" i="6"/>
  <c r="D36" i="6"/>
  <c r="B36" i="6"/>
  <c r="B68" i="6" l="1"/>
  <c r="D56" i="12" l="1"/>
  <c r="D63" i="12"/>
  <c r="D70" i="12"/>
  <c r="D77" i="12"/>
  <c r="D14" i="12"/>
  <c r="D15" i="12"/>
  <c r="D16" i="12"/>
  <c r="D19" i="12"/>
  <c r="D22" i="12"/>
  <c r="D29" i="9" l="1"/>
  <c r="D5" i="9"/>
  <c r="D124" i="7" l="1"/>
  <c r="D121" i="7"/>
  <c r="D117" i="7"/>
  <c r="D114" i="7"/>
  <c r="D110" i="7"/>
  <c r="D107" i="7"/>
  <c r="D103" i="7"/>
  <c r="D100" i="7"/>
  <c r="D99" i="7" s="1"/>
  <c r="D49" i="7"/>
  <c r="C49" i="7"/>
  <c r="D39" i="7"/>
  <c r="D68" i="6"/>
  <c r="C68" i="6"/>
  <c r="D13" i="12" l="1"/>
  <c r="D5" i="12"/>
  <c r="D5" i="14"/>
  <c r="B41" i="13" l="1"/>
  <c r="C124" i="7" l="1"/>
  <c r="C121" i="7"/>
  <c r="C117" i="7"/>
  <c r="C114" i="7"/>
  <c r="C110" i="7"/>
  <c r="C107" i="7"/>
  <c r="C104" i="7" l="1"/>
  <c r="C105" i="7"/>
  <c r="C101" i="7"/>
  <c r="C102" i="7"/>
  <c r="C103" i="7" l="1"/>
  <c r="C100" i="7"/>
  <c r="C99" i="7" l="1"/>
  <c r="E43" i="13"/>
  <c r="E44" i="13"/>
  <c r="E45" i="13"/>
  <c r="E46" i="13"/>
  <c r="E47" i="13"/>
  <c r="E48" i="13"/>
  <c r="E49" i="13"/>
  <c r="E50" i="13"/>
  <c r="E42" i="13"/>
  <c r="E41" i="13" l="1"/>
  <c r="B54" i="6" l="1"/>
  <c r="C54" i="6"/>
  <c r="D54" i="6"/>
  <c r="E54" i="6"/>
  <c r="F54" i="6"/>
  <c r="C53" i="6"/>
  <c r="D53" i="6"/>
  <c r="E53" i="6"/>
  <c r="F53" i="6"/>
  <c r="B53" i="6"/>
  <c r="G53" i="6" s="1"/>
  <c r="C55" i="6"/>
  <c r="D55" i="6"/>
  <c r="E55" i="6"/>
  <c r="F55" i="6"/>
  <c r="B55" i="6"/>
  <c r="C58" i="6"/>
  <c r="D58" i="6"/>
  <c r="E58" i="6"/>
  <c r="F58" i="6"/>
  <c r="B58" i="6"/>
  <c r="C61" i="6"/>
  <c r="D61" i="6"/>
  <c r="E61" i="6"/>
  <c r="F61" i="6"/>
  <c r="B61" i="6"/>
  <c r="B52" i="6" s="1"/>
  <c r="C60" i="12" l="1"/>
  <c r="C57" i="12"/>
  <c r="C77" i="12"/>
  <c r="C70" i="12"/>
  <c r="C63" i="12"/>
  <c r="C56" i="12" l="1"/>
  <c r="C5" i="14"/>
  <c r="C15" i="12" l="1"/>
  <c r="C14" i="12"/>
  <c r="C16" i="12"/>
  <c r="C19" i="12"/>
  <c r="C22" i="12"/>
  <c r="C5" i="12"/>
  <c r="C13" i="12" l="1"/>
  <c r="C130" i="9" l="1"/>
  <c r="C131" i="9"/>
  <c r="C132" i="9"/>
  <c r="C129" i="9" l="1"/>
  <c r="C29" i="9"/>
  <c r="C39" i="7" l="1"/>
  <c r="G61" i="6" l="1"/>
  <c r="G58" i="6" l="1"/>
  <c r="C44" i="6"/>
  <c r="C5" i="9" l="1"/>
  <c r="C36" i="6"/>
  <c r="E55" i="13" l="1"/>
  <c r="D55" i="13"/>
  <c r="C55" i="13"/>
  <c r="B55" i="13"/>
  <c r="D41" i="13"/>
  <c r="C41" i="13"/>
  <c r="G55" i="6" l="1"/>
  <c r="D52" i="6"/>
  <c r="C52" i="6" l="1"/>
  <c r="F52" i="6"/>
  <c r="E52" i="6" s="1"/>
  <c r="G52" i="6" l="1"/>
</calcChain>
</file>

<file path=xl/sharedStrings.xml><?xml version="1.0" encoding="utf-8"?>
<sst xmlns="http://schemas.openxmlformats.org/spreadsheetml/2006/main" count="842" uniqueCount="231">
  <si>
    <t>Region</t>
  </si>
  <si>
    <t>Total Emirate</t>
  </si>
  <si>
    <t>Source: Abu Dhabi Education Council</t>
  </si>
  <si>
    <t>Sector</t>
  </si>
  <si>
    <t>Government Education</t>
  </si>
  <si>
    <t>Private Education</t>
  </si>
  <si>
    <t>Education Stage</t>
  </si>
  <si>
    <t>Region &amp; Sector</t>
  </si>
  <si>
    <t>Kindergarten</t>
  </si>
  <si>
    <t>Cycle 1</t>
  </si>
  <si>
    <t>Cycle 2</t>
  </si>
  <si>
    <t>Secondary</t>
  </si>
  <si>
    <t>Multi-Stage</t>
  </si>
  <si>
    <t>Total</t>
  </si>
  <si>
    <t>Source: Abu Dhabi Education Council.</t>
  </si>
  <si>
    <t>Educational Stage</t>
  </si>
  <si>
    <t>Males</t>
  </si>
  <si>
    <t>Females</t>
  </si>
  <si>
    <t>Grade1</t>
  </si>
  <si>
    <t>Cycle2</t>
  </si>
  <si>
    <t>Type</t>
  </si>
  <si>
    <t>Gender</t>
  </si>
  <si>
    <t>Male</t>
  </si>
  <si>
    <t>Female</t>
  </si>
  <si>
    <t>English Medium</t>
  </si>
  <si>
    <t>International Baccalaureate Organization</t>
  </si>
  <si>
    <t>SABIS System</t>
  </si>
  <si>
    <t>American</t>
  </si>
  <si>
    <t>Bangladeshi</t>
  </si>
  <si>
    <t>Canadian</t>
  </si>
  <si>
    <t>English National Curriculum (British)</t>
  </si>
  <si>
    <t>French</t>
  </si>
  <si>
    <t>German</t>
  </si>
  <si>
    <t>Indian</t>
  </si>
  <si>
    <t>International</t>
  </si>
  <si>
    <t>Iranian</t>
  </si>
  <si>
    <t>Japanese</t>
  </si>
  <si>
    <t>Pakistani</t>
  </si>
  <si>
    <t>Philippines</t>
  </si>
  <si>
    <t>Curriculum</t>
  </si>
  <si>
    <t>Family Development</t>
  </si>
  <si>
    <t>Centers</t>
  </si>
  <si>
    <t>Home Schooling</t>
  </si>
  <si>
    <t>Region and Gender</t>
  </si>
  <si>
    <t>Students with learning disabilities</t>
  </si>
  <si>
    <t>Visually impaired students</t>
  </si>
  <si>
    <t>Students with hearing disabilities</t>
  </si>
  <si>
    <t>Students of speech and language disorders</t>
  </si>
  <si>
    <t xml:space="preserve">Students with Physically disabled </t>
  </si>
  <si>
    <t>Students with hyperactivity</t>
  </si>
  <si>
    <t>Autistic students</t>
  </si>
  <si>
    <t>Students with health problems</t>
  </si>
  <si>
    <t>Disabilities Type</t>
  </si>
  <si>
    <t>Teacher</t>
  </si>
  <si>
    <t>Speech and Language 
Specialist</t>
  </si>
  <si>
    <t xml:space="preserve">Supervisor </t>
  </si>
  <si>
    <t>Universities</t>
  </si>
  <si>
    <t>Colleges</t>
  </si>
  <si>
    <t>Institutes</t>
  </si>
  <si>
    <t>Source: Ministry of Higher Education and Scientific Research</t>
  </si>
  <si>
    <t xml:space="preserve">    Males</t>
  </si>
  <si>
    <t xml:space="preserve">      Females</t>
  </si>
  <si>
    <t xml:space="preserve">Total      </t>
  </si>
  <si>
    <t>Government</t>
  </si>
  <si>
    <t>Ministry of Higher Education and Scientific Research</t>
  </si>
  <si>
    <t>UAE University, Zayed University, Higher College of Technology</t>
  </si>
  <si>
    <t>Sources:  Statistics Centre - Abu Dhabi</t>
  </si>
  <si>
    <t>Intellectual disability and mental impairment</t>
  </si>
  <si>
    <t>Centres</t>
  </si>
  <si>
    <t>Private</t>
  </si>
  <si>
    <t>Percentage</t>
  </si>
  <si>
    <t>Teacher
 Assistant</t>
  </si>
  <si>
    <t>2010-11</t>
  </si>
  <si>
    <t>Al Gharbia</t>
  </si>
  <si>
    <t>Ministry of Education</t>
  </si>
  <si>
    <t>Abu Dhabi Education Council</t>
  </si>
  <si>
    <t>Region, Citizenship and Gender</t>
  </si>
  <si>
    <t>Citizens</t>
  </si>
  <si>
    <t>Citizenship and Sector</t>
  </si>
  <si>
    <t>2011-12</t>
  </si>
  <si>
    <t>Non - Citizens</t>
  </si>
  <si>
    <t>Cycle1</t>
  </si>
  <si>
    <t>Region,Citizenship and Gender</t>
  </si>
  <si>
    <t>Abu Dhabi Region</t>
  </si>
  <si>
    <t xml:space="preserve">Al Ain Region </t>
  </si>
  <si>
    <t xml:space="preserve">Abu Dhabi Region </t>
  </si>
  <si>
    <t xml:space="preserve">Al Ain Region   </t>
  </si>
  <si>
    <t xml:space="preserve">Al Ain Region  </t>
  </si>
  <si>
    <t xml:space="preserve">Abu Dhabi Region  </t>
  </si>
  <si>
    <t xml:space="preserve">Government </t>
  </si>
  <si>
    <t>Al Ain Region</t>
  </si>
  <si>
    <t xml:space="preserve">Region </t>
  </si>
  <si>
    <t>female pupils per 100 male pupils</t>
  </si>
  <si>
    <t>Source: Statistics Centre - Abu Dhabi, Abu Dhabi Education Council</t>
  </si>
  <si>
    <t>citizen pupils per 100 non-citizen pupils</t>
  </si>
  <si>
    <t>Higher Diploma</t>
  </si>
  <si>
    <t>Master</t>
  </si>
  <si>
    <t>2012-13</t>
  </si>
  <si>
    <t>3. Number of Schools by Region, Sector and Education Stage, 2012-13</t>
  </si>
  <si>
    <t>2011-13</t>
  </si>
  <si>
    <t>2009-10</t>
  </si>
  <si>
    <t>Business Management</t>
  </si>
  <si>
    <t>Art and Design</t>
  </si>
  <si>
    <t>Communication and Media</t>
  </si>
  <si>
    <t>Information Technology</t>
  </si>
  <si>
    <t>Education</t>
  </si>
  <si>
    <t>Engineering</t>
  </si>
  <si>
    <t>Health Science</t>
  </si>
  <si>
    <t>Law and Jurisprudence</t>
  </si>
  <si>
    <t>English Language</t>
  </si>
  <si>
    <t>Social Behaviours</t>
  </si>
  <si>
    <t>Sociology and Humanities</t>
  </si>
  <si>
    <t>Other</t>
  </si>
  <si>
    <t>* Excluding Special Education Pupils for whom education stage is not appropriate</t>
  </si>
  <si>
    <t>-</t>
  </si>
  <si>
    <t>Source: Institute of Applied Technology</t>
  </si>
  <si>
    <t>Study Field</t>
  </si>
  <si>
    <t>Automation and Mechatronics</t>
  </si>
  <si>
    <t>Applied Engineering</t>
  </si>
  <si>
    <t>Engineering Science</t>
  </si>
  <si>
    <t>Health Science Technology</t>
  </si>
  <si>
    <t>Information &amp; Communication technology</t>
  </si>
  <si>
    <t>Unspecified Field of study</t>
  </si>
  <si>
    <t>Non-Citizens</t>
  </si>
  <si>
    <t>Bacholare</t>
  </si>
  <si>
    <t>Ph.D</t>
  </si>
  <si>
    <t>Humanities and Social Science</t>
  </si>
  <si>
    <t>Science</t>
  </si>
  <si>
    <t xml:space="preserve">Education </t>
  </si>
  <si>
    <t>Economic and Business Science</t>
  </si>
  <si>
    <t>Law</t>
  </si>
  <si>
    <t>Food and Agriculture</t>
  </si>
  <si>
    <t xml:space="preserve">Engineering </t>
  </si>
  <si>
    <t>Medicine &amp; Health Sciences</t>
  </si>
  <si>
    <t xml:space="preserve">Percentage </t>
  </si>
  <si>
    <t>Communication and Media Science</t>
  </si>
  <si>
    <t>Business Science</t>
  </si>
  <si>
    <t>Information Systems and Technology Management</t>
  </si>
  <si>
    <t>Health Sciences</t>
  </si>
  <si>
    <t>International Studies</t>
  </si>
  <si>
    <t>Multimedia Design</t>
  </si>
  <si>
    <t xml:space="preserve">Technology and Education </t>
  </si>
  <si>
    <t>Field of Study</t>
  </si>
  <si>
    <t>Below University Diploma</t>
  </si>
  <si>
    <t>Business</t>
  </si>
  <si>
    <t>Applied Communications</t>
  </si>
  <si>
    <t>Engineering Technology</t>
  </si>
  <si>
    <t>Baccalaureate</t>
  </si>
  <si>
    <t>Source:  Statistics Centre - Abu Dhabi, Higher Colleges of Technology</t>
  </si>
  <si>
    <t>Source:  Statistics Centre - Abu Dhabi, Ministry of Higher Education and Scientific Research</t>
  </si>
  <si>
    <t>Source: Statistics Centre - Abu Dhabi, Institute of Applied Technology</t>
  </si>
  <si>
    <t xml:space="preserve"> </t>
  </si>
  <si>
    <t>Sources: Ministry of Higher Education and Scientific Research,UAE University, Zayed University, Higher College of Technology</t>
  </si>
  <si>
    <t>Citizenship</t>
  </si>
  <si>
    <t xml:space="preserve"> Education Attainment</t>
  </si>
  <si>
    <t>* Not Include Work Readiness Program Data</t>
  </si>
  <si>
    <t>28.Special Need Students in Government Education by Disabilities Type and Region, 2012-13</t>
  </si>
  <si>
    <t xml:space="preserve">29.Teachers and Special Education Specialists by Region, 2012-13  </t>
  </si>
  <si>
    <t>31. Net Enrolment Ratio by Educational Stage and Gender , 2012-13</t>
  </si>
  <si>
    <t>37.Institute of Applied Technology Students by Study Field, 2009-10 to 2011-12</t>
  </si>
  <si>
    <t>38.Institute of Applied Technology Graduates by Study Field, 2009-10 to 2011-12</t>
  </si>
  <si>
    <t>42.Students per Teacher by Region, 2009-10 to 2011-12</t>
  </si>
  <si>
    <t>45.Higher Education Students by Sector , 2009-10 to 2011-12</t>
  </si>
  <si>
    <t>46.Higher Education Graduates by Sector , 2009-10 to 2011-12</t>
  </si>
  <si>
    <t>24.Administrators and Technicians Staff by Region, Gender and Sector, 2012-13</t>
  </si>
  <si>
    <t>27. Percentage Distribution of Special Need Students in Government Education by Region, 2010-11 to 2012-13</t>
  </si>
  <si>
    <t>33.Percentage Distribution of Students in Institute of Applied Technology by Region, 2009-10 to 2011-12</t>
  </si>
  <si>
    <t>34.Percentage Distribution of Students in Institute of Applied Technology by Gender, 2009-10 to 2011-12</t>
  </si>
  <si>
    <t>35.Percentage Distribution of Graduates in Institute of Applied Technology by Region, 2009-10 to 2011-12</t>
  </si>
  <si>
    <t>36.IPercentage Distribution of Graduates in Institute of Applied Technology by Gender, 2009-10 to 2011-12</t>
  </si>
  <si>
    <t>39.Percentage Distribution of Teachers in Institute of Applied Technology by Region, 2009-10 to 2011-12</t>
  </si>
  <si>
    <t>40.Percentage Distribution of Teachers in Institute of Applied Technology by Citizenship, 2009-10 to 2011-12</t>
  </si>
  <si>
    <t>41.Percentage Distribution of Teachers in Institute of Applied Technology by Gender, 2009-10 to 2011-12</t>
  </si>
  <si>
    <t>43.Percentage Distribution of Teachers in Institute of Applied Technology by Education Attainment, 2009-10 to 2011-12</t>
  </si>
  <si>
    <t>47. Percentage Distribution of Higher Education Students by Citizenship, Sector and Gender, 2011-12</t>
  </si>
  <si>
    <t>48. Percentage Distribution of Higher Education Graduates by Citizenship, Sector and Gender, 2011-12</t>
  </si>
  <si>
    <t>Source: Statistics Centre - Abu Dhabi, United Arab Emirate University</t>
  </si>
  <si>
    <t>49.Percentage Distribution of Graduates from United Arab Emirate University by Field of Study, 2009-10 to 2011-12</t>
  </si>
  <si>
    <t>50.Percentage Distribution of Graduates from Zayed University by Field of Study, 2009-10 to 2011-12</t>
  </si>
  <si>
    <r>
      <t>51.Percentage Distribution of Graduates from Higher Colleges of Technology  by Field of Study, 2009-10 to 2011-12</t>
    </r>
    <r>
      <rPr>
        <b/>
        <sz val="10"/>
        <color rgb="FFFF0000"/>
        <rFont val="Arial"/>
        <family val="2"/>
      </rPr>
      <t>*</t>
    </r>
  </si>
  <si>
    <t>52.Percentage Distribution of Graduates from Private Higher Education Instituation by Field of Study, 2009-10 to 2011-12</t>
  </si>
  <si>
    <t>Source: Statistics Centre - Abu Dhabi, Zayed University</t>
  </si>
  <si>
    <t>44. Higher Education Institutions by Type , 2009-10 to 2011-12</t>
  </si>
  <si>
    <t>Figure 1: Schools by Sector, 2010-11 to 2012-13</t>
  </si>
  <si>
    <t>Figure 2: Schools by Region, 2010-11 to 2012-13</t>
  </si>
  <si>
    <t>Figure 3: Classrooms by Sector, 2010-11 to 2012-13</t>
  </si>
  <si>
    <t>Figure 4: Percentage Distribution of Classrooms by Region, 2010-11 to 2012-13</t>
  </si>
  <si>
    <t>Figure 5: Pupils by Sector, 2010-11 to 2012-13</t>
  </si>
  <si>
    <t>Figure 6: Percentage Distribution of Pupils by Region, 2010-11 to 2012-13</t>
  </si>
  <si>
    <t>Figure 8: Teachers by Sector, 2010-11 to 2012-13</t>
  </si>
  <si>
    <t>Figure 9: Administrators and Technicians by Region, 2010-11 to 2012-13</t>
  </si>
  <si>
    <t>Figure 10: Percentage Distribution of Special Needs Students in Government Education by Region, 2010-11 to 2012-13</t>
  </si>
  <si>
    <t>Figure 11: Gross and Net enrolment ratio (%) by Educational Stage, 2012-13</t>
  </si>
  <si>
    <r>
      <t>Figure 12: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595959"/>
        <rFont val="Arial"/>
        <family val="2"/>
      </rPr>
      <t>Institute of Applied Technology Graduates by Study Field, 2009-10 to 2011-12</t>
    </r>
  </si>
  <si>
    <r>
      <t>Figure 13:</t>
    </r>
    <r>
      <rPr>
        <sz val="10"/>
        <color theme="1"/>
        <rFont val="Arial"/>
        <family val="2"/>
      </rPr>
      <t xml:space="preserve"> </t>
    </r>
    <r>
      <rPr>
        <b/>
        <sz val="10"/>
        <color rgb="FF595959"/>
        <rFont val="Arial"/>
        <family val="2"/>
      </rPr>
      <t>Higher Education Graduates by Sector, 2009-10 to 2011-12</t>
    </r>
  </si>
  <si>
    <t>Sources: Statistics Centre - Abu Dhabi, Ministry of Higher Education and Scientific Research, UAE University, Zayed University, Higher College of Technology</t>
  </si>
  <si>
    <t>Figure 14: Percentage Distribution of Teachers in Literacy Centres and Adult Education by Region, 2011-12 and 2012-13</t>
  </si>
  <si>
    <t>Figure 7: Pupils by Citizenship, 2010-11 to 2012-13</t>
  </si>
  <si>
    <t>13.  Pupils by Region, Citizenship and Gender, 2010-11 to 2012-13</t>
  </si>
  <si>
    <t xml:space="preserve">1.Number of Schools by Region, 2010-11 to 2012-13 </t>
  </si>
  <si>
    <t xml:space="preserve"> 2. Number of Schools by Sector, 2010-11 to 2012-13 </t>
  </si>
  <si>
    <t xml:space="preserve">4.Private Schools by Curriculum, 2010-11 to 2012-13 </t>
  </si>
  <si>
    <t xml:space="preserve">5. Percentage Distribution of Classrooms by Region , 2010-11 to 2012-13 </t>
  </si>
  <si>
    <t xml:space="preserve">6. Percentage Distribution of Classrooms bySector, 2010-11 to 2012-13 </t>
  </si>
  <si>
    <t>7. Percentage Distribution of Pupils by Region,  2010-11 to 2012-13</t>
  </si>
  <si>
    <t xml:space="preserve"> 8. Percentage Distribution of Pupils by Sector, 2010-11 to 2012-13</t>
  </si>
  <si>
    <t>9.A. Percentage of Pupils Enrolled in Ghovernment Education to All Pupils by Region,  2010-11 to 2012-13</t>
  </si>
  <si>
    <t>9.B. Percentage of Pupils Enrolled in Private Education to All Pupils by Region,  2010-11 to 2012-13</t>
  </si>
  <si>
    <t>10. Pupils per Classroom by Region,  2010-11 to 2012-13</t>
  </si>
  <si>
    <t>11. Pupils per Teacher by Region,  2010-11 to 2012-13</t>
  </si>
  <si>
    <t>12. Ratio of Female Pupils to Male Pupils in Government and Private Schools,  2010-11 to 2012-13</t>
  </si>
  <si>
    <t>14.Percentage Distribution of Citizen Pupils by Region, 2010-11 to 2012-13</t>
  </si>
  <si>
    <t>15.Percentage Distribution of Citizen Pupils by Sector, 2010-11 to 2012-13</t>
  </si>
  <si>
    <t>16. Ratio of Citizen Pupils to Non-Citizen Pupils  in the Government and  Private Schools by Region, 2010-11 to 2012-13</t>
  </si>
  <si>
    <t>17. Ratio of Citizen Pupils to Non-Citizen Pupils  by Sector, 2010-11 to 2012-13</t>
  </si>
  <si>
    <t>18. Ratio of Citizen Pupils to Non-Citizen Pupils  by Gender, 2010-11 to 2012-13</t>
  </si>
  <si>
    <t>19.Teachers by Sector, 2010-11 to 2012-13</t>
  </si>
  <si>
    <t>20. Teachers in Government Schools by Region, Citizenship and Gender, 2010-11 to 2012-13</t>
  </si>
  <si>
    <t>21.Percentage Distribution Teachers  by Region, 2010-11 to 2012-13</t>
  </si>
  <si>
    <t>22.Teachers per Classroom by Region, 2010-11 to 2012-13</t>
  </si>
  <si>
    <t>23.Administrators and Technicians Staff by Region and Gender, 2010-11 to 2012-13</t>
  </si>
  <si>
    <t>25. Percentage Distribution of Administrators and Technicians Staff by Region, 2010-11 to 2012-13</t>
  </si>
  <si>
    <t>26.Government Schools with Special Education Services by Region, 2010-11 to 2012-13</t>
  </si>
  <si>
    <t>30. Gross Enrolment Ratio by Educational Stage , 2010-11 to 2012-13</t>
  </si>
  <si>
    <t>32. Progression to Secondary School in per cent by Gender, 2010-11 to 2012-13</t>
  </si>
  <si>
    <t>53.Literacy Centres and Adult Education by Type, 2010-11 to 2012-13</t>
  </si>
  <si>
    <t>54.Literacy Centres and Adult Education by Region and Gender, 2010-11 to 2012-13</t>
  </si>
  <si>
    <t>55.Percentage Distribution of Teachers in Literacy Centres and Adult Education by Region, 2010-11 to 2012-13</t>
  </si>
  <si>
    <t>56.Teachers in Literacy Centres and Adult Education by Region, Citizenship and Gender, 2010-11 to 2012-13</t>
  </si>
  <si>
    <t>57.Percentage Distribution of Pupils in Literacy Centres and Adult Education by Region, 2010-11 to 2012-13</t>
  </si>
  <si>
    <t>58.Percentage Distribution of Pupils in Literacy Centres and Adult Education by Gender, 2010-11 to 2012-13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</si>
</sst>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(* #,##0.00_);_(* \(#,##0.00\);_(* &quot;-&quot;??_);_(@_)"/>
    <numFmt numFmtId="164" formatCode="_-&quot;د.إ.‏&quot;\ * #,##0_-;_-&quot;د.إ.‏&quot;\ * #,##0\-;_-&quot;د.إ.‏&quot;\ * &quot;-&quot;_-;_-@_-"/>
    <numFmt numFmtId="165" formatCode="_-* #,##0_-;_-* #,##0\-;_-* &quot;-&quot;_-;_-@_-"/>
    <numFmt numFmtId="166" formatCode="_-&quot;د.إ.‏&quot;\ * #,##0.00_-;_-&quot;د.إ.‏&quot;\ * #,##0.00\-;_-&quot;د.إ.‏&quot;\ * &quot;-&quot;??_-;_-@_-"/>
    <numFmt numFmtId="167" formatCode="_-* #,##0.00_-;_-* #,##0.00\-;_-* &quot;-&quot;??_-;_-@_-"/>
    <numFmt numFmtId="168" formatCode="_-&quot;£&quot;* #,##0.00_-;\-&quot;£&quot;* #,##0.00_-;_-&quot;£&quot;* &quot;-&quot;??_-;_-@_-"/>
    <numFmt numFmtId="169" formatCode="_-* #,##0.00_-;\-* #,##0.00_-;_-* &quot;-&quot;??_-;_-@_-"/>
    <numFmt numFmtId="170" formatCode="0.0%"/>
    <numFmt numFmtId="171" formatCode="0.0"/>
    <numFmt numFmtId="172" formatCode="[$-409]dd\-mmm\-yy;@"/>
    <numFmt numFmtId="173" formatCode="#,##0.0"/>
    <numFmt numFmtId="174" formatCode="#,##0_-"/>
    <numFmt numFmtId="175" formatCode="[$-C0A]dd\-mmm\-yy;@"/>
    <numFmt numFmtId="176" formatCode="_-* #,##0.0_-;_-* #,##0.0\-;_-* &quot;-&quot;??_-;_-@_-"/>
    <numFmt numFmtId="177" formatCode="_-* #,##0_-;_-* #,##0\-;_-* &quot;-&quot;??_-;_-@_-"/>
    <numFmt numFmtId="178" formatCode="0.000"/>
    <numFmt numFmtId="179" formatCode="0.00000000"/>
    <numFmt numFmtId="180" formatCode="#,##0\ &quot;lei&quot;;[Red]\-#,##0\ &quot;lei&quot;"/>
    <numFmt numFmtId="181" formatCode="#,##0.00_ ;\-#,##0.00\ "/>
    <numFmt numFmtId="182" formatCode="#,##0\ &quot;lei&quot;;\-#,##0\ &quot;lei&quot;"/>
    <numFmt numFmtId="183" formatCode="#,##0.0_-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theme="1"/>
      <name val="Calibri"/>
      <family val="2"/>
    </font>
    <font>
      <sz val="11"/>
      <color indexed="8"/>
      <name val="Calibri"/>
      <family val="2"/>
      <charset val="178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11"/>
      <color rgb="FF3F4042"/>
      <name val="Calibri"/>
      <family val="2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EE3124"/>
      <name val="Arial"/>
      <family val="2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FF0000"/>
      <name val="Arial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sz val="11"/>
      <color rgb="FF636466"/>
      <name val="Calibri"/>
      <family val="2"/>
      <scheme val="minor"/>
    </font>
    <font>
      <b/>
      <sz val="11"/>
      <color rgb="FF3F4042"/>
      <name val="Calibri"/>
      <family val="2"/>
      <scheme val="minor"/>
    </font>
    <font>
      <sz val="9"/>
      <color rgb="FF3F4042"/>
      <name val="Arial"/>
      <family val="2"/>
    </font>
    <font>
      <sz val="9"/>
      <color rgb="FFFF0000"/>
      <name val="Arial"/>
      <family val="2"/>
    </font>
    <font>
      <b/>
      <sz val="10"/>
      <color rgb="FF595959"/>
      <name val="Arial"/>
      <family val="2"/>
    </font>
    <font>
      <sz val="9"/>
      <color rgb="FF59595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828182"/>
        <bgColor indexed="64"/>
      </patternFill>
    </fill>
    <fill>
      <patternFill patternType="solid">
        <fgColor rgb="FFCECDC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3397">
    <xf numFmtId="0" fontId="0" fillId="0" borderId="0"/>
    <xf numFmtId="0" fontId="3" fillId="0" borderId="0"/>
    <xf numFmtId="0" fontId="2" fillId="0" borderId="0"/>
    <xf numFmtId="0" fontId="3" fillId="0" borderId="0"/>
    <xf numFmtId="168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6" fillId="0" borderId="0" applyNumberFormat="0">
      <alignment horizontal="right"/>
    </xf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7" fillId="0" borderId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0" fillId="0" borderId="0"/>
    <xf numFmtId="0" fontId="3" fillId="0" borderId="0"/>
    <xf numFmtId="0" fontId="3" fillId="0" borderId="0"/>
    <xf numFmtId="0" fontId="3" fillId="0" borderId="0"/>
    <xf numFmtId="16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7" fillId="0" borderId="0"/>
    <xf numFmtId="171" fontId="10" fillId="0" borderId="0"/>
    <xf numFmtId="0" fontId="10" fillId="0" borderId="0"/>
    <xf numFmtId="169" fontId="10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3" fillId="0" borderId="0"/>
    <xf numFmtId="0" fontId="7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175" fontId="8" fillId="4" borderId="0" applyNumberFormat="0" applyBorder="0" applyAlignment="0" applyProtection="0"/>
    <xf numFmtId="175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5" borderId="0" applyNumberFormat="0" applyBorder="0" applyAlignment="0" applyProtection="0"/>
    <xf numFmtId="0" fontId="8" fillId="5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6" borderId="0" applyNumberFormat="0" applyBorder="0" applyAlignment="0" applyProtection="0"/>
    <xf numFmtId="0" fontId="8" fillId="6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8" borderId="0" applyNumberFormat="0" applyBorder="0" applyAlignment="0" applyProtection="0"/>
    <xf numFmtId="0" fontId="8" fillId="8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9" borderId="0" applyNumberFormat="0" applyBorder="0" applyAlignment="0" applyProtection="0"/>
    <xf numFmtId="0" fontId="8" fillId="9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1" borderId="0" applyNumberFormat="0" applyBorder="0" applyAlignment="0" applyProtection="0"/>
    <xf numFmtId="0" fontId="8" fillId="11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12" borderId="0" applyNumberFormat="0" applyBorder="0" applyAlignment="0" applyProtection="0"/>
    <xf numFmtId="0" fontId="8" fillId="12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7" borderId="0" applyNumberFormat="0" applyBorder="0" applyAlignment="0" applyProtection="0"/>
    <xf numFmtId="0" fontId="8" fillId="7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0" borderId="0" applyNumberFormat="0" applyBorder="0" applyAlignment="0" applyProtection="0"/>
    <xf numFmtId="0" fontId="8" fillId="10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8" fillId="13" borderId="0" applyNumberFormat="0" applyBorder="0" applyAlignment="0" applyProtection="0"/>
    <xf numFmtId="0" fontId="8" fillId="13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1" borderId="0" applyNumberFormat="0" applyBorder="0" applyAlignment="0" applyProtection="0"/>
    <xf numFmtId="0" fontId="17" fillId="11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2" borderId="0" applyNumberFormat="0" applyBorder="0" applyAlignment="0" applyProtection="0"/>
    <xf numFmtId="0" fontId="17" fillId="12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7" borderId="0" applyNumberFormat="0" applyBorder="0" applyAlignment="0" applyProtection="0"/>
    <xf numFmtId="0" fontId="17" fillId="17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20" borderId="0" applyNumberFormat="0" applyBorder="0" applyAlignment="0" applyProtection="0"/>
    <xf numFmtId="0" fontId="17" fillId="20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16" borderId="0" applyNumberFormat="0" applyBorder="0" applyAlignment="0" applyProtection="0"/>
    <xf numFmtId="0" fontId="17" fillId="16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7" fillId="21" borderId="0" applyNumberFormat="0" applyBorder="0" applyAlignment="0" applyProtection="0"/>
    <xf numFmtId="0" fontId="17" fillId="21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8" fillId="5" borderId="0" applyNumberFormat="0" applyBorder="0" applyAlignment="0" applyProtection="0"/>
    <xf numFmtId="0" fontId="18" fillId="5" borderId="0" applyNumberFormat="0" applyBorder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19" fillId="22" borderId="5" applyNumberFormat="0" applyAlignment="0" applyProtection="0"/>
    <xf numFmtId="0" fontId="19" fillId="22" borderId="5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175" fontId="20" fillId="23" borderId="6" applyNumberFormat="0" applyAlignment="0" applyProtection="0"/>
    <xf numFmtId="0" fontId="20" fillId="23" borderId="6" applyNumberFormat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9" fontId="5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175" fontId="10" fillId="0" borderId="0"/>
    <xf numFmtId="0" fontId="10" fillId="0" borderId="0"/>
    <xf numFmtId="171" fontId="8" fillId="0" borderId="0" applyFont="0" applyFill="0" applyBorder="0" applyAlignment="0" applyProtection="0"/>
    <xf numFmtId="175" fontId="10" fillId="0" borderId="0"/>
    <xf numFmtId="0" fontId="10" fillId="0" borderId="0"/>
    <xf numFmtId="167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6" fontId="2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1" fontId="10" fillId="0" borderId="0" applyFont="0" applyFill="0" applyBorder="0" applyAlignment="0" applyProtection="0"/>
    <xf numFmtId="17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Fill="0" applyBorder="0" applyProtection="0">
      <alignment horizontal="left"/>
    </xf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4" fillId="6" borderId="0" applyNumberFormat="0" applyBorder="0" applyAlignment="0" applyProtection="0"/>
    <xf numFmtId="0" fontId="24" fillId="6" borderId="0" applyNumberFormat="0" applyBorder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6" fillId="0" borderId="8" applyNumberFormat="0" applyFill="0" applyAlignment="0" applyProtection="0"/>
    <xf numFmtId="0" fontId="26" fillId="0" borderId="8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9" applyNumberFormat="0" applyFill="0" applyAlignment="0" applyProtection="0"/>
    <xf numFmtId="0" fontId="27" fillId="0" borderId="9" applyNumberFormat="0" applyFill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9" fontId="29" fillId="0" borderId="0" applyNumberFormat="0" applyFill="0" applyBorder="0" applyAlignment="0" applyProtection="0">
      <alignment vertical="top"/>
      <protection locked="0"/>
    </xf>
    <xf numFmtId="169" fontId="29" fillId="0" borderId="0" applyNumberFormat="0" applyFill="0" applyBorder="0" applyAlignment="0" applyProtection="0">
      <alignment vertical="top"/>
      <protection locked="0"/>
    </xf>
    <xf numFmtId="169" fontId="29" fillId="0" borderId="0" applyNumberFormat="0" applyFill="0" applyBorder="0" applyAlignment="0" applyProtection="0">
      <alignment vertical="top"/>
      <protection locked="0"/>
    </xf>
    <xf numFmtId="169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2" fillId="9" borderId="5" applyNumberFormat="0" applyAlignment="0" applyProtection="0"/>
    <xf numFmtId="0" fontId="32" fillId="9" borderId="5" applyNumberFormat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3" fillId="0" borderId="10" applyNumberFormat="0" applyFill="0" applyAlignment="0" applyProtection="0"/>
    <xf numFmtId="0" fontId="33" fillId="0" borderId="10" applyNumberFormat="0" applyFill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175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10" fillId="0" borderId="0"/>
    <xf numFmtId="175" fontId="10" fillId="0" borderId="0"/>
    <xf numFmtId="0" fontId="10" fillId="0" borderId="0"/>
    <xf numFmtId="0" fontId="1" fillId="0" borderId="0"/>
    <xf numFmtId="0" fontId="8" fillId="0" borderId="0"/>
    <xf numFmtId="175" fontId="3" fillId="0" borderId="0"/>
    <xf numFmtId="175" fontId="16" fillId="0" borderId="0"/>
    <xf numFmtId="0" fontId="16" fillId="0" borderId="0"/>
    <xf numFmtId="175" fontId="16" fillId="0" borderId="0"/>
    <xf numFmtId="0" fontId="16" fillId="0" borderId="0"/>
    <xf numFmtId="0" fontId="1" fillId="0" borderId="0"/>
    <xf numFmtId="170" fontId="3" fillId="0" borderId="0"/>
    <xf numFmtId="175" fontId="3" fillId="0" borderId="0"/>
    <xf numFmtId="0" fontId="16" fillId="0" borderId="0"/>
    <xf numFmtId="0" fontId="10" fillId="0" borderId="0"/>
    <xf numFmtId="175" fontId="5" fillId="0" borderId="0"/>
    <xf numFmtId="175" fontId="9" fillId="0" borderId="0"/>
    <xf numFmtId="175" fontId="16" fillId="0" borderId="0"/>
    <xf numFmtId="0" fontId="16" fillId="0" borderId="0"/>
    <xf numFmtId="0" fontId="1" fillId="0" borderId="0"/>
    <xf numFmtId="0" fontId="16" fillId="0" borderId="0"/>
    <xf numFmtId="0" fontId="10" fillId="0" borderId="0"/>
    <xf numFmtId="175" fontId="16" fillId="0" borderId="0"/>
    <xf numFmtId="0" fontId="16" fillId="0" borderId="0"/>
    <xf numFmtId="0" fontId="1" fillId="0" borderId="0"/>
    <xf numFmtId="175" fontId="16" fillId="0" borderId="0"/>
    <xf numFmtId="0" fontId="16" fillId="0" borderId="0"/>
    <xf numFmtId="0" fontId="1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75" fontId="16" fillId="0" borderId="0"/>
    <xf numFmtId="0" fontId="16" fillId="0" borderId="0"/>
    <xf numFmtId="0" fontId="1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75" fontId="16" fillId="0" borderId="0"/>
    <xf numFmtId="0" fontId="16" fillId="0" borderId="0"/>
    <xf numFmtId="175" fontId="16" fillId="0" borderId="0"/>
    <xf numFmtId="0" fontId="16" fillId="0" borderId="0"/>
    <xf numFmtId="175" fontId="16" fillId="0" borderId="0"/>
    <xf numFmtId="0" fontId="16" fillId="0" borderId="0"/>
    <xf numFmtId="0" fontId="8" fillId="0" borderId="0"/>
    <xf numFmtId="175" fontId="7" fillId="0" borderId="0"/>
    <xf numFmtId="178" fontId="10" fillId="0" borderId="0"/>
    <xf numFmtId="171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78" fontId="10" fillId="0" borderId="0"/>
    <xf numFmtId="178" fontId="10" fillId="0" borderId="0"/>
    <xf numFmtId="178" fontId="10" fillId="0" borderId="0"/>
    <xf numFmtId="167" fontId="10" fillId="0" borderId="0"/>
    <xf numFmtId="0" fontId="10" fillId="0" borderId="0"/>
    <xf numFmtId="175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7" fillId="0" borderId="0"/>
    <xf numFmtId="175" fontId="5" fillId="0" borderId="0"/>
    <xf numFmtId="0" fontId="3" fillId="0" borderId="0"/>
    <xf numFmtId="0" fontId="35" fillId="0" borderId="0"/>
    <xf numFmtId="175" fontId="7" fillId="0" borderId="0"/>
    <xf numFmtId="0" fontId="7" fillId="0" borderId="0"/>
    <xf numFmtId="0" fontId="1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0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5" fillId="0" borderId="0"/>
    <xf numFmtId="0" fontId="35" fillId="0" borderId="0"/>
    <xf numFmtId="175" fontId="35" fillId="0" borderId="0"/>
    <xf numFmtId="0" fontId="35" fillId="0" borderId="0"/>
    <xf numFmtId="175" fontId="3" fillId="0" borderId="0"/>
    <xf numFmtId="0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0" fontId="3" fillId="0" borderId="0"/>
    <xf numFmtId="0" fontId="10" fillId="0" borderId="0"/>
    <xf numFmtId="175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5" fillId="0" borderId="0"/>
    <xf numFmtId="0" fontId="35" fillId="0" borderId="0"/>
    <xf numFmtId="0" fontId="1" fillId="0" borderId="0"/>
    <xf numFmtId="175" fontId="3" fillId="0" borderId="0"/>
    <xf numFmtId="0" fontId="3" fillId="0" borderId="0"/>
    <xf numFmtId="0" fontId="10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0" fillId="0" borderId="0"/>
    <xf numFmtId="0" fontId="10" fillId="0" borderId="0"/>
    <xf numFmtId="0" fontId="35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3" fillId="0" borderId="0"/>
    <xf numFmtId="0" fontId="3" fillId="0" borderId="0"/>
    <xf numFmtId="0" fontId="35" fillId="0" borderId="0"/>
    <xf numFmtId="175" fontId="35" fillId="0" borderId="0"/>
    <xf numFmtId="0" fontId="35" fillId="0" borderId="0"/>
    <xf numFmtId="175" fontId="8" fillId="0" borderId="0"/>
    <xf numFmtId="175" fontId="7" fillId="0" borderId="0"/>
    <xf numFmtId="0" fontId="7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0" fontId="3" fillId="0" borderId="0"/>
    <xf numFmtId="0" fontId="10" fillId="0" borderId="0"/>
    <xf numFmtId="175" fontId="3" fillId="0" borderId="0"/>
    <xf numFmtId="0" fontId="3" fillId="0" borderId="0"/>
    <xf numFmtId="175" fontId="7" fillId="0" borderId="0"/>
    <xf numFmtId="0" fontId="7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7" fillId="0" borderId="0"/>
    <xf numFmtId="0" fontId="7" fillId="0" borderId="0"/>
    <xf numFmtId="175" fontId="7" fillId="0" borderId="0"/>
    <xf numFmtId="0" fontId="7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69" fontId="5" fillId="0" borderId="0"/>
    <xf numFmtId="175" fontId="16" fillId="0" borderId="0"/>
    <xf numFmtId="0" fontId="16" fillId="0" borderId="0"/>
    <xf numFmtId="175" fontId="16" fillId="0" borderId="0"/>
    <xf numFmtId="0" fontId="16" fillId="0" borderId="0"/>
    <xf numFmtId="175" fontId="3" fillId="0" borderId="0"/>
    <xf numFmtId="175" fontId="10" fillId="0" borderId="0"/>
    <xf numFmtId="0" fontId="10" fillId="0" borderId="0"/>
    <xf numFmtId="172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2" fontId="3" fillId="0" borderId="0"/>
    <xf numFmtId="175" fontId="3" fillId="0" borderId="0"/>
    <xf numFmtId="0" fontId="3" fillId="0" borderId="0"/>
    <xf numFmtId="0" fontId="10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175" fontId="1" fillId="0" borderId="0"/>
    <xf numFmtId="0" fontId="1" fillId="0" borderId="0"/>
    <xf numFmtId="172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0" fontId="10" fillId="0" borderId="0"/>
    <xf numFmtId="0" fontId="1" fillId="0" borderId="0"/>
    <xf numFmtId="175" fontId="3" fillId="0" borderId="0"/>
    <xf numFmtId="175" fontId="10" fillId="0" borderId="0"/>
    <xf numFmtId="0" fontId="10" fillId="0" borderId="0"/>
    <xf numFmtId="172" fontId="3" fillId="0" borderId="0"/>
    <xf numFmtId="0" fontId="3" fillId="0" borderId="0"/>
    <xf numFmtId="0" fontId="3" fillId="0" borderId="0"/>
    <xf numFmtId="167" fontId="3" fillId="0" borderId="0"/>
    <xf numFmtId="0" fontId="36" fillId="0" borderId="0" applyFill="0" applyBorder="0" applyAlignment="0" applyProtection="0"/>
    <xf numFmtId="175" fontId="3" fillId="0" borderId="0"/>
    <xf numFmtId="0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0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7" fillId="0" borderId="0"/>
    <xf numFmtId="0" fontId="7" fillId="0" borderId="0"/>
    <xf numFmtId="175" fontId="7" fillId="0" borderId="0"/>
    <xf numFmtId="0" fontId="7" fillId="0" borderId="0"/>
    <xf numFmtId="0" fontId="3" fillId="0" borderId="0"/>
    <xf numFmtId="175" fontId="5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67" fontId="10" fillId="0" borderId="0"/>
    <xf numFmtId="177" fontId="9" fillId="0" borderId="0"/>
    <xf numFmtId="177" fontId="9" fillId="0" borderId="0"/>
    <xf numFmtId="175" fontId="7" fillId="0" borderId="0"/>
    <xf numFmtId="0" fontId="7" fillId="0" borderId="0"/>
    <xf numFmtId="175" fontId="7" fillId="0" borderId="0"/>
    <xf numFmtId="0" fontId="7" fillId="0" borderId="0"/>
    <xf numFmtId="175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172" fontId="9" fillId="0" borderId="0"/>
    <xf numFmtId="0" fontId="3" fillId="0" borderId="0"/>
    <xf numFmtId="0" fontId="10" fillId="0" borderId="0"/>
    <xf numFmtId="175" fontId="10" fillId="0" borderId="0"/>
    <xf numFmtId="0" fontId="10" fillId="0" borderId="0"/>
    <xf numFmtId="0" fontId="10" fillId="0" borderId="0"/>
    <xf numFmtId="175" fontId="10" fillId="0" borderId="0"/>
    <xf numFmtId="0" fontId="1" fillId="0" borderId="0"/>
    <xf numFmtId="175" fontId="21" fillId="0" borderId="0"/>
    <xf numFmtId="175" fontId="10" fillId="0" borderId="0"/>
    <xf numFmtId="0" fontId="10" fillId="0" borderId="0"/>
    <xf numFmtId="175" fontId="3" fillId="0" borderId="0"/>
    <xf numFmtId="172" fontId="3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172" fontId="3" fillId="0" borderId="0"/>
    <xf numFmtId="167" fontId="3" fillId="0" borderId="0"/>
    <xf numFmtId="175" fontId="3" fillId="0" borderId="0"/>
    <xf numFmtId="172" fontId="3" fillId="0" borderId="0"/>
    <xf numFmtId="175" fontId="3" fillId="0" borderId="0"/>
    <xf numFmtId="0" fontId="3" fillId="0" borderId="0"/>
    <xf numFmtId="175" fontId="10" fillId="0" borderId="0"/>
    <xf numFmtId="0" fontId="10" fillId="0" borderId="0"/>
    <xf numFmtId="175" fontId="3" fillId="0" borderId="0"/>
    <xf numFmtId="172" fontId="3" fillId="0" borderId="0"/>
    <xf numFmtId="175" fontId="10" fillId="0" borderId="0"/>
    <xf numFmtId="0" fontId="10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75" fontId="3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3" fillId="0" borderId="0"/>
    <xf numFmtId="0" fontId="1" fillId="0" borderId="0"/>
    <xf numFmtId="0" fontId="10" fillId="0" borderId="0"/>
    <xf numFmtId="175" fontId="1" fillId="0" borderId="0"/>
    <xf numFmtId="0" fontId="1" fillId="0" borderId="0"/>
    <xf numFmtId="170" fontId="5" fillId="0" borderId="0"/>
    <xf numFmtId="175" fontId="3" fillId="0" borderId="0"/>
    <xf numFmtId="172" fontId="3" fillId="0" borderId="0"/>
    <xf numFmtId="175" fontId="3" fillId="0" borderId="0"/>
    <xf numFmtId="172" fontId="3" fillId="0" borderId="0"/>
    <xf numFmtId="167" fontId="3" fillId="0" borderId="0"/>
    <xf numFmtId="175" fontId="10" fillId="0" borderId="0"/>
    <xf numFmtId="0" fontId="10" fillId="0" borderId="0"/>
    <xf numFmtId="175" fontId="3" fillId="0" borderId="0"/>
    <xf numFmtId="172" fontId="3" fillId="0" borderId="0"/>
    <xf numFmtId="175" fontId="3" fillId="0" borderId="0"/>
    <xf numFmtId="172" fontId="3" fillId="0" borderId="0"/>
    <xf numFmtId="175" fontId="3" fillId="0" borderId="0"/>
    <xf numFmtId="172" fontId="3" fillId="0" borderId="0"/>
    <xf numFmtId="167" fontId="3" fillId="0" borderId="0"/>
    <xf numFmtId="167" fontId="3" fillId="0" borderId="0"/>
    <xf numFmtId="178" fontId="3" fillId="0" borderId="0"/>
    <xf numFmtId="171" fontId="3" fillId="0" borderId="0"/>
    <xf numFmtId="167" fontId="3" fillId="0" borderId="0"/>
    <xf numFmtId="175" fontId="10" fillId="0" borderId="0"/>
    <xf numFmtId="0" fontId="10" fillId="0" borderId="0"/>
    <xf numFmtId="0" fontId="10" fillId="0" borderId="0"/>
    <xf numFmtId="0" fontId="3" fillId="0" borderId="0"/>
    <xf numFmtId="175" fontId="5" fillId="0" borderId="0"/>
    <xf numFmtId="167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3" fontId="3" fillId="0" borderId="0"/>
    <xf numFmtId="175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67" fontId="3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8" fillId="0" borderId="0"/>
    <xf numFmtId="0" fontId="8" fillId="0" borderId="0"/>
    <xf numFmtId="0" fontId="1" fillId="0" borderId="0"/>
    <xf numFmtId="0" fontId="10" fillId="0" borderId="0"/>
    <xf numFmtId="170" fontId="5" fillId="0" borderId="0"/>
    <xf numFmtId="167" fontId="3" fillId="0" borderId="0"/>
    <xf numFmtId="178" fontId="3" fillId="0" borderId="0"/>
    <xf numFmtId="175" fontId="10" fillId="0" borderId="0"/>
    <xf numFmtId="178" fontId="10" fillId="0" borderId="0"/>
    <xf numFmtId="171" fontId="10" fillId="0" borderId="0"/>
    <xf numFmtId="167" fontId="10" fillId="0" borderId="0"/>
    <xf numFmtId="171" fontId="10" fillId="0" borderId="0"/>
    <xf numFmtId="0" fontId="10" fillId="0" borderId="0"/>
    <xf numFmtId="175" fontId="10" fillId="0" borderId="0"/>
    <xf numFmtId="178" fontId="10" fillId="0" borderId="0"/>
    <xf numFmtId="171" fontId="10" fillId="0" borderId="0"/>
    <xf numFmtId="167" fontId="10" fillId="0" borderId="0"/>
    <xf numFmtId="171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8" fontId="3" fillId="0" borderId="0"/>
    <xf numFmtId="178" fontId="3" fillId="0" borderId="0"/>
    <xf numFmtId="167" fontId="3" fillId="0" borderId="0"/>
    <xf numFmtId="0" fontId="3" fillId="0" borderId="0"/>
    <xf numFmtId="170" fontId="3" fillId="0" borderId="0"/>
    <xf numFmtId="175" fontId="10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170" fontId="5" fillId="0" borderId="0"/>
    <xf numFmtId="170" fontId="3" fillId="0" borderId="0"/>
    <xf numFmtId="175" fontId="10" fillId="0" borderId="0"/>
    <xf numFmtId="0" fontId="10" fillId="0" borderId="0"/>
    <xf numFmtId="170" fontId="5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175" fontId="10" fillId="0" borderId="0"/>
    <xf numFmtId="0" fontId="10" fillId="0" borderId="0"/>
    <xf numFmtId="0" fontId="1" fillId="0" borderId="0"/>
    <xf numFmtId="0" fontId="10" fillId="0" borderId="0"/>
    <xf numFmtId="170" fontId="5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8" fillId="25" borderId="11" applyNumberFormat="0" applyFont="0" applyAlignment="0" applyProtection="0"/>
    <xf numFmtId="0" fontId="8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8" fillId="25" borderId="11" applyNumberFormat="0" applyFont="0" applyAlignment="0" applyProtection="0"/>
    <xf numFmtId="0" fontId="8" fillId="25" borderId="11" applyNumberFormat="0" applyFont="0" applyAlignment="0" applyProtection="0"/>
    <xf numFmtId="175" fontId="8" fillId="25" borderId="11" applyNumberFormat="0" applyFont="0" applyAlignment="0" applyProtection="0"/>
    <xf numFmtId="0" fontId="8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10" fillId="25" borderId="11" applyNumberFormat="0" applyFont="0" applyAlignment="0" applyProtection="0"/>
    <xf numFmtId="0" fontId="10" fillId="25" borderId="11" applyNumberFormat="0" applyFon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175" fontId="37" fillId="22" borderId="12" applyNumberFormat="0" applyAlignment="0" applyProtection="0"/>
    <xf numFmtId="0" fontId="37" fillId="22" borderId="12" applyNumberFormat="0" applyAlignment="0" applyProtection="0"/>
    <xf numFmtId="9" fontId="10" fillId="0" borderId="0" applyFont="0" applyFill="0" applyBorder="0" applyAlignment="0" applyProtection="0"/>
    <xf numFmtId="181" fontId="10" fillId="0" borderId="0"/>
    <xf numFmtId="181" fontId="10" fillId="0" borderId="0"/>
    <xf numFmtId="181" fontId="10" fillId="0" borderId="0"/>
    <xf numFmtId="0" fontId="38" fillId="0" borderId="0" applyBorder="0" applyProtection="0">
      <alignment horizontal="left"/>
    </xf>
    <xf numFmtId="0" fontId="39" fillId="0" borderId="0" applyFill="0" applyBorder="0" applyProtection="0">
      <alignment horizontal="left"/>
    </xf>
    <xf numFmtId="0" fontId="36" fillId="0" borderId="4" applyFill="0" applyBorder="0" applyProtection="0">
      <alignment horizontal="left" vertical="top"/>
    </xf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1" fillId="0" borderId="13" applyNumberFormat="0" applyFill="0" applyAlignment="0" applyProtection="0"/>
    <xf numFmtId="0" fontId="41" fillId="0" borderId="13" applyNumberFormat="0" applyFill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172" fontId="3" fillId="0" borderId="0"/>
    <xf numFmtId="0" fontId="7" fillId="0" borderId="0"/>
    <xf numFmtId="172" fontId="1" fillId="0" borderId="0"/>
    <xf numFmtId="172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0" fontId="3" fillId="0" borderId="0"/>
    <xf numFmtId="0" fontId="3" fillId="0" borderId="0"/>
    <xf numFmtId="0" fontId="3" fillId="0" borderId="0"/>
    <xf numFmtId="172" fontId="7" fillId="0" borderId="0"/>
    <xf numFmtId="172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172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9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3" fillId="0" borderId="0"/>
    <xf numFmtId="170" fontId="3" fillId="0" borderId="0"/>
    <xf numFmtId="177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43" fillId="0" borderId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7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279">
    <xf numFmtId="0" fontId="0" fillId="0" borderId="0" xfId="0"/>
    <xf numFmtId="171" fontId="0" fillId="0" borderId="0" xfId="0" applyNumberFormat="1"/>
    <xf numFmtId="0" fontId="4" fillId="0" borderId="0" xfId="0" applyFont="1"/>
    <xf numFmtId="2" fontId="0" fillId="0" borderId="0" xfId="0" applyNumberFormat="1"/>
    <xf numFmtId="0" fontId="0" fillId="0" borderId="0" xfId="0" applyFill="1"/>
    <xf numFmtId="0" fontId="9" fillId="0" borderId="0" xfId="0" applyFont="1"/>
    <xf numFmtId="0" fontId="0" fillId="0" borderId="0" xfId="0"/>
    <xf numFmtId="3" fontId="0" fillId="0" borderId="0" xfId="0" applyNumberFormat="1"/>
    <xf numFmtId="0" fontId="13" fillId="0" borderId="0" xfId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Fill="1"/>
    <xf numFmtId="0" fontId="14" fillId="0" borderId="0" xfId="2" applyFont="1"/>
    <xf numFmtId="0" fontId="13" fillId="0" borderId="0" xfId="1" applyFont="1" applyBorder="1" applyAlignment="1">
      <alignment horizontal="left" indent="2"/>
    </xf>
    <xf numFmtId="0" fontId="14" fillId="0" borderId="0" xfId="1" applyFont="1" applyFill="1" applyBorder="1" applyAlignment="1">
      <alignment horizontal="right"/>
    </xf>
    <xf numFmtId="0" fontId="14" fillId="0" borderId="1" xfId="2" applyFont="1" applyBorder="1"/>
    <xf numFmtId="0" fontId="14" fillId="0" borderId="1" xfId="1" applyFont="1" applyFill="1" applyBorder="1" applyAlignment="1">
      <alignment horizontal="right"/>
    </xf>
    <xf numFmtId="0" fontId="14" fillId="0" borderId="0" xfId="1" applyFont="1" applyFill="1" applyBorder="1" applyAlignment="1"/>
    <xf numFmtId="0" fontId="14" fillId="0" borderId="0" xfId="2" applyFont="1" applyFill="1"/>
    <xf numFmtId="0" fontId="13" fillId="0" borderId="1" xfId="1" applyFont="1" applyFill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4" fillId="0" borderId="0" xfId="2" applyFont="1" applyBorder="1"/>
    <xf numFmtId="0" fontId="14" fillId="0" borderId="0" xfId="2" applyFont="1" applyBorder="1" applyAlignment="1">
      <alignment horizontal="right"/>
    </xf>
    <xf numFmtId="0" fontId="13" fillId="0" borderId="0" xfId="2" applyFont="1" applyFill="1"/>
    <xf numFmtId="0" fontId="14" fillId="0" borderId="1" xfId="0" applyFont="1" applyBorder="1"/>
    <xf numFmtId="0" fontId="14" fillId="0" borderId="1" xfId="2" applyFont="1" applyBorder="1" applyAlignment="1">
      <alignment horizontal="right"/>
    </xf>
    <xf numFmtId="0" fontId="14" fillId="0" borderId="0" xfId="2" applyFont="1" applyBorder="1" applyAlignment="1">
      <alignment horizontal="left"/>
    </xf>
    <xf numFmtId="0" fontId="13" fillId="0" borderId="0" xfId="1" applyFont="1" applyFill="1" applyBorder="1" applyAlignment="1">
      <alignment vertical="center" readingOrder="1"/>
    </xf>
    <xf numFmtId="0" fontId="14" fillId="0" borderId="0" xfId="2" applyFont="1" applyFill="1" applyBorder="1" applyAlignment="1">
      <alignment horizontal="left" readingOrder="2"/>
    </xf>
    <xf numFmtId="0" fontId="13" fillId="0" borderId="0" xfId="2" applyFont="1" applyBorder="1"/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171" fontId="14" fillId="0" borderId="0" xfId="0" applyNumberFormat="1" applyFont="1" applyBorder="1" applyAlignment="1">
      <alignment horizontal="right"/>
    </xf>
    <xf numFmtId="171" fontId="14" fillId="0" borderId="0" xfId="0" applyNumberFormat="1" applyFont="1" applyAlignment="1">
      <alignment horizontal="right"/>
    </xf>
    <xf numFmtId="171" fontId="14" fillId="0" borderId="0" xfId="0" applyNumberFormat="1" applyFont="1"/>
    <xf numFmtId="171" fontId="14" fillId="0" borderId="1" xfId="0" applyNumberFormat="1" applyFont="1" applyBorder="1" applyAlignment="1">
      <alignment horizontal="right"/>
    </xf>
    <xf numFmtId="171" fontId="14" fillId="0" borderId="1" xfId="0" applyNumberFormat="1" applyFont="1" applyBorder="1"/>
    <xf numFmtId="0" fontId="13" fillId="0" borderId="1" xfId="1" applyFont="1" applyFill="1" applyBorder="1" applyAlignment="1">
      <alignment horizontal="left" vertical="center"/>
    </xf>
    <xf numFmtId="0" fontId="15" fillId="0" borderId="0" xfId="0" applyFont="1"/>
    <xf numFmtId="171" fontId="13" fillId="0" borderId="0" xfId="0" applyNumberFormat="1" applyFont="1" applyBorder="1" applyAlignment="1">
      <alignment horizontal="right"/>
    </xf>
    <xf numFmtId="171" fontId="14" fillId="0" borderId="0" xfId="2" applyNumberFormat="1" applyFont="1" applyBorder="1" applyAlignment="1">
      <alignment horizontal="right"/>
    </xf>
    <xf numFmtId="171" fontId="14" fillId="0" borderId="0" xfId="0" applyNumberFormat="1" applyFont="1" applyBorder="1"/>
    <xf numFmtId="171" fontId="14" fillId="0" borderId="1" xfId="2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3" fillId="0" borderId="0" xfId="27" applyNumberFormat="1" applyFont="1" applyFill="1"/>
    <xf numFmtId="3" fontId="13" fillId="0" borderId="0" xfId="3" applyNumberFormat="1" applyFont="1" applyFill="1"/>
    <xf numFmtId="3" fontId="14" fillId="0" borderId="0" xfId="27" applyNumberFormat="1" applyFont="1" applyFill="1"/>
    <xf numFmtId="3" fontId="14" fillId="0" borderId="0" xfId="3" applyNumberFormat="1" applyFont="1" applyFill="1"/>
    <xf numFmtId="0" fontId="14" fillId="0" borderId="0" xfId="0" applyNumberFormat="1" applyFont="1"/>
    <xf numFmtId="3" fontId="14" fillId="0" borderId="1" xfId="3" applyNumberFormat="1" applyFont="1" applyFill="1" applyBorder="1"/>
    <xf numFmtId="171" fontId="14" fillId="0" borderId="0" xfId="0" applyNumberFormat="1" applyFont="1" applyFill="1" applyAlignment="1">
      <alignment horizontal="right"/>
    </xf>
    <xf numFmtId="171" fontId="14" fillId="0" borderId="1" xfId="0" applyNumberFormat="1" applyFont="1" applyFill="1" applyBorder="1" applyAlignment="1">
      <alignment horizontal="right"/>
    </xf>
    <xf numFmtId="0" fontId="13" fillId="0" borderId="0" xfId="2" applyFont="1" applyBorder="1" applyAlignment="1"/>
    <xf numFmtId="174" fontId="13" fillId="0" borderId="0" xfId="35" applyNumberFormat="1" applyFont="1" applyFill="1" applyBorder="1" applyAlignment="1">
      <alignment horizontal="right" vertical="center"/>
    </xf>
    <xf numFmtId="0" fontId="14" fillId="0" borderId="0" xfId="1" applyFont="1" applyBorder="1" applyAlignment="1"/>
    <xf numFmtId="174" fontId="14" fillId="0" borderId="0" xfId="35" applyNumberFormat="1" applyFont="1" applyFill="1" applyBorder="1" applyAlignment="1">
      <alignment horizontal="right" vertical="center"/>
    </xf>
    <xf numFmtId="0" fontId="14" fillId="0" borderId="1" xfId="1" applyFont="1" applyBorder="1" applyAlignment="1"/>
    <xf numFmtId="174" fontId="14" fillId="0" borderId="1" xfId="35" applyNumberFormat="1" applyFont="1" applyFill="1" applyBorder="1" applyAlignment="1">
      <alignment horizontal="right" vertical="center"/>
    </xf>
    <xf numFmtId="0" fontId="13" fillId="0" borderId="0" xfId="35" applyNumberFormat="1" applyFont="1" applyFill="1" applyBorder="1" applyAlignment="1">
      <alignment horizontal="right" vertical="center"/>
    </xf>
    <xf numFmtId="0" fontId="13" fillId="0" borderId="1" xfId="1" applyFont="1" applyFill="1" applyBorder="1" applyAlignment="1">
      <alignment horizontal="left" vertical="center" readingOrder="1"/>
    </xf>
    <xf numFmtId="172" fontId="13" fillId="0" borderId="0" xfId="27" applyNumberFormat="1" applyFont="1" applyFill="1" applyBorder="1" applyAlignment="1">
      <alignment horizontal="right" vertical="center" readingOrder="2"/>
    </xf>
    <xf numFmtId="172" fontId="13" fillId="0" borderId="0" xfId="27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left"/>
    </xf>
    <xf numFmtId="0" fontId="14" fillId="0" borderId="0" xfId="2" applyFont="1" applyAlignment="1">
      <alignment horizontal="left"/>
    </xf>
    <xf numFmtId="171" fontId="14" fillId="0" borderId="3" xfId="2" applyNumberFormat="1" applyFont="1" applyBorder="1" applyAlignment="1">
      <alignment horizontal="right"/>
    </xf>
    <xf numFmtId="0" fontId="14" fillId="0" borderId="0" xfId="3" applyFont="1" applyAlignment="1">
      <alignment horizontal="right"/>
    </xf>
    <xf numFmtId="0" fontId="13" fillId="0" borderId="0" xfId="2" applyFont="1" applyFill="1" applyBorder="1" applyAlignment="1">
      <alignment horizontal="right" vertical="center"/>
    </xf>
    <xf numFmtId="0" fontId="14" fillId="0" borderId="0" xfId="3" applyFont="1" applyFill="1"/>
    <xf numFmtId="0" fontId="13" fillId="0" borderId="1" xfId="3" applyFont="1" applyFill="1" applyBorder="1" applyAlignment="1">
      <alignment vertical="center" readingOrder="1"/>
    </xf>
    <xf numFmtId="0" fontId="13" fillId="0" borderId="1" xfId="2" applyFont="1" applyBorder="1" applyAlignment="1">
      <alignment vertical="center" readingOrder="1"/>
    </xf>
    <xf numFmtId="0" fontId="13" fillId="0" borderId="1" xfId="2" applyFont="1" applyBorder="1" applyAlignment="1">
      <alignment horizontal="right" vertical="center"/>
    </xf>
    <xf numFmtId="171" fontId="14" fillId="0" borderId="0" xfId="2" applyNumberFormat="1" applyFont="1" applyAlignment="1">
      <alignment horizontal="right"/>
    </xf>
    <xf numFmtId="0" fontId="13" fillId="0" borderId="1" xfId="3" applyFont="1" applyFill="1" applyBorder="1" applyAlignment="1">
      <alignment horizontal="right" vertical="center" wrapText="1" readingOrder="1"/>
    </xf>
    <xf numFmtId="0" fontId="13" fillId="0" borderId="0" xfId="3" applyFont="1" applyFill="1" applyBorder="1" applyAlignment="1">
      <alignment horizontal="right" vertical="center" readingOrder="1"/>
    </xf>
    <xf numFmtId="0" fontId="14" fillId="0" borderId="0" xfId="2" applyFont="1" applyBorder="1" applyAlignment="1"/>
    <xf numFmtId="0" fontId="14" fillId="0" borderId="0" xfId="3" applyFont="1" applyFill="1" applyBorder="1" applyAlignment="1">
      <alignment horizontal="right"/>
    </xf>
    <xf numFmtId="0" fontId="14" fillId="0" borderId="0" xfId="2" applyFont="1" applyFill="1" applyBorder="1" applyAlignment="1">
      <alignment horizontal="right" vertical="center" wrapText="1"/>
    </xf>
    <xf numFmtId="0" fontId="14" fillId="0" borderId="0" xfId="2" applyFont="1" applyFill="1" applyBorder="1" applyAlignment="1">
      <alignment horizontal="right"/>
    </xf>
    <xf numFmtId="0" fontId="14" fillId="0" borderId="0" xfId="0" applyFont="1" applyAlignment="1"/>
    <xf numFmtId="0" fontId="14" fillId="0" borderId="3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right" vertical="center"/>
    </xf>
    <xf numFmtId="1" fontId="13" fillId="0" borderId="0" xfId="0" applyNumberFormat="1" applyFont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0" fontId="14" fillId="0" borderId="0" xfId="2" applyFont="1" applyFill="1" applyBorder="1" applyAlignment="1">
      <alignment vertical="center"/>
    </xf>
    <xf numFmtId="3" fontId="14" fillId="0" borderId="0" xfId="0" applyNumberFormat="1" applyFont="1"/>
    <xf numFmtId="0" fontId="13" fillId="3" borderId="0" xfId="1" applyFont="1" applyFill="1" applyBorder="1" applyAlignment="1">
      <alignment horizontal="left" indent="2"/>
    </xf>
    <xf numFmtId="0" fontId="13" fillId="3" borderId="0" xfId="1" applyFont="1" applyFill="1" applyBorder="1" applyAlignment="1">
      <alignment horizontal="right"/>
    </xf>
    <xf numFmtId="0" fontId="13" fillId="3" borderId="0" xfId="2" applyFont="1" applyFill="1"/>
    <xf numFmtId="0" fontId="13" fillId="3" borderId="0" xfId="2" applyFont="1" applyFill="1" applyAlignment="1">
      <alignment horizontal="right"/>
    </xf>
    <xf numFmtId="0" fontId="13" fillId="3" borderId="0" xfId="2" applyFont="1" applyFill="1" applyBorder="1" applyAlignment="1"/>
    <xf numFmtId="3" fontId="13" fillId="3" borderId="0" xfId="0" applyNumberFormat="1" applyFont="1" applyFill="1" applyBorder="1" applyAlignment="1"/>
    <xf numFmtId="3" fontId="13" fillId="3" borderId="0" xfId="0" applyNumberFormat="1" applyFont="1" applyFill="1"/>
    <xf numFmtId="173" fontId="13" fillId="3" borderId="0" xfId="0" applyNumberFormat="1" applyFont="1" applyFill="1"/>
    <xf numFmtId="171" fontId="13" fillId="3" borderId="0" xfId="0" applyNumberFormat="1" applyFont="1" applyFill="1" applyBorder="1"/>
    <xf numFmtId="174" fontId="13" fillId="3" borderId="3" xfId="35" applyNumberFormat="1" applyFont="1" applyFill="1" applyBorder="1" applyAlignment="1">
      <alignment horizontal="right" vertical="center"/>
    </xf>
    <xf numFmtId="174" fontId="13" fillId="3" borderId="0" xfId="35" applyNumberFormat="1" applyFont="1" applyFill="1" applyBorder="1" applyAlignment="1">
      <alignment horizontal="right" vertical="center"/>
    </xf>
    <xf numFmtId="171" fontId="13" fillId="3" borderId="0" xfId="0" applyNumberFormat="1" applyFont="1" applyFill="1" applyAlignment="1">
      <alignment horizontal="right"/>
    </xf>
    <xf numFmtId="0" fontId="13" fillId="3" borderId="0" xfId="0" applyFont="1" applyFill="1" applyBorder="1" applyAlignment="1">
      <alignment horizontal="left"/>
    </xf>
    <xf numFmtId="174" fontId="13" fillId="3" borderId="0" xfId="2" applyNumberFormat="1" applyFont="1" applyFill="1" applyBorder="1" applyAlignment="1">
      <alignment horizontal="right"/>
    </xf>
    <xf numFmtId="171" fontId="15" fillId="0" borderId="0" xfId="0" applyNumberFormat="1" applyFont="1"/>
    <xf numFmtId="1" fontId="13" fillId="3" borderId="0" xfId="0" applyNumberFormat="1" applyFont="1" applyFill="1" applyAlignment="1">
      <alignment horizontal="right"/>
    </xf>
    <xf numFmtId="174" fontId="14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0" fillId="0" borderId="0" xfId="0"/>
    <xf numFmtId="3" fontId="14" fillId="0" borderId="0" xfId="0" applyNumberFormat="1" applyFont="1" applyAlignment="1">
      <alignment horizontal="right"/>
    </xf>
    <xf numFmtId="0" fontId="45" fillId="2" borderId="2" xfId="1" applyFont="1" applyFill="1" applyBorder="1" applyAlignment="1">
      <alignment horizontal="left" vertical="center"/>
    </xf>
    <xf numFmtId="0" fontId="45" fillId="2" borderId="2" xfId="1" applyFont="1" applyFill="1" applyBorder="1" applyAlignment="1">
      <alignment horizontal="right" vertical="center"/>
    </xf>
    <xf numFmtId="0" fontId="45" fillId="2" borderId="2" xfId="1" applyFont="1" applyFill="1" applyBorder="1" applyAlignment="1">
      <alignment horizontal="left" indent="2"/>
    </xf>
    <xf numFmtId="3" fontId="45" fillId="2" borderId="2" xfId="0" applyNumberFormat="1" applyFont="1" applyFill="1" applyBorder="1" applyAlignment="1">
      <alignment horizontal="right"/>
    </xf>
    <xf numFmtId="0" fontId="45" fillId="2" borderId="2" xfId="0" applyFont="1" applyFill="1" applyBorder="1" applyAlignment="1">
      <alignment horizontal="left"/>
    </xf>
    <xf numFmtId="0" fontId="45" fillId="2" borderId="2" xfId="2" applyFont="1" applyFill="1" applyBorder="1" applyAlignment="1">
      <alignment horizontal="left" vertical="center"/>
    </xf>
    <xf numFmtId="0" fontId="45" fillId="2" borderId="2" xfId="2" applyFont="1" applyFill="1" applyBorder="1" applyAlignment="1">
      <alignment horizontal="right"/>
    </xf>
    <xf numFmtId="0" fontId="45" fillId="2" borderId="2" xfId="2" applyFont="1" applyFill="1" applyBorder="1" applyAlignment="1">
      <alignment horizontal="right" vertical="center"/>
    </xf>
    <xf numFmtId="0" fontId="45" fillId="2" borderId="2" xfId="2" applyFont="1" applyFill="1" applyBorder="1" applyAlignment="1">
      <alignment horizontal="right" vertical="center" wrapText="1"/>
    </xf>
    <xf numFmtId="0" fontId="45" fillId="2" borderId="2" xfId="3" applyFont="1" applyFill="1" applyBorder="1" applyAlignment="1">
      <alignment vertical="center"/>
    </xf>
    <xf numFmtId="0" fontId="46" fillId="0" borderId="0" xfId="0" applyNumberFormat="1" applyFont="1" applyBorder="1"/>
    <xf numFmtId="0" fontId="45" fillId="2" borderId="2" xfId="2" applyFont="1" applyFill="1" applyBorder="1" applyAlignment="1">
      <alignment horizontal="right" wrapText="1"/>
    </xf>
    <xf numFmtId="1" fontId="14" fillId="0" borderId="0" xfId="0" applyNumberFormat="1" applyFont="1"/>
    <xf numFmtId="178" fontId="14" fillId="0" borderId="0" xfId="0" applyNumberFormat="1" applyFont="1"/>
    <xf numFmtId="0" fontId="0" fillId="0" borderId="0" xfId="0" applyBorder="1"/>
    <xf numFmtId="3" fontId="9" fillId="0" borderId="0" xfId="0" applyNumberFormat="1" applyFont="1"/>
    <xf numFmtId="2" fontId="13" fillId="3" borderId="0" xfId="0" applyNumberFormat="1" applyFont="1" applyFill="1"/>
    <xf numFmtId="2" fontId="14" fillId="0" borderId="0" xfId="0" applyNumberFormat="1" applyFont="1"/>
    <xf numFmtId="2" fontId="14" fillId="0" borderId="1" xfId="0" applyNumberFormat="1" applyFont="1" applyBorder="1"/>
    <xf numFmtId="0" fontId="13" fillId="0" borderId="0" xfId="1" applyFont="1" applyBorder="1" applyAlignment="1">
      <alignment horizontal="left"/>
    </xf>
    <xf numFmtId="0" fontId="14" fillId="0" borderId="0" xfId="0" applyFont="1" applyBorder="1"/>
    <xf numFmtId="0" fontId="45" fillId="2" borderId="1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vertical="center" wrapText="1"/>
    </xf>
    <xf numFmtId="0" fontId="0" fillId="0" borderId="0" xfId="0" applyAlignment="1"/>
    <xf numFmtId="0" fontId="13" fillId="0" borderId="0" xfId="1" applyFont="1" applyFill="1" applyBorder="1" applyAlignment="1">
      <alignment horizontal="left" vertical="center"/>
    </xf>
    <xf numFmtId="0" fontId="47" fillId="0" borderId="0" xfId="3268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47" fillId="0" borderId="1" xfId="3268" applyFont="1" applyBorder="1" applyAlignment="1">
      <alignment horizontal="right"/>
    </xf>
    <xf numFmtId="0" fontId="47" fillId="0" borderId="1" xfId="0" applyFont="1" applyBorder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3268" applyFont="1" applyAlignment="1">
      <alignment horizontal="right"/>
    </xf>
    <xf numFmtId="171" fontId="13" fillId="3" borderId="0" xfId="2" applyNumberFormat="1" applyFont="1" applyFill="1" applyBorder="1" applyAlignment="1">
      <alignment horizontal="right"/>
    </xf>
    <xf numFmtId="171" fontId="13" fillId="0" borderId="0" xfId="0" applyNumberFormat="1" applyFont="1" applyBorder="1" applyAlignment="1"/>
    <xf numFmtId="0" fontId="45" fillId="2" borderId="0" xfId="1" applyFont="1" applyFill="1" applyBorder="1" applyAlignment="1">
      <alignment horizontal="right" vertical="center"/>
    </xf>
    <xf numFmtId="3" fontId="14" fillId="0" borderId="0" xfId="0" applyNumberFormat="1" applyFont="1" applyFill="1" applyBorder="1"/>
    <xf numFmtId="3" fontId="14" fillId="0" borderId="1" xfId="0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0" xfId="0" applyFont="1"/>
    <xf numFmtId="0" fontId="45" fillId="2" borderId="14" xfId="1" applyFont="1" applyFill="1" applyBorder="1" applyAlignment="1">
      <alignment horizontal="left" vertical="center"/>
    </xf>
    <xf numFmtId="0" fontId="45" fillId="2" borderId="14" xfId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 readingOrder="1"/>
    </xf>
    <xf numFmtId="0" fontId="13" fillId="0" borderId="0" xfId="1" applyFont="1" applyFill="1" applyBorder="1" applyAlignment="1">
      <alignment horizontal="left" vertical="center" readingOrder="1"/>
    </xf>
    <xf numFmtId="0" fontId="44" fillId="0" borderId="0" xfId="3268" applyFont="1" applyFill="1" applyBorder="1" applyAlignment="1">
      <alignment vertical="center"/>
    </xf>
    <xf numFmtId="0" fontId="50" fillId="0" borderId="0" xfId="1" applyFont="1" applyFill="1" applyBorder="1" applyAlignment="1">
      <alignment vertical="center"/>
    </xf>
    <xf numFmtId="0" fontId="45" fillId="2" borderId="0" xfId="1" applyFont="1" applyFill="1" applyBorder="1" applyAlignment="1">
      <alignment horizontal="left" vertical="center"/>
    </xf>
    <xf numFmtId="174" fontId="48" fillId="3" borderId="0" xfId="35" applyNumberFormat="1" applyFont="1" applyFill="1" applyBorder="1" applyAlignment="1">
      <alignment horizontal="right" vertical="center"/>
    </xf>
    <xf numFmtId="174" fontId="47" fillId="0" borderId="0" xfId="35" applyNumberFormat="1" applyFont="1" applyFill="1" applyBorder="1" applyAlignment="1">
      <alignment horizontal="right" vertical="center"/>
    </xf>
    <xf numFmtId="0" fontId="47" fillId="0" borderId="0" xfId="1" applyFont="1" applyFill="1" applyBorder="1" applyAlignment="1"/>
    <xf numFmtId="0" fontId="52" fillId="0" borderId="0" xfId="0" applyFont="1"/>
    <xf numFmtId="0" fontId="48" fillId="3" borderId="0" xfId="1" applyFont="1" applyFill="1" applyBorder="1" applyAlignment="1">
      <alignment horizontal="left" indent="2"/>
    </xf>
    <xf numFmtId="0" fontId="13" fillId="3" borderId="0" xfId="0" applyFont="1" applyFill="1" applyBorder="1" applyAlignment="1">
      <alignment horizontal="left" vertical="center" wrapText="1"/>
    </xf>
    <xf numFmtId="171" fontId="13" fillId="3" borderId="0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3" fillId="0" borderId="0" xfId="0" applyFont="1"/>
    <xf numFmtId="0" fontId="13" fillId="0" borderId="1" xfId="0" applyFont="1" applyBorder="1"/>
    <xf numFmtId="0" fontId="55" fillId="0" borderId="0" xfId="0" applyFont="1"/>
    <xf numFmtId="0" fontId="51" fillId="0" borderId="0" xfId="33" applyFont="1" applyFill="1" applyBorder="1" applyAlignment="1">
      <alignment horizontal="left"/>
    </xf>
    <xf numFmtId="0" fontId="13" fillId="0" borderId="1" xfId="2" applyFont="1" applyFill="1" applyBorder="1" applyAlignment="1">
      <alignment horizontal="left" vertical="center"/>
    </xf>
    <xf numFmtId="0" fontId="51" fillId="0" borderId="1" xfId="33" applyFont="1" applyFill="1" applyBorder="1" applyAlignment="1">
      <alignment horizontal="left"/>
    </xf>
    <xf numFmtId="174" fontId="47" fillId="0" borderId="1" xfId="35" applyNumberFormat="1" applyFont="1" applyFill="1" applyBorder="1" applyAlignment="1">
      <alignment horizontal="right" vertical="center"/>
    </xf>
    <xf numFmtId="0" fontId="13" fillId="0" borderId="1" xfId="3210" applyFont="1" applyBorder="1" applyAlignment="1">
      <alignment vertical="center" readingOrder="1"/>
    </xf>
    <xf numFmtId="0" fontId="14" fillId="0" borderId="0" xfId="3210" applyFont="1" applyAlignment="1">
      <alignment horizontal="right"/>
    </xf>
    <xf numFmtId="0" fontId="45" fillId="2" borderId="2" xfId="2224" applyFont="1" applyFill="1" applyBorder="1" applyAlignment="1">
      <alignment horizontal="left" vertical="center"/>
    </xf>
    <xf numFmtId="0" fontId="45" fillId="2" borderId="2" xfId="2224" applyFont="1" applyFill="1" applyBorder="1" applyAlignment="1">
      <alignment horizontal="right" vertical="center"/>
    </xf>
    <xf numFmtId="0" fontId="14" fillId="0" borderId="1" xfId="2" applyFont="1" applyBorder="1" applyAlignment="1">
      <alignment horizontal="left"/>
    </xf>
    <xf numFmtId="173" fontId="14" fillId="0" borderId="0" xfId="27" applyNumberFormat="1" applyFont="1" applyFill="1"/>
    <xf numFmtId="174" fontId="0" fillId="0" borderId="0" xfId="0" applyNumberFormat="1"/>
    <xf numFmtId="174" fontId="14" fillId="0" borderId="0" xfId="2" applyNumberFormat="1" applyFont="1" applyAlignment="1">
      <alignment horizontal="right"/>
    </xf>
    <xf numFmtId="0" fontId="14" fillId="0" borderId="0" xfId="2" applyFont="1" applyFill="1" applyBorder="1" applyAlignment="1">
      <alignment horizontal="left" indent="2"/>
    </xf>
    <xf numFmtId="0" fontId="13" fillId="0" borderId="0" xfId="3" applyFont="1" applyFill="1" applyBorder="1" applyAlignment="1">
      <alignment horizontal="left" vertical="center" readingOrder="1"/>
    </xf>
    <xf numFmtId="0" fontId="45" fillId="2" borderId="2" xfId="1" applyFont="1" applyFill="1" applyBorder="1" applyAlignment="1">
      <alignment vertical="center"/>
    </xf>
    <xf numFmtId="0" fontId="13" fillId="3" borderId="0" xfId="1" applyFont="1" applyFill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4" fillId="0" borderId="0" xfId="3" applyFont="1" applyBorder="1" applyAlignment="1">
      <alignment horizontal="left"/>
    </xf>
    <xf numFmtId="0" fontId="14" fillId="0" borderId="1" xfId="3" applyFont="1" applyBorder="1" applyAlignment="1">
      <alignment horizontal="left"/>
    </xf>
    <xf numFmtId="0" fontId="14" fillId="0" borderId="0" xfId="2" applyFont="1" applyFill="1" applyAlignment="1">
      <alignment horizontal="left"/>
    </xf>
    <xf numFmtId="0" fontId="14" fillId="0" borderId="1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171" fontId="15" fillId="0" borderId="1" xfId="0" applyNumberFormat="1" applyFont="1" applyBorder="1"/>
    <xf numFmtId="0" fontId="48" fillId="3" borderId="0" xfId="2" applyFont="1" applyFill="1" applyBorder="1" applyAlignment="1"/>
    <xf numFmtId="174" fontId="48" fillId="3" borderId="3" xfId="35" applyNumberFormat="1" applyFont="1" applyFill="1" applyBorder="1" applyAlignment="1">
      <alignment horizontal="right" vertical="center"/>
    </xf>
    <xf numFmtId="0" fontId="48" fillId="0" borderId="0" xfId="1" applyFont="1" applyBorder="1" applyAlignment="1">
      <alignment horizontal="left" indent="2"/>
    </xf>
    <xf numFmtId="171" fontId="48" fillId="0" borderId="0" xfId="0" applyNumberFormat="1" applyFont="1" applyBorder="1" applyAlignment="1">
      <alignment horizontal="right"/>
    </xf>
    <xf numFmtId="0" fontId="47" fillId="0" borderId="0" xfId="1" applyFont="1" applyBorder="1" applyAlignment="1">
      <alignment horizontal="left"/>
    </xf>
    <xf numFmtId="171" fontId="47" fillId="0" borderId="0" xfId="0" applyNumberFormat="1" applyFont="1" applyBorder="1" applyAlignment="1">
      <alignment horizontal="right"/>
    </xf>
    <xf numFmtId="0" fontId="47" fillId="0" borderId="1" xfId="1" applyFont="1" applyBorder="1" applyAlignment="1">
      <alignment horizontal="left"/>
    </xf>
    <xf numFmtId="171" fontId="47" fillId="0" borderId="1" xfId="0" applyNumberFormat="1" applyFont="1" applyBorder="1" applyAlignment="1">
      <alignment horizontal="right"/>
    </xf>
    <xf numFmtId="0" fontId="47" fillId="0" borderId="0" xfId="33" applyFont="1" applyFill="1" applyBorder="1" applyAlignment="1">
      <alignment horizontal="left"/>
    </xf>
    <xf numFmtId="0" fontId="47" fillId="0" borderId="1" xfId="33" applyFont="1" applyFill="1" applyBorder="1" applyAlignment="1">
      <alignment horizontal="left"/>
    </xf>
    <xf numFmtId="0" fontId="48" fillId="3" borderId="0" xfId="1" applyFont="1" applyFill="1" applyBorder="1" applyAlignment="1">
      <alignment horizontal="left"/>
    </xf>
    <xf numFmtId="0" fontId="48" fillId="3" borderId="0" xfId="0" applyFont="1" applyFill="1" applyBorder="1" applyAlignment="1">
      <alignment horizontal="left"/>
    </xf>
    <xf numFmtId="174" fontId="48" fillId="3" borderId="0" xfId="2" applyNumberFormat="1" applyFont="1" applyFill="1" applyBorder="1" applyAlignment="1">
      <alignment horizontal="right"/>
    </xf>
    <xf numFmtId="0" fontId="47" fillId="0" borderId="0" xfId="0" applyFont="1"/>
    <xf numFmtId="171" fontId="47" fillId="0" borderId="0" xfId="0" applyNumberFormat="1" applyFont="1"/>
    <xf numFmtId="171" fontId="47" fillId="0" borderId="1" xfId="0" applyNumberFormat="1" applyFont="1" applyBorder="1"/>
    <xf numFmtId="183" fontId="48" fillId="3" borderId="0" xfId="2" applyNumberFormat="1" applyFont="1" applyFill="1" applyBorder="1" applyAlignment="1">
      <alignment horizontal="right"/>
    </xf>
    <xf numFmtId="183" fontId="47" fillId="0" borderId="0" xfId="0" applyNumberFormat="1" applyFont="1"/>
    <xf numFmtId="0" fontId="48" fillId="3" borderId="0" xfId="2" applyFont="1" applyFill="1"/>
    <xf numFmtId="0" fontId="48" fillId="3" borderId="0" xfId="1" applyFont="1" applyFill="1" applyBorder="1" applyAlignment="1">
      <alignment horizontal="right"/>
    </xf>
    <xf numFmtId="0" fontId="48" fillId="3" borderId="0" xfId="3" applyFont="1" applyFill="1" applyAlignment="1">
      <alignment horizontal="right"/>
    </xf>
    <xf numFmtId="0" fontId="47" fillId="0" borderId="0" xfId="2" applyFont="1" applyAlignment="1">
      <alignment horizontal="left"/>
    </xf>
    <xf numFmtId="0" fontId="47" fillId="0" borderId="0" xfId="3" applyFont="1" applyAlignment="1">
      <alignment horizontal="right"/>
    </xf>
    <xf numFmtId="0" fontId="47" fillId="0" borderId="1" xfId="2" applyFont="1" applyBorder="1" applyAlignment="1">
      <alignment horizontal="left"/>
    </xf>
    <xf numFmtId="0" fontId="47" fillId="0" borderId="1" xfId="3" applyFont="1" applyBorder="1" applyAlignment="1">
      <alignment horizontal="right"/>
    </xf>
    <xf numFmtId="0" fontId="48" fillId="26" borderId="0" xfId="0" applyFont="1" applyFill="1" applyBorder="1" applyAlignment="1">
      <alignment horizontal="left"/>
    </xf>
    <xf numFmtId="174" fontId="48" fillId="26" borderId="0" xfId="2224" applyNumberFormat="1" applyFont="1" applyFill="1" applyBorder="1" applyAlignment="1">
      <alignment horizontal="right" vertical="center"/>
    </xf>
    <xf numFmtId="0" fontId="47" fillId="0" borderId="0" xfId="0" applyFont="1" applyBorder="1" applyAlignment="1">
      <alignment horizontal="left"/>
    </xf>
    <xf numFmtId="174" fontId="47" fillId="0" borderId="0" xfId="3171" applyNumberFormat="1" applyFont="1" applyFill="1" applyBorder="1" applyAlignment="1">
      <alignment horizontal="right" vertical="center"/>
    </xf>
    <xf numFmtId="0" fontId="48" fillId="3" borderId="0" xfId="2" applyFont="1" applyFill="1" applyBorder="1"/>
    <xf numFmtId="171" fontId="48" fillId="3" borderId="0" xfId="2" applyNumberFormat="1" applyFont="1" applyFill="1" applyBorder="1"/>
    <xf numFmtId="171" fontId="47" fillId="0" borderId="0" xfId="33" applyNumberFormat="1" applyFont="1" applyFill="1" applyBorder="1" applyAlignment="1">
      <alignment horizontal="right"/>
    </xf>
    <xf numFmtId="0" fontId="48" fillId="0" borderId="0" xfId="0" applyFont="1" applyBorder="1" applyAlignment="1">
      <alignment horizontal="left"/>
    </xf>
    <xf numFmtId="171" fontId="48" fillId="0" borderId="0" xfId="1" applyNumberFormat="1" applyFont="1" applyBorder="1" applyAlignment="1">
      <alignment horizontal="right"/>
    </xf>
    <xf numFmtId="0" fontId="47" fillId="0" borderId="1" xfId="0" applyFont="1" applyBorder="1" applyAlignment="1">
      <alignment horizontal="left"/>
    </xf>
    <xf numFmtId="171" fontId="47" fillId="0" borderId="1" xfId="33" applyNumberFormat="1" applyFont="1" applyFill="1" applyBorder="1" applyAlignment="1">
      <alignment horizontal="right"/>
    </xf>
    <xf numFmtId="0" fontId="48" fillId="3" borderId="0" xfId="0" applyFont="1" applyFill="1" applyBorder="1" applyAlignment="1">
      <alignment horizontal="left" vertical="center" wrapText="1"/>
    </xf>
    <xf numFmtId="3" fontId="48" fillId="3" borderId="0" xfId="0" applyNumberFormat="1" applyFont="1" applyFill="1"/>
    <xf numFmtId="171" fontId="48" fillId="3" borderId="0" xfId="0" applyNumberFormat="1" applyFont="1" applyFill="1" applyBorder="1" applyAlignment="1">
      <alignment horizontal="right" vertical="center" wrapText="1"/>
    </xf>
    <xf numFmtId="0" fontId="54" fillId="0" borderId="0" xfId="1" applyFont="1" applyFill="1" applyBorder="1" applyAlignment="1"/>
    <xf numFmtId="1" fontId="48" fillId="3" borderId="0" xfId="0" applyNumberFormat="1" applyFont="1" applyFill="1" applyAlignment="1">
      <alignment horizontal="right"/>
    </xf>
    <xf numFmtId="0" fontId="47" fillId="0" borderId="0" xfId="3" applyFont="1" applyBorder="1" applyAlignment="1">
      <alignment horizontal="left"/>
    </xf>
    <xf numFmtId="1" fontId="47" fillId="0" borderId="0" xfId="0" applyNumberFormat="1" applyFont="1" applyBorder="1" applyAlignment="1">
      <alignment horizontal="right"/>
    </xf>
    <xf numFmtId="0" fontId="47" fillId="0" borderId="1" xfId="3" applyFont="1" applyBorder="1" applyAlignment="1">
      <alignment horizontal="left"/>
    </xf>
    <xf numFmtId="1" fontId="47" fillId="0" borderId="1" xfId="0" applyNumberFormat="1" applyFont="1" applyBorder="1" applyAlignment="1">
      <alignment horizontal="right"/>
    </xf>
    <xf numFmtId="171" fontId="48" fillId="0" borderId="0" xfId="0" applyNumberFormat="1" applyFont="1" applyBorder="1" applyAlignment="1"/>
    <xf numFmtId="171" fontId="47" fillId="0" borderId="0" xfId="0" applyNumberFormat="1" applyFont="1" applyBorder="1" applyAlignment="1"/>
    <xf numFmtId="171" fontId="47" fillId="0" borderId="1" xfId="0" applyNumberFormat="1" applyFont="1" applyBorder="1" applyAlignment="1"/>
    <xf numFmtId="3" fontId="13" fillId="0" borderId="0" xfId="3" applyNumberFormat="1" applyFont="1" applyFill="1" applyAlignment="1">
      <alignment horizontal="right"/>
    </xf>
    <xf numFmtId="3" fontId="14" fillId="0" borderId="0" xfId="3" applyNumberFormat="1" applyFont="1" applyFill="1" applyAlignment="1">
      <alignment horizontal="right"/>
    </xf>
    <xf numFmtId="3" fontId="14" fillId="0" borderId="1" xfId="3" applyNumberFormat="1" applyFont="1" applyFill="1" applyBorder="1" applyAlignment="1">
      <alignment horizontal="right"/>
    </xf>
    <xf numFmtId="3" fontId="48" fillId="0" borderId="0" xfId="3" applyNumberFormat="1" applyFont="1" applyFill="1"/>
    <xf numFmtId="3" fontId="47" fillId="0" borderId="0" xfId="3" applyNumberFormat="1" applyFont="1" applyFill="1"/>
    <xf numFmtId="3" fontId="47" fillId="0" borderId="1" xfId="3" applyNumberFormat="1" applyFont="1" applyFill="1" applyBorder="1"/>
    <xf numFmtId="0" fontId="48" fillId="0" borderId="0" xfId="2" applyFont="1" applyBorder="1" applyAlignment="1"/>
    <xf numFmtId="0" fontId="48" fillId="0" borderId="0" xfId="2" applyFont="1" applyFill="1" applyBorder="1" applyAlignment="1">
      <alignment horizontal="right"/>
    </xf>
    <xf numFmtId="0" fontId="47" fillId="0" borderId="0" xfId="2" applyFont="1" applyBorder="1" applyAlignment="1">
      <alignment horizontal="left"/>
    </xf>
    <xf numFmtId="0" fontId="47" fillId="0" borderId="0" xfId="2" applyFont="1" applyFill="1" applyBorder="1" applyAlignment="1">
      <alignment horizontal="right"/>
    </xf>
    <xf numFmtId="0" fontId="47" fillId="0" borderId="0" xfId="2" applyFont="1" applyAlignment="1">
      <alignment horizontal="right"/>
    </xf>
    <xf numFmtId="0" fontId="48" fillId="0" borderId="0" xfId="2" applyFont="1" applyFill="1" applyBorder="1" applyAlignment="1" applyProtection="1">
      <alignment horizontal="right"/>
      <protection locked="0"/>
    </xf>
    <xf numFmtId="0" fontId="47" fillId="0" borderId="0" xfId="2" applyFont="1" applyFill="1" applyBorder="1" applyAlignment="1" applyProtection="1">
      <alignment horizontal="right"/>
      <protection locked="0"/>
    </xf>
    <xf numFmtId="0" fontId="48" fillId="0" borderId="0" xfId="2" applyFont="1" applyAlignment="1">
      <alignment horizontal="right"/>
    </xf>
    <xf numFmtId="0" fontId="47" fillId="0" borderId="1" xfId="2" applyFont="1" applyBorder="1" applyAlignment="1">
      <alignment horizontal="right"/>
    </xf>
    <xf numFmtId="0" fontId="56" fillId="0" borderId="0" xfId="0" applyFont="1"/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justify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/>
    <xf numFmtId="0" fontId="45" fillId="2" borderId="2" xfId="1" applyFont="1" applyFill="1" applyBorder="1" applyAlignment="1">
      <alignment horizontal="center" vertical="center"/>
    </xf>
    <xf numFmtId="0" fontId="45" fillId="2" borderId="3" xfId="1" applyFont="1" applyFill="1" applyBorder="1" applyAlignment="1">
      <alignment horizontal="left" vertical="center"/>
    </xf>
    <xf numFmtId="0" fontId="45" fillId="2" borderId="1" xfId="1" applyFont="1" applyFill="1" applyBorder="1" applyAlignment="1">
      <alignment horizontal="left" vertical="center"/>
    </xf>
    <xf numFmtId="3" fontId="13" fillId="3" borderId="0" xfId="0" applyNumberFormat="1" applyFont="1" applyFill="1" applyBorder="1" applyAlignment="1">
      <alignment horizontal="center"/>
    </xf>
    <xf numFmtId="0" fontId="13" fillId="0" borderId="1" xfId="1" applyFont="1" applyFill="1" applyBorder="1" applyAlignment="1">
      <alignment horizontal="left" vertical="center" wrapText="1"/>
    </xf>
    <xf numFmtId="3" fontId="13" fillId="3" borderId="0" xfId="0" applyNumberFormat="1" applyFont="1" applyFill="1" applyAlignment="1">
      <alignment horizontal="center"/>
    </xf>
    <xf numFmtId="0" fontId="45" fillId="2" borderId="1" xfId="1" applyFont="1" applyFill="1" applyBorder="1" applyAlignment="1">
      <alignment horizontal="center" vertical="center"/>
    </xf>
    <xf numFmtId="171" fontId="13" fillId="3" borderId="0" xfId="1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174" fontId="48" fillId="3" borderId="0" xfId="35" applyNumberFormat="1" applyFont="1" applyFill="1" applyBorder="1" applyAlignment="1">
      <alignment horizontal="center" vertical="center"/>
    </xf>
    <xf numFmtId="0" fontId="50" fillId="0" borderId="1" xfId="1" applyFont="1" applyFill="1" applyBorder="1" applyAlignment="1">
      <alignment horizontal="left" vertical="center" wrapText="1"/>
    </xf>
    <xf numFmtId="0" fontId="48" fillId="3" borderId="0" xfId="0" applyFont="1" applyFill="1" applyBorder="1" applyAlignment="1">
      <alignment horizontal="center"/>
    </xf>
    <xf numFmtId="1" fontId="13" fillId="3" borderId="0" xfId="0" applyNumberFormat="1" applyFont="1" applyFill="1" applyBorder="1" applyAlignment="1">
      <alignment horizontal="center" vertical="center" wrapText="1"/>
    </xf>
    <xf numFmtId="1" fontId="48" fillId="3" borderId="0" xfId="0" applyNumberFormat="1" applyFont="1" applyFill="1" applyBorder="1" applyAlignment="1">
      <alignment horizontal="center" vertical="center" wrapText="1"/>
    </xf>
    <xf numFmtId="0" fontId="54" fillId="0" borderId="14" xfId="3210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 wrapText="1"/>
    </xf>
    <xf numFmtId="0" fontId="13" fillId="3" borderId="0" xfId="2" applyFont="1" applyFill="1" applyAlignment="1">
      <alignment horizontal="center"/>
    </xf>
    <xf numFmtId="0" fontId="48" fillId="3" borderId="0" xfId="2" applyFont="1" applyFill="1" applyAlignment="1">
      <alignment horizontal="center"/>
    </xf>
    <xf numFmtId="0" fontId="13" fillId="0" borderId="1" xfId="1" applyFont="1" applyFill="1" applyBorder="1" applyAlignment="1">
      <alignment horizontal="left" vertical="center" wrapText="1" readingOrder="1"/>
    </xf>
  </cellXfs>
  <cellStyles count="3397">
    <cellStyle name="20% - Accent1 10" xfId="134"/>
    <cellStyle name="20% - Accent1 10 2" xfId="133"/>
    <cellStyle name="20% - Accent1 11" xfId="135"/>
    <cellStyle name="20% - Accent1 11 2" xfId="132"/>
    <cellStyle name="20% - Accent1 12" xfId="136"/>
    <cellStyle name="20% - Accent1 12 2" xfId="131"/>
    <cellStyle name="20% - Accent1 13" xfId="137"/>
    <cellStyle name="20% - Accent1 13 2" xfId="138"/>
    <cellStyle name="20% - Accent1 14" xfId="139"/>
    <cellStyle name="20% - Accent1 14 2" xfId="140"/>
    <cellStyle name="20% - Accent1 15" xfId="141"/>
    <cellStyle name="20% - Accent1 15 2" xfId="142"/>
    <cellStyle name="20% - Accent1 16" xfId="143"/>
    <cellStyle name="20% - Accent1 16 2" xfId="144"/>
    <cellStyle name="20% - Accent1 17" xfId="145"/>
    <cellStyle name="20% - Accent1 17 2" xfId="146"/>
    <cellStyle name="20% - Accent1 18" xfId="147"/>
    <cellStyle name="20% - Accent1 18 2" xfId="148"/>
    <cellStyle name="20% - Accent1 19" xfId="149"/>
    <cellStyle name="20% - Accent1 19 2" xfId="150"/>
    <cellStyle name="20% - Accent1 2" xfId="151"/>
    <cellStyle name="20% - Accent1 2 2" xfId="152"/>
    <cellStyle name="20% - Accent1 20" xfId="153"/>
    <cellStyle name="20% - Accent1 20 2" xfId="154"/>
    <cellStyle name="20% - Accent1 21" xfId="155"/>
    <cellStyle name="20% - Accent1 21 2" xfId="156"/>
    <cellStyle name="20% - Accent1 22" xfId="157"/>
    <cellStyle name="20% - Accent1 22 2" xfId="158"/>
    <cellStyle name="20% - Accent1 23" xfId="159"/>
    <cellStyle name="20% - Accent1 23 2" xfId="160"/>
    <cellStyle name="20% - Accent1 24" xfId="161"/>
    <cellStyle name="20% - Accent1 24 2" xfId="162"/>
    <cellStyle name="20% - Accent1 25" xfId="163"/>
    <cellStyle name="20% - Accent1 25 2" xfId="164"/>
    <cellStyle name="20% - Accent1 26" xfId="165"/>
    <cellStyle name="20% - Accent1 26 2" xfId="166"/>
    <cellStyle name="20% - Accent1 27" xfId="167"/>
    <cellStyle name="20% - Accent1 27 2" xfId="168"/>
    <cellStyle name="20% - Accent1 28" xfId="169"/>
    <cellStyle name="20% - Accent1 28 2" xfId="170"/>
    <cellStyle name="20% - Accent1 3" xfId="171"/>
    <cellStyle name="20% - Accent1 3 2" xfId="172"/>
    <cellStyle name="20% - Accent1 4" xfId="173"/>
    <cellStyle name="20% - Accent1 4 2" xfId="174"/>
    <cellStyle name="20% - Accent1 5" xfId="175"/>
    <cellStyle name="20% - Accent1 5 2" xfId="176"/>
    <cellStyle name="20% - Accent1 6" xfId="177"/>
    <cellStyle name="20% - Accent1 6 2" xfId="178"/>
    <cellStyle name="20% - Accent1 7" xfId="179"/>
    <cellStyle name="20% - Accent1 7 2" xfId="180"/>
    <cellStyle name="20% - Accent1 8" xfId="181"/>
    <cellStyle name="20% - Accent1 8 2" xfId="182"/>
    <cellStyle name="20% - Accent1 9" xfId="183"/>
    <cellStyle name="20% - Accent1 9 2" xfId="184"/>
    <cellStyle name="20% - Accent2 10" xfId="185"/>
    <cellStyle name="20% - Accent2 10 2" xfId="186"/>
    <cellStyle name="20% - Accent2 11" xfId="187"/>
    <cellStyle name="20% - Accent2 11 2" xfId="188"/>
    <cellStyle name="20% - Accent2 12" xfId="189"/>
    <cellStyle name="20% - Accent2 12 2" xfId="190"/>
    <cellStyle name="20% - Accent2 13" xfId="191"/>
    <cellStyle name="20% - Accent2 13 2" xfId="192"/>
    <cellStyle name="20% - Accent2 14" xfId="193"/>
    <cellStyle name="20% - Accent2 14 2" xfId="194"/>
    <cellStyle name="20% - Accent2 15" xfId="195"/>
    <cellStyle name="20% - Accent2 15 2" xfId="196"/>
    <cellStyle name="20% - Accent2 16" xfId="197"/>
    <cellStyle name="20% - Accent2 16 2" xfId="198"/>
    <cellStyle name="20% - Accent2 17" xfId="199"/>
    <cellStyle name="20% - Accent2 17 2" xfId="200"/>
    <cellStyle name="20% - Accent2 18" xfId="201"/>
    <cellStyle name="20% - Accent2 18 2" xfId="202"/>
    <cellStyle name="20% - Accent2 19" xfId="203"/>
    <cellStyle name="20% - Accent2 19 2" xfId="204"/>
    <cellStyle name="20% - Accent2 2" xfId="205"/>
    <cellStyle name="20% - Accent2 2 2" xfId="206"/>
    <cellStyle name="20% - Accent2 20" xfId="207"/>
    <cellStyle name="20% - Accent2 20 2" xfId="208"/>
    <cellStyle name="20% - Accent2 21" xfId="209"/>
    <cellStyle name="20% - Accent2 21 2" xfId="210"/>
    <cellStyle name="20% - Accent2 22" xfId="211"/>
    <cellStyle name="20% - Accent2 22 2" xfId="212"/>
    <cellStyle name="20% - Accent2 23" xfId="213"/>
    <cellStyle name="20% - Accent2 23 2" xfId="214"/>
    <cellStyle name="20% - Accent2 24" xfId="215"/>
    <cellStyle name="20% - Accent2 24 2" xfId="216"/>
    <cellStyle name="20% - Accent2 25" xfId="217"/>
    <cellStyle name="20% - Accent2 25 2" xfId="218"/>
    <cellStyle name="20% - Accent2 26" xfId="219"/>
    <cellStyle name="20% - Accent2 26 2" xfId="220"/>
    <cellStyle name="20% - Accent2 27" xfId="221"/>
    <cellStyle name="20% - Accent2 27 2" xfId="222"/>
    <cellStyle name="20% - Accent2 28" xfId="223"/>
    <cellStyle name="20% - Accent2 28 2" xfId="224"/>
    <cellStyle name="20% - Accent2 3" xfId="225"/>
    <cellStyle name="20% - Accent2 3 2" xfId="226"/>
    <cellStyle name="20% - Accent2 4" xfId="227"/>
    <cellStyle name="20% - Accent2 4 2" xfId="228"/>
    <cellStyle name="20% - Accent2 5" xfId="229"/>
    <cellStyle name="20% - Accent2 5 2" xfId="230"/>
    <cellStyle name="20% - Accent2 6" xfId="231"/>
    <cellStyle name="20% - Accent2 6 2" xfId="232"/>
    <cellStyle name="20% - Accent2 7" xfId="233"/>
    <cellStyle name="20% - Accent2 7 2" xfId="234"/>
    <cellStyle name="20% - Accent2 8" xfId="235"/>
    <cellStyle name="20% - Accent2 8 2" xfId="236"/>
    <cellStyle name="20% - Accent2 9" xfId="237"/>
    <cellStyle name="20% - Accent2 9 2" xfId="238"/>
    <cellStyle name="20% - Accent3 10" xfId="239"/>
    <cellStyle name="20% - Accent3 10 2" xfId="240"/>
    <cellStyle name="20% - Accent3 11" xfId="241"/>
    <cellStyle name="20% - Accent3 11 2" xfId="242"/>
    <cellStyle name="20% - Accent3 12" xfId="243"/>
    <cellStyle name="20% - Accent3 12 2" xfId="244"/>
    <cellStyle name="20% - Accent3 13" xfId="245"/>
    <cellStyle name="20% - Accent3 13 2" xfId="246"/>
    <cellStyle name="20% - Accent3 14" xfId="247"/>
    <cellStyle name="20% - Accent3 14 2" xfId="248"/>
    <cellStyle name="20% - Accent3 15" xfId="249"/>
    <cellStyle name="20% - Accent3 15 2" xfId="250"/>
    <cellStyle name="20% - Accent3 16" xfId="251"/>
    <cellStyle name="20% - Accent3 16 2" xfId="252"/>
    <cellStyle name="20% - Accent3 17" xfId="253"/>
    <cellStyle name="20% - Accent3 17 2" xfId="254"/>
    <cellStyle name="20% - Accent3 18" xfId="255"/>
    <cellStyle name="20% - Accent3 18 2" xfId="256"/>
    <cellStyle name="20% - Accent3 19" xfId="257"/>
    <cellStyle name="20% - Accent3 19 2" xfId="258"/>
    <cellStyle name="20% - Accent3 2" xfId="259"/>
    <cellStyle name="20% - Accent3 2 2" xfId="260"/>
    <cellStyle name="20% - Accent3 20" xfId="261"/>
    <cellStyle name="20% - Accent3 20 2" xfId="262"/>
    <cellStyle name="20% - Accent3 21" xfId="263"/>
    <cellStyle name="20% - Accent3 21 2" xfId="264"/>
    <cellStyle name="20% - Accent3 22" xfId="265"/>
    <cellStyle name="20% - Accent3 22 2" xfId="266"/>
    <cellStyle name="20% - Accent3 23" xfId="267"/>
    <cellStyle name="20% - Accent3 23 2" xfId="268"/>
    <cellStyle name="20% - Accent3 24" xfId="269"/>
    <cellStyle name="20% - Accent3 24 2" xfId="270"/>
    <cellStyle name="20% - Accent3 25" xfId="271"/>
    <cellStyle name="20% - Accent3 25 2" xfId="272"/>
    <cellStyle name="20% - Accent3 26" xfId="273"/>
    <cellStyle name="20% - Accent3 26 2" xfId="274"/>
    <cellStyle name="20% - Accent3 27" xfId="275"/>
    <cellStyle name="20% - Accent3 27 2" xfId="276"/>
    <cellStyle name="20% - Accent3 28" xfId="277"/>
    <cellStyle name="20% - Accent3 28 2" xfId="278"/>
    <cellStyle name="20% - Accent3 3" xfId="279"/>
    <cellStyle name="20% - Accent3 3 2" xfId="280"/>
    <cellStyle name="20% - Accent3 4" xfId="281"/>
    <cellStyle name="20% - Accent3 4 2" xfId="282"/>
    <cellStyle name="20% - Accent3 5" xfId="283"/>
    <cellStyle name="20% - Accent3 5 2" xfId="284"/>
    <cellStyle name="20% - Accent3 6" xfId="285"/>
    <cellStyle name="20% - Accent3 6 2" xfId="286"/>
    <cellStyle name="20% - Accent3 7" xfId="287"/>
    <cellStyle name="20% - Accent3 7 2" xfId="288"/>
    <cellStyle name="20% - Accent3 8" xfId="289"/>
    <cellStyle name="20% - Accent3 8 2" xfId="290"/>
    <cellStyle name="20% - Accent3 9" xfId="291"/>
    <cellStyle name="20% - Accent3 9 2" xfId="292"/>
    <cellStyle name="20% - Accent4 10" xfId="293"/>
    <cellStyle name="20% - Accent4 10 2" xfId="294"/>
    <cellStyle name="20% - Accent4 11" xfId="295"/>
    <cellStyle name="20% - Accent4 11 2" xfId="296"/>
    <cellStyle name="20% - Accent4 12" xfId="297"/>
    <cellStyle name="20% - Accent4 12 2" xfId="298"/>
    <cellStyle name="20% - Accent4 13" xfId="299"/>
    <cellStyle name="20% - Accent4 13 2" xfId="300"/>
    <cellStyle name="20% - Accent4 14" xfId="301"/>
    <cellStyle name="20% - Accent4 14 2" xfId="302"/>
    <cellStyle name="20% - Accent4 15" xfId="303"/>
    <cellStyle name="20% - Accent4 15 2" xfId="304"/>
    <cellStyle name="20% - Accent4 16" xfId="305"/>
    <cellStyle name="20% - Accent4 16 2" xfId="306"/>
    <cellStyle name="20% - Accent4 17" xfId="307"/>
    <cellStyle name="20% - Accent4 17 2" xfId="308"/>
    <cellStyle name="20% - Accent4 18" xfId="309"/>
    <cellStyle name="20% - Accent4 18 2" xfId="310"/>
    <cellStyle name="20% - Accent4 19" xfId="311"/>
    <cellStyle name="20% - Accent4 19 2" xfId="312"/>
    <cellStyle name="20% - Accent4 2" xfId="313"/>
    <cellStyle name="20% - Accent4 2 2" xfId="314"/>
    <cellStyle name="20% - Accent4 20" xfId="315"/>
    <cellStyle name="20% - Accent4 20 2" xfId="316"/>
    <cellStyle name="20% - Accent4 21" xfId="317"/>
    <cellStyle name="20% - Accent4 21 2" xfId="318"/>
    <cellStyle name="20% - Accent4 22" xfId="319"/>
    <cellStyle name="20% - Accent4 22 2" xfId="320"/>
    <cellStyle name="20% - Accent4 23" xfId="321"/>
    <cellStyle name="20% - Accent4 23 2" xfId="322"/>
    <cellStyle name="20% - Accent4 24" xfId="323"/>
    <cellStyle name="20% - Accent4 24 2" xfId="324"/>
    <cellStyle name="20% - Accent4 25" xfId="325"/>
    <cellStyle name="20% - Accent4 25 2" xfId="326"/>
    <cellStyle name="20% - Accent4 26" xfId="327"/>
    <cellStyle name="20% - Accent4 26 2" xfId="328"/>
    <cellStyle name="20% - Accent4 27" xfId="329"/>
    <cellStyle name="20% - Accent4 27 2" xfId="330"/>
    <cellStyle name="20% - Accent4 28" xfId="331"/>
    <cellStyle name="20% - Accent4 28 2" xfId="332"/>
    <cellStyle name="20% - Accent4 3" xfId="333"/>
    <cellStyle name="20% - Accent4 3 2" xfId="334"/>
    <cellStyle name="20% - Accent4 4" xfId="335"/>
    <cellStyle name="20% - Accent4 4 2" xfId="336"/>
    <cellStyle name="20% - Accent4 5" xfId="337"/>
    <cellStyle name="20% - Accent4 5 2" xfId="338"/>
    <cellStyle name="20% - Accent4 6" xfId="339"/>
    <cellStyle name="20% - Accent4 6 2" xfId="340"/>
    <cellStyle name="20% - Accent4 7" xfId="341"/>
    <cellStyle name="20% - Accent4 7 2" xfId="342"/>
    <cellStyle name="20% - Accent4 8" xfId="343"/>
    <cellStyle name="20% - Accent4 8 2" xfId="344"/>
    <cellStyle name="20% - Accent4 9" xfId="345"/>
    <cellStyle name="20% - Accent4 9 2" xfId="346"/>
    <cellStyle name="20% - Accent5 10" xfId="347"/>
    <cellStyle name="20% - Accent5 10 2" xfId="348"/>
    <cellStyle name="20% - Accent5 11" xfId="349"/>
    <cellStyle name="20% - Accent5 11 2" xfId="350"/>
    <cellStyle name="20% - Accent5 12" xfId="351"/>
    <cellStyle name="20% - Accent5 12 2" xfId="352"/>
    <cellStyle name="20% - Accent5 13" xfId="353"/>
    <cellStyle name="20% - Accent5 13 2" xfId="354"/>
    <cellStyle name="20% - Accent5 14" xfId="355"/>
    <cellStyle name="20% - Accent5 14 2" xfId="356"/>
    <cellStyle name="20% - Accent5 15" xfId="357"/>
    <cellStyle name="20% - Accent5 15 2" xfId="358"/>
    <cellStyle name="20% - Accent5 16" xfId="359"/>
    <cellStyle name="20% - Accent5 16 2" xfId="360"/>
    <cellStyle name="20% - Accent5 17" xfId="361"/>
    <cellStyle name="20% - Accent5 17 2" xfId="362"/>
    <cellStyle name="20% - Accent5 18" xfId="363"/>
    <cellStyle name="20% - Accent5 18 2" xfId="364"/>
    <cellStyle name="20% - Accent5 19" xfId="365"/>
    <cellStyle name="20% - Accent5 19 2" xfId="366"/>
    <cellStyle name="20% - Accent5 2" xfId="367"/>
    <cellStyle name="20% - Accent5 2 2" xfId="368"/>
    <cellStyle name="20% - Accent5 20" xfId="369"/>
    <cellStyle name="20% - Accent5 20 2" xfId="370"/>
    <cellStyle name="20% - Accent5 21" xfId="371"/>
    <cellStyle name="20% - Accent5 21 2" xfId="372"/>
    <cellStyle name="20% - Accent5 22" xfId="373"/>
    <cellStyle name="20% - Accent5 22 2" xfId="374"/>
    <cellStyle name="20% - Accent5 23" xfId="375"/>
    <cellStyle name="20% - Accent5 23 2" xfId="376"/>
    <cellStyle name="20% - Accent5 24" xfId="377"/>
    <cellStyle name="20% - Accent5 24 2" xfId="378"/>
    <cellStyle name="20% - Accent5 25" xfId="379"/>
    <cellStyle name="20% - Accent5 25 2" xfId="380"/>
    <cellStyle name="20% - Accent5 26" xfId="381"/>
    <cellStyle name="20% - Accent5 26 2" xfId="382"/>
    <cellStyle name="20% - Accent5 27" xfId="383"/>
    <cellStyle name="20% - Accent5 27 2" xfId="384"/>
    <cellStyle name="20% - Accent5 28" xfId="385"/>
    <cellStyle name="20% - Accent5 28 2" xfId="386"/>
    <cellStyle name="20% - Accent5 3" xfId="387"/>
    <cellStyle name="20% - Accent5 3 2" xfId="388"/>
    <cellStyle name="20% - Accent5 4" xfId="389"/>
    <cellStyle name="20% - Accent5 4 2" xfId="390"/>
    <cellStyle name="20% - Accent5 5" xfId="391"/>
    <cellStyle name="20% - Accent5 5 2" xfId="392"/>
    <cellStyle name="20% - Accent5 6" xfId="393"/>
    <cellStyle name="20% - Accent5 6 2" xfId="394"/>
    <cellStyle name="20% - Accent5 7" xfId="395"/>
    <cellStyle name="20% - Accent5 7 2" xfId="396"/>
    <cellStyle name="20% - Accent5 8" xfId="397"/>
    <cellStyle name="20% - Accent5 8 2" xfId="398"/>
    <cellStyle name="20% - Accent5 9" xfId="399"/>
    <cellStyle name="20% - Accent5 9 2" xfId="400"/>
    <cellStyle name="20% - Accent6 10" xfId="401"/>
    <cellStyle name="20% - Accent6 10 2" xfId="402"/>
    <cellStyle name="20% - Accent6 11" xfId="403"/>
    <cellStyle name="20% - Accent6 11 2" xfId="404"/>
    <cellStyle name="20% - Accent6 12" xfId="405"/>
    <cellStyle name="20% - Accent6 12 2" xfId="406"/>
    <cellStyle name="20% - Accent6 13" xfId="407"/>
    <cellStyle name="20% - Accent6 13 2" xfId="408"/>
    <cellStyle name="20% - Accent6 14" xfId="409"/>
    <cellStyle name="20% - Accent6 14 2" xfId="410"/>
    <cellStyle name="20% - Accent6 15" xfId="411"/>
    <cellStyle name="20% - Accent6 15 2" xfId="412"/>
    <cellStyle name="20% - Accent6 16" xfId="413"/>
    <cellStyle name="20% - Accent6 16 2" xfId="414"/>
    <cellStyle name="20% - Accent6 17" xfId="415"/>
    <cellStyle name="20% - Accent6 17 2" xfId="416"/>
    <cellStyle name="20% - Accent6 18" xfId="417"/>
    <cellStyle name="20% - Accent6 18 2" xfId="418"/>
    <cellStyle name="20% - Accent6 19" xfId="419"/>
    <cellStyle name="20% - Accent6 19 2" xfId="420"/>
    <cellStyle name="20% - Accent6 2" xfId="421"/>
    <cellStyle name="20% - Accent6 2 2" xfId="422"/>
    <cellStyle name="20% - Accent6 20" xfId="423"/>
    <cellStyle name="20% - Accent6 20 2" xfId="424"/>
    <cellStyle name="20% - Accent6 21" xfId="425"/>
    <cellStyle name="20% - Accent6 21 2" xfId="426"/>
    <cellStyle name="20% - Accent6 22" xfId="427"/>
    <cellStyle name="20% - Accent6 22 2" xfId="428"/>
    <cellStyle name="20% - Accent6 23" xfId="429"/>
    <cellStyle name="20% - Accent6 23 2" xfId="430"/>
    <cellStyle name="20% - Accent6 24" xfId="431"/>
    <cellStyle name="20% - Accent6 24 2" xfId="432"/>
    <cellStyle name="20% - Accent6 25" xfId="433"/>
    <cellStyle name="20% - Accent6 25 2" xfId="434"/>
    <cellStyle name="20% - Accent6 26" xfId="435"/>
    <cellStyle name="20% - Accent6 26 2" xfId="436"/>
    <cellStyle name="20% - Accent6 27" xfId="437"/>
    <cellStyle name="20% - Accent6 27 2" xfId="438"/>
    <cellStyle name="20% - Accent6 28" xfId="439"/>
    <cellStyle name="20% - Accent6 28 2" xfId="440"/>
    <cellStyle name="20% - Accent6 3" xfId="441"/>
    <cellStyle name="20% - Accent6 3 2" xfId="442"/>
    <cellStyle name="20% - Accent6 4" xfId="443"/>
    <cellStyle name="20% - Accent6 4 2" xfId="444"/>
    <cellStyle name="20% - Accent6 5" xfId="445"/>
    <cellStyle name="20% - Accent6 5 2" xfId="446"/>
    <cellStyle name="20% - Accent6 6" xfId="447"/>
    <cellStyle name="20% - Accent6 6 2" xfId="448"/>
    <cellStyle name="20% - Accent6 7" xfId="449"/>
    <cellStyle name="20% - Accent6 7 2" xfId="450"/>
    <cellStyle name="20% - Accent6 8" xfId="451"/>
    <cellStyle name="20% - Accent6 8 2" xfId="452"/>
    <cellStyle name="20% - Accent6 9" xfId="453"/>
    <cellStyle name="20% - Accent6 9 2" xfId="454"/>
    <cellStyle name="40% - Accent1 10" xfId="455"/>
    <cellStyle name="40% - Accent1 10 2" xfId="456"/>
    <cellStyle name="40% - Accent1 11" xfId="457"/>
    <cellStyle name="40% - Accent1 11 2" xfId="458"/>
    <cellStyle name="40% - Accent1 12" xfId="459"/>
    <cellStyle name="40% - Accent1 12 2" xfId="460"/>
    <cellStyle name="40% - Accent1 13" xfId="461"/>
    <cellStyle name="40% - Accent1 13 2" xfId="462"/>
    <cellStyle name="40% - Accent1 14" xfId="463"/>
    <cellStyle name="40% - Accent1 14 2" xfId="464"/>
    <cellStyle name="40% - Accent1 15" xfId="465"/>
    <cellStyle name="40% - Accent1 15 2" xfId="466"/>
    <cellStyle name="40% - Accent1 16" xfId="467"/>
    <cellStyle name="40% - Accent1 16 2" xfId="468"/>
    <cellStyle name="40% - Accent1 17" xfId="469"/>
    <cellStyle name="40% - Accent1 17 2" xfId="470"/>
    <cellStyle name="40% - Accent1 18" xfId="471"/>
    <cellStyle name="40% - Accent1 18 2" xfId="472"/>
    <cellStyle name="40% - Accent1 19" xfId="473"/>
    <cellStyle name="40% - Accent1 19 2" xfId="474"/>
    <cellStyle name="40% - Accent1 2" xfId="475"/>
    <cellStyle name="40% - Accent1 2 2" xfId="476"/>
    <cellStyle name="40% - Accent1 20" xfId="477"/>
    <cellStyle name="40% - Accent1 20 2" xfId="478"/>
    <cellStyle name="40% - Accent1 21" xfId="479"/>
    <cellStyle name="40% - Accent1 21 2" xfId="480"/>
    <cellStyle name="40% - Accent1 22" xfId="481"/>
    <cellStyle name="40% - Accent1 22 2" xfId="482"/>
    <cellStyle name="40% - Accent1 23" xfId="483"/>
    <cellStyle name="40% - Accent1 23 2" xfId="484"/>
    <cellStyle name="40% - Accent1 24" xfId="485"/>
    <cellStyle name="40% - Accent1 24 2" xfId="486"/>
    <cellStyle name="40% - Accent1 25" xfId="487"/>
    <cellStyle name="40% - Accent1 25 2" xfId="488"/>
    <cellStyle name="40% - Accent1 26" xfId="489"/>
    <cellStyle name="40% - Accent1 26 2" xfId="490"/>
    <cellStyle name="40% - Accent1 27" xfId="491"/>
    <cellStyle name="40% - Accent1 27 2" xfId="492"/>
    <cellStyle name="40% - Accent1 28" xfId="493"/>
    <cellStyle name="40% - Accent1 28 2" xfId="494"/>
    <cellStyle name="40% - Accent1 3" xfId="495"/>
    <cellStyle name="40% - Accent1 3 2" xfId="496"/>
    <cellStyle name="40% - Accent1 4" xfId="497"/>
    <cellStyle name="40% - Accent1 4 2" xfId="498"/>
    <cellStyle name="40% - Accent1 5" xfId="499"/>
    <cellStyle name="40% - Accent1 5 2" xfId="500"/>
    <cellStyle name="40% - Accent1 6" xfId="501"/>
    <cellStyle name="40% - Accent1 6 2" xfId="502"/>
    <cellStyle name="40% - Accent1 7" xfId="503"/>
    <cellStyle name="40% - Accent1 7 2" xfId="504"/>
    <cellStyle name="40% - Accent1 8" xfId="505"/>
    <cellStyle name="40% - Accent1 8 2" xfId="506"/>
    <cellStyle name="40% - Accent1 9" xfId="507"/>
    <cellStyle name="40% - Accent1 9 2" xfId="508"/>
    <cellStyle name="40% - Accent2 10" xfId="509"/>
    <cellStyle name="40% - Accent2 10 2" xfId="510"/>
    <cellStyle name="40% - Accent2 11" xfId="511"/>
    <cellStyle name="40% - Accent2 11 2" xfId="512"/>
    <cellStyle name="40% - Accent2 12" xfId="513"/>
    <cellStyle name="40% - Accent2 12 2" xfId="514"/>
    <cellStyle name="40% - Accent2 13" xfId="515"/>
    <cellStyle name="40% - Accent2 13 2" xfId="516"/>
    <cellStyle name="40% - Accent2 14" xfId="517"/>
    <cellStyle name="40% - Accent2 14 2" xfId="518"/>
    <cellStyle name="40% - Accent2 15" xfId="519"/>
    <cellStyle name="40% - Accent2 15 2" xfId="520"/>
    <cellStyle name="40% - Accent2 16" xfId="521"/>
    <cellStyle name="40% - Accent2 16 2" xfId="522"/>
    <cellStyle name="40% - Accent2 17" xfId="523"/>
    <cellStyle name="40% - Accent2 17 2" xfId="524"/>
    <cellStyle name="40% - Accent2 18" xfId="525"/>
    <cellStyle name="40% - Accent2 18 2" xfId="526"/>
    <cellStyle name="40% - Accent2 19" xfId="527"/>
    <cellStyle name="40% - Accent2 19 2" xfId="528"/>
    <cellStyle name="40% - Accent2 2" xfId="529"/>
    <cellStyle name="40% - Accent2 2 2" xfId="530"/>
    <cellStyle name="40% - Accent2 20" xfId="531"/>
    <cellStyle name="40% - Accent2 20 2" xfId="532"/>
    <cellStyle name="40% - Accent2 21" xfId="533"/>
    <cellStyle name="40% - Accent2 21 2" xfId="534"/>
    <cellStyle name="40% - Accent2 22" xfId="535"/>
    <cellStyle name="40% - Accent2 22 2" xfId="536"/>
    <cellStyle name="40% - Accent2 23" xfId="537"/>
    <cellStyle name="40% - Accent2 23 2" xfId="538"/>
    <cellStyle name="40% - Accent2 24" xfId="539"/>
    <cellStyle name="40% - Accent2 24 2" xfId="540"/>
    <cellStyle name="40% - Accent2 25" xfId="541"/>
    <cellStyle name="40% - Accent2 25 2" xfId="542"/>
    <cellStyle name="40% - Accent2 26" xfId="543"/>
    <cellStyle name="40% - Accent2 26 2" xfId="544"/>
    <cellStyle name="40% - Accent2 27" xfId="545"/>
    <cellStyle name="40% - Accent2 27 2" xfId="546"/>
    <cellStyle name="40% - Accent2 28" xfId="547"/>
    <cellStyle name="40% - Accent2 28 2" xfId="548"/>
    <cellStyle name="40% - Accent2 3" xfId="549"/>
    <cellStyle name="40% - Accent2 3 2" xfId="550"/>
    <cellStyle name="40% - Accent2 4" xfId="551"/>
    <cellStyle name="40% - Accent2 4 2" xfId="552"/>
    <cellStyle name="40% - Accent2 5" xfId="553"/>
    <cellStyle name="40% - Accent2 5 2" xfId="554"/>
    <cellStyle name="40% - Accent2 6" xfId="555"/>
    <cellStyle name="40% - Accent2 6 2" xfId="556"/>
    <cellStyle name="40% - Accent2 7" xfId="557"/>
    <cellStyle name="40% - Accent2 7 2" xfId="558"/>
    <cellStyle name="40% - Accent2 8" xfId="559"/>
    <cellStyle name="40% - Accent2 8 2" xfId="560"/>
    <cellStyle name="40% - Accent2 9" xfId="561"/>
    <cellStyle name="40% - Accent2 9 2" xfId="562"/>
    <cellStyle name="40% - Accent3 10" xfId="563"/>
    <cellStyle name="40% - Accent3 10 2" xfId="564"/>
    <cellStyle name="40% - Accent3 11" xfId="565"/>
    <cellStyle name="40% - Accent3 11 2" xfId="566"/>
    <cellStyle name="40% - Accent3 12" xfId="567"/>
    <cellStyle name="40% - Accent3 12 2" xfId="568"/>
    <cellStyle name="40% - Accent3 13" xfId="569"/>
    <cellStyle name="40% - Accent3 13 2" xfId="570"/>
    <cellStyle name="40% - Accent3 14" xfId="571"/>
    <cellStyle name="40% - Accent3 14 2" xfId="572"/>
    <cellStyle name="40% - Accent3 15" xfId="573"/>
    <cellStyle name="40% - Accent3 15 2" xfId="574"/>
    <cellStyle name="40% - Accent3 16" xfId="575"/>
    <cellStyle name="40% - Accent3 16 2" xfId="576"/>
    <cellStyle name="40% - Accent3 17" xfId="577"/>
    <cellStyle name="40% - Accent3 17 2" xfId="578"/>
    <cellStyle name="40% - Accent3 18" xfId="579"/>
    <cellStyle name="40% - Accent3 18 2" xfId="580"/>
    <cellStyle name="40% - Accent3 19" xfId="581"/>
    <cellStyle name="40% - Accent3 19 2" xfId="582"/>
    <cellStyle name="40% - Accent3 2" xfId="583"/>
    <cellStyle name="40% - Accent3 2 2" xfId="584"/>
    <cellStyle name="40% - Accent3 20" xfId="585"/>
    <cellStyle name="40% - Accent3 20 2" xfId="586"/>
    <cellStyle name="40% - Accent3 21" xfId="587"/>
    <cellStyle name="40% - Accent3 21 2" xfId="588"/>
    <cellStyle name="40% - Accent3 22" xfId="589"/>
    <cellStyle name="40% - Accent3 22 2" xfId="590"/>
    <cellStyle name="40% - Accent3 23" xfId="591"/>
    <cellStyle name="40% - Accent3 23 2" xfId="592"/>
    <cellStyle name="40% - Accent3 24" xfId="593"/>
    <cellStyle name="40% - Accent3 24 2" xfId="594"/>
    <cellStyle name="40% - Accent3 25" xfId="595"/>
    <cellStyle name="40% - Accent3 25 2" xfId="596"/>
    <cellStyle name="40% - Accent3 26" xfId="597"/>
    <cellStyle name="40% - Accent3 26 2" xfId="598"/>
    <cellStyle name="40% - Accent3 27" xfId="599"/>
    <cellStyle name="40% - Accent3 27 2" xfId="600"/>
    <cellStyle name="40% - Accent3 28" xfId="601"/>
    <cellStyle name="40% - Accent3 28 2" xfId="602"/>
    <cellStyle name="40% - Accent3 3" xfId="603"/>
    <cellStyle name="40% - Accent3 3 2" xfId="604"/>
    <cellStyle name="40% - Accent3 4" xfId="605"/>
    <cellStyle name="40% - Accent3 4 2" xfId="606"/>
    <cellStyle name="40% - Accent3 5" xfId="607"/>
    <cellStyle name="40% - Accent3 5 2" xfId="608"/>
    <cellStyle name="40% - Accent3 6" xfId="609"/>
    <cellStyle name="40% - Accent3 6 2" xfId="610"/>
    <cellStyle name="40% - Accent3 7" xfId="611"/>
    <cellStyle name="40% - Accent3 7 2" xfId="612"/>
    <cellStyle name="40% - Accent3 8" xfId="613"/>
    <cellStyle name="40% - Accent3 8 2" xfId="614"/>
    <cellStyle name="40% - Accent3 9" xfId="615"/>
    <cellStyle name="40% - Accent3 9 2" xfId="616"/>
    <cellStyle name="40% - Accent4 10" xfId="617"/>
    <cellStyle name="40% - Accent4 10 2" xfId="618"/>
    <cellStyle name="40% - Accent4 11" xfId="619"/>
    <cellStyle name="40% - Accent4 11 2" xfId="620"/>
    <cellStyle name="40% - Accent4 12" xfId="621"/>
    <cellStyle name="40% - Accent4 12 2" xfId="622"/>
    <cellStyle name="40% - Accent4 13" xfId="623"/>
    <cellStyle name="40% - Accent4 13 2" xfId="624"/>
    <cellStyle name="40% - Accent4 14" xfId="625"/>
    <cellStyle name="40% - Accent4 14 2" xfId="626"/>
    <cellStyle name="40% - Accent4 15" xfId="627"/>
    <cellStyle name="40% - Accent4 15 2" xfId="628"/>
    <cellStyle name="40% - Accent4 16" xfId="629"/>
    <cellStyle name="40% - Accent4 16 2" xfId="630"/>
    <cellStyle name="40% - Accent4 17" xfId="631"/>
    <cellStyle name="40% - Accent4 17 2" xfId="632"/>
    <cellStyle name="40% - Accent4 18" xfId="633"/>
    <cellStyle name="40% - Accent4 18 2" xfId="634"/>
    <cellStyle name="40% - Accent4 19" xfId="635"/>
    <cellStyle name="40% - Accent4 19 2" xfId="636"/>
    <cellStyle name="40% - Accent4 2" xfId="637"/>
    <cellStyle name="40% - Accent4 2 2" xfId="638"/>
    <cellStyle name="40% - Accent4 20" xfId="639"/>
    <cellStyle name="40% - Accent4 20 2" xfId="640"/>
    <cellStyle name="40% - Accent4 21" xfId="641"/>
    <cellStyle name="40% - Accent4 21 2" xfId="642"/>
    <cellStyle name="40% - Accent4 22" xfId="643"/>
    <cellStyle name="40% - Accent4 22 2" xfId="644"/>
    <cellStyle name="40% - Accent4 23" xfId="645"/>
    <cellStyle name="40% - Accent4 23 2" xfId="646"/>
    <cellStyle name="40% - Accent4 24" xfId="647"/>
    <cellStyle name="40% - Accent4 24 2" xfId="648"/>
    <cellStyle name="40% - Accent4 25" xfId="649"/>
    <cellStyle name="40% - Accent4 25 2" xfId="650"/>
    <cellStyle name="40% - Accent4 26" xfId="651"/>
    <cellStyle name="40% - Accent4 26 2" xfId="652"/>
    <cellStyle name="40% - Accent4 27" xfId="653"/>
    <cellStyle name="40% - Accent4 27 2" xfId="654"/>
    <cellStyle name="40% - Accent4 28" xfId="655"/>
    <cellStyle name="40% - Accent4 28 2" xfId="656"/>
    <cellStyle name="40% - Accent4 3" xfId="657"/>
    <cellStyle name="40% - Accent4 3 2" xfId="658"/>
    <cellStyle name="40% - Accent4 4" xfId="659"/>
    <cellStyle name="40% - Accent4 4 2" xfId="660"/>
    <cellStyle name="40% - Accent4 5" xfId="661"/>
    <cellStyle name="40% - Accent4 5 2" xfId="662"/>
    <cellStyle name="40% - Accent4 6" xfId="663"/>
    <cellStyle name="40% - Accent4 6 2" xfId="664"/>
    <cellStyle name="40% - Accent4 7" xfId="665"/>
    <cellStyle name="40% - Accent4 7 2" xfId="666"/>
    <cellStyle name="40% - Accent4 8" xfId="667"/>
    <cellStyle name="40% - Accent4 8 2" xfId="668"/>
    <cellStyle name="40% - Accent4 9" xfId="669"/>
    <cellStyle name="40% - Accent4 9 2" xfId="670"/>
    <cellStyle name="40% - Accent5 10" xfId="671"/>
    <cellStyle name="40% - Accent5 10 2" xfId="672"/>
    <cellStyle name="40% - Accent5 11" xfId="673"/>
    <cellStyle name="40% - Accent5 11 2" xfId="674"/>
    <cellStyle name="40% - Accent5 12" xfId="675"/>
    <cellStyle name="40% - Accent5 12 2" xfId="676"/>
    <cellStyle name="40% - Accent5 13" xfId="677"/>
    <cellStyle name="40% - Accent5 13 2" xfId="678"/>
    <cellStyle name="40% - Accent5 14" xfId="679"/>
    <cellStyle name="40% - Accent5 14 2" xfId="680"/>
    <cellStyle name="40% - Accent5 15" xfId="681"/>
    <cellStyle name="40% - Accent5 15 2" xfId="682"/>
    <cellStyle name="40% - Accent5 16" xfId="683"/>
    <cellStyle name="40% - Accent5 16 2" xfId="684"/>
    <cellStyle name="40% - Accent5 17" xfId="685"/>
    <cellStyle name="40% - Accent5 17 2" xfId="686"/>
    <cellStyle name="40% - Accent5 18" xfId="687"/>
    <cellStyle name="40% - Accent5 18 2" xfId="688"/>
    <cellStyle name="40% - Accent5 19" xfId="689"/>
    <cellStyle name="40% - Accent5 19 2" xfId="690"/>
    <cellStyle name="40% - Accent5 2" xfId="691"/>
    <cellStyle name="40% - Accent5 2 2" xfId="692"/>
    <cellStyle name="40% - Accent5 20" xfId="693"/>
    <cellStyle name="40% - Accent5 20 2" xfId="694"/>
    <cellStyle name="40% - Accent5 21" xfId="695"/>
    <cellStyle name="40% - Accent5 21 2" xfId="696"/>
    <cellStyle name="40% - Accent5 22" xfId="697"/>
    <cellStyle name="40% - Accent5 22 2" xfId="698"/>
    <cellStyle name="40% - Accent5 23" xfId="699"/>
    <cellStyle name="40% - Accent5 23 2" xfId="700"/>
    <cellStyle name="40% - Accent5 24" xfId="701"/>
    <cellStyle name="40% - Accent5 24 2" xfId="702"/>
    <cellStyle name="40% - Accent5 25" xfId="703"/>
    <cellStyle name="40% - Accent5 25 2" xfId="704"/>
    <cellStyle name="40% - Accent5 26" xfId="705"/>
    <cellStyle name="40% - Accent5 26 2" xfId="706"/>
    <cellStyle name="40% - Accent5 27" xfId="707"/>
    <cellStyle name="40% - Accent5 27 2" xfId="708"/>
    <cellStyle name="40% - Accent5 28" xfId="709"/>
    <cellStyle name="40% - Accent5 28 2" xfId="710"/>
    <cellStyle name="40% - Accent5 3" xfId="711"/>
    <cellStyle name="40% - Accent5 3 2" xfId="712"/>
    <cellStyle name="40% - Accent5 4" xfId="713"/>
    <cellStyle name="40% - Accent5 4 2" xfId="714"/>
    <cellStyle name="40% - Accent5 5" xfId="715"/>
    <cellStyle name="40% - Accent5 5 2" xfId="716"/>
    <cellStyle name="40% - Accent5 6" xfId="717"/>
    <cellStyle name="40% - Accent5 6 2" xfId="718"/>
    <cellStyle name="40% - Accent5 7" xfId="719"/>
    <cellStyle name="40% - Accent5 7 2" xfId="720"/>
    <cellStyle name="40% - Accent5 8" xfId="721"/>
    <cellStyle name="40% - Accent5 8 2" xfId="722"/>
    <cellStyle name="40% - Accent5 9" xfId="723"/>
    <cellStyle name="40% - Accent5 9 2" xfId="724"/>
    <cellStyle name="40% - Accent6 10" xfId="725"/>
    <cellStyle name="40% - Accent6 10 2" xfId="726"/>
    <cellStyle name="40% - Accent6 11" xfId="727"/>
    <cellStyle name="40% - Accent6 11 2" xfId="728"/>
    <cellStyle name="40% - Accent6 12" xfId="729"/>
    <cellStyle name="40% - Accent6 12 2" xfId="730"/>
    <cellStyle name="40% - Accent6 13" xfId="731"/>
    <cellStyle name="40% - Accent6 13 2" xfId="732"/>
    <cellStyle name="40% - Accent6 14" xfId="733"/>
    <cellStyle name="40% - Accent6 14 2" xfId="734"/>
    <cellStyle name="40% - Accent6 15" xfId="735"/>
    <cellStyle name="40% - Accent6 15 2" xfId="736"/>
    <cellStyle name="40% - Accent6 16" xfId="737"/>
    <cellStyle name="40% - Accent6 16 2" xfId="738"/>
    <cellStyle name="40% - Accent6 17" xfId="739"/>
    <cellStyle name="40% - Accent6 17 2" xfId="740"/>
    <cellStyle name="40% - Accent6 18" xfId="741"/>
    <cellStyle name="40% - Accent6 18 2" xfId="742"/>
    <cellStyle name="40% - Accent6 19" xfId="743"/>
    <cellStyle name="40% - Accent6 19 2" xfId="744"/>
    <cellStyle name="40% - Accent6 2" xfId="745"/>
    <cellStyle name="40% - Accent6 2 2" xfId="746"/>
    <cellStyle name="40% - Accent6 20" xfId="747"/>
    <cellStyle name="40% - Accent6 20 2" xfId="748"/>
    <cellStyle name="40% - Accent6 21" xfId="749"/>
    <cellStyle name="40% - Accent6 21 2" xfId="750"/>
    <cellStyle name="40% - Accent6 22" xfId="751"/>
    <cellStyle name="40% - Accent6 22 2" xfId="752"/>
    <cellStyle name="40% - Accent6 23" xfId="753"/>
    <cellStyle name="40% - Accent6 23 2" xfId="754"/>
    <cellStyle name="40% - Accent6 24" xfId="755"/>
    <cellStyle name="40% - Accent6 24 2" xfId="756"/>
    <cellStyle name="40% - Accent6 25" xfId="757"/>
    <cellStyle name="40% - Accent6 25 2" xfId="758"/>
    <cellStyle name="40% - Accent6 26" xfId="759"/>
    <cellStyle name="40% - Accent6 26 2" xfId="760"/>
    <cellStyle name="40% - Accent6 27" xfId="761"/>
    <cellStyle name="40% - Accent6 27 2" xfId="762"/>
    <cellStyle name="40% - Accent6 28" xfId="763"/>
    <cellStyle name="40% - Accent6 28 2" xfId="764"/>
    <cellStyle name="40% - Accent6 3" xfId="765"/>
    <cellStyle name="40% - Accent6 3 2" xfId="766"/>
    <cellStyle name="40% - Accent6 4" xfId="767"/>
    <cellStyle name="40% - Accent6 4 2" xfId="768"/>
    <cellStyle name="40% - Accent6 5" xfId="769"/>
    <cellStyle name="40% - Accent6 5 2" xfId="770"/>
    <cellStyle name="40% - Accent6 6" xfId="771"/>
    <cellStyle name="40% - Accent6 6 2" xfId="772"/>
    <cellStyle name="40% - Accent6 7" xfId="773"/>
    <cellStyle name="40% - Accent6 7 2" xfId="774"/>
    <cellStyle name="40% - Accent6 8" xfId="775"/>
    <cellStyle name="40% - Accent6 8 2" xfId="776"/>
    <cellStyle name="40% - Accent6 9" xfId="777"/>
    <cellStyle name="40% - Accent6 9 2" xfId="778"/>
    <cellStyle name="60% - Accent1 10" xfId="779"/>
    <cellStyle name="60% - Accent1 10 2" xfId="780"/>
    <cellStyle name="60% - Accent1 11" xfId="781"/>
    <cellStyle name="60% - Accent1 11 2" xfId="782"/>
    <cellStyle name="60% - Accent1 12" xfId="783"/>
    <cellStyle name="60% - Accent1 12 2" xfId="784"/>
    <cellStyle name="60% - Accent1 13" xfId="785"/>
    <cellStyle name="60% - Accent1 13 2" xfId="786"/>
    <cellStyle name="60% - Accent1 14" xfId="787"/>
    <cellStyle name="60% - Accent1 14 2" xfId="788"/>
    <cellStyle name="60% - Accent1 15" xfId="789"/>
    <cellStyle name="60% - Accent1 15 2" xfId="790"/>
    <cellStyle name="60% - Accent1 16" xfId="791"/>
    <cellStyle name="60% - Accent1 16 2" xfId="792"/>
    <cellStyle name="60% - Accent1 17" xfId="793"/>
    <cellStyle name="60% - Accent1 17 2" xfId="794"/>
    <cellStyle name="60% - Accent1 18" xfId="795"/>
    <cellStyle name="60% - Accent1 18 2" xfId="796"/>
    <cellStyle name="60% - Accent1 19" xfId="797"/>
    <cellStyle name="60% - Accent1 19 2" xfId="798"/>
    <cellStyle name="60% - Accent1 2" xfId="799"/>
    <cellStyle name="60% - Accent1 2 2" xfId="800"/>
    <cellStyle name="60% - Accent1 20" xfId="801"/>
    <cellStyle name="60% - Accent1 20 2" xfId="802"/>
    <cellStyle name="60% - Accent1 21" xfId="803"/>
    <cellStyle name="60% - Accent1 21 2" xfId="804"/>
    <cellStyle name="60% - Accent1 22" xfId="805"/>
    <cellStyle name="60% - Accent1 22 2" xfId="806"/>
    <cellStyle name="60% - Accent1 23" xfId="807"/>
    <cellStyle name="60% - Accent1 23 2" xfId="808"/>
    <cellStyle name="60% - Accent1 24" xfId="809"/>
    <cellStyle name="60% - Accent1 24 2" xfId="810"/>
    <cellStyle name="60% - Accent1 25" xfId="811"/>
    <cellStyle name="60% - Accent1 25 2" xfId="812"/>
    <cellStyle name="60% - Accent1 26" xfId="813"/>
    <cellStyle name="60% - Accent1 26 2" xfId="814"/>
    <cellStyle name="60% - Accent1 27" xfId="815"/>
    <cellStyle name="60% - Accent1 27 2" xfId="816"/>
    <cellStyle name="60% - Accent1 28" xfId="817"/>
    <cellStyle name="60% - Accent1 28 2" xfId="818"/>
    <cellStyle name="60% - Accent1 3" xfId="819"/>
    <cellStyle name="60% - Accent1 3 2" xfId="820"/>
    <cellStyle name="60% - Accent1 4" xfId="821"/>
    <cellStyle name="60% - Accent1 4 2" xfId="822"/>
    <cellStyle name="60% - Accent1 5" xfId="823"/>
    <cellStyle name="60% - Accent1 5 2" xfId="824"/>
    <cellStyle name="60% - Accent1 6" xfId="825"/>
    <cellStyle name="60% - Accent1 6 2" xfId="826"/>
    <cellStyle name="60% - Accent1 7" xfId="827"/>
    <cellStyle name="60% - Accent1 7 2" xfId="828"/>
    <cellStyle name="60% - Accent1 8" xfId="829"/>
    <cellStyle name="60% - Accent1 8 2" xfId="830"/>
    <cellStyle name="60% - Accent1 9" xfId="831"/>
    <cellStyle name="60% - Accent1 9 2" xfId="832"/>
    <cellStyle name="60% - Accent2 10" xfId="833"/>
    <cellStyle name="60% - Accent2 10 2" xfId="834"/>
    <cellStyle name="60% - Accent2 11" xfId="835"/>
    <cellStyle name="60% - Accent2 11 2" xfId="836"/>
    <cellStyle name="60% - Accent2 12" xfId="837"/>
    <cellStyle name="60% - Accent2 12 2" xfId="838"/>
    <cellStyle name="60% - Accent2 13" xfId="839"/>
    <cellStyle name="60% - Accent2 13 2" xfId="840"/>
    <cellStyle name="60% - Accent2 14" xfId="841"/>
    <cellStyle name="60% - Accent2 14 2" xfId="842"/>
    <cellStyle name="60% - Accent2 15" xfId="843"/>
    <cellStyle name="60% - Accent2 15 2" xfId="844"/>
    <cellStyle name="60% - Accent2 16" xfId="845"/>
    <cellStyle name="60% - Accent2 16 2" xfId="846"/>
    <cellStyle name="60% - Accent2 17" xfId="847"/>
    <cellStyle name="60% - Accent2 17 2" xfId="848"/>
    <cellStyle name="60% - Accent2 18" xfId="849"/>
    <cellStyle name="60% - Accent2 18 2" xfId="850"/>
    <cellStyle name="60% - Accent2 19" xfId="851"/>
    <cellStyle name="60% - Accent2 19 2" xfId="852"/>
    <cellStyle name="60% - Accent2 2" xfId="853"/>
    <cellStyle name="60% - Accent2 2 2" xfId="854"/>
    <cellStyle name="60% - Accent2 20" xfId="855"/>
    <cellStyle name="60% - Accent2 20 2" xfId="856"/>
    <cellStyle name="60% - Accent2 21" xfId="857"/>
    <cellStyle name="60% - Accent2 21 2" xfId="858"/>
    <cellStyle name="60% - Accent2 22" xfId="859"/>
    <cellStyle name="60% - Accent2 22 2" xfId="860"/>
    <cellStyle name="60% - Accent2 23" xfId="861"/>
    <cellStyle name="60% - Accent2 23 2" xfId="862"/>
    <cellStyle name="60% - Accent2 24" xfId="863"/>
    <cellStyle name="60% - Accent2 24 2" xfId="864"/>
    <cellStyle name="60% - Accent2 25" xfId="865"/>
    <cellStyle name="60% - Accent2 25 2" xfId="866"/>
    <cellStyle name="60% - Accent2 26" xfId="867"/>
    <cellStyle name="60% - Accent2 26 2" xfId="868"/>
    <cellStyle name="60% - Accent2 27" xfId="869"/>
    <cellStyle name="60% - Accent2 27 2" xfId="870"/>
    <cellStyle name="60% - Accent2 28" xfId="871"/>
    <cellStyle name="60% - Accent2 28 2" xfId="872"/>
    <cellStyle name="60% - Accent2 3" xfId="873"/>
    <cellStyle name="60% - Accent2 3 2" xfId="874"/>
    <cellStyle name="60% - Accent2 4" xfId="875"/>
    <cellStyle name="60% - Accent2 4 2" xfId="876"/>
    <cellStyle name="60% - Accent2 5" xfId="877"/>
    <cellStyle name="60% - Accent2 5 2" xfId="878"/>
    <cellStyle name="60% - Accent2 6" xfId="879"/>
    <cellStyle name="60% - Accent2 6 2" xfId="880"/>
    <cellStyle name="60% - Accent2 7" xfId="881"/>
    <cellStyle name="60% - Accent2 7 2" xfId="882"/>
    <cellStyle name="60% - Accent2 8" xfId="883"/>
    <cellStyle name="60% - Accent2 8 2" xfId="884"/>
    <cellStyle name="60% - Accent2 9" xfId="885"/>
    <cellStyle name="60% - Accent2 9 2" xfId="886"/>
    <cellStyle name="60% - Accent3 10" xfId="887"/>
    <cellStyle name="60% - Accent3 10 2" xfId="888"/>
    <cellStyle name="60% - Accent3 11" xfId="889"/>
    <cellStyle name="60% - Accent3 11 2" xfId="890"/>
    <cellStyle name="60% - Accent3 12" xfId="891"/>
    <cellStyle name="60% - Accent3 12 2" xfId="892"/>
    <cellStyle name="60% - Accent3 13" xfId="893"/>
    <cellStyle name="60% - Accent3 13 2" xfId="894"/>
    <cellStyle name="60% - Accent3 14" xfId="895"/>
    <cellStyle name="60% - Accent3 14 2" xfId="896"/>
    <cellStyle name="60% - Accent3 15" xfId="897"/>
    <cellStyle name="60% - Accent3 15 2" xfId="898"/>
    <cellStyle name="60% - Accent3 16" xfId="899"/>
    <cellStyle name="60% - Accent3 16 2" xfId="900"/>
    <cellStyle name="60% - Accent3 17" xfId="901"/>
    <cellStyle name="60% - Accent3 17 2" xfId="902"/>
    <cellStyle name="60% - Accent3 18" xfId="903"/>
    <cellStyle name="60% - Accent3 18 2" xfId="904"/>
    <cellStyle name="60% - Accent3 19" xfId="905"/>
    <cellStyle name="60% - Accent3 19 2" xfId="906"/>
    <cellStyle name="60% - Accent3 2" xfId="907"/>
    <cellStyle name="60% - Accent3 2 2" xfId="908"/>
    <cellStyle name="60% - Accent3 20" xfId="909"/>
    <cellStyle name="60% - Accent3 20 2" xfId="910"/>
    <cellStyle name="60% - Accent3 21" xfId="911"/>
    <cellStyle name="60% - Accent3 21 2" xfId="912"/>
    <cellStyle name="60% - Accent3 22" xfId="913"/>
    <cellStyle name="60% - Accent3 22 2" xfId="914"/>
    <cellStyle name="60% - Accent3 23" xfId="915"/>
    <cellStyle name="60% - Accent3 23 2" xfId="916"/>
    <cellStyle name="60% - Accent3 24" xfId="917"/>
    <cellStyle name="60% - Accent3 24 2" xfId="918"/>
    <cellStyle name="60% - Accent3 25" xfId="919"/>
    <cellStyle name="60% - Accent3 25 2" xfId="920"/>
    <cellStyle name="60% - Accent3 26" xfId="921"/>
    <cellStyle name="60% - Accent3 26 2" xfId="922"/>
    <cellStyle name="60% - Accent3 27" xfId="923"/>
    <cellStyle name="60% - Accent3 27 2" xfId="924"/>
    <cellStyle name="60% - Accent3 28" xfId="925"/>
    <cellStyle name="60% - Accent3 28 2" xfId="926"/>
    <cellStyle name="60% - Accent3 3" xfId="927"/>
    <cellStyle name="60% - Accent3 3 2" xfId="928"/>
    <cellStyle name="60% - Accent3 4" xfId="929"/>
    <cellStyle name="60% - Accent3 4 2" xfId="930"/>
    <cellStyle name="60% - Accent3 5" xfId="931"/>
    <cellStyle name="60% - Accent3 5 2" xfId="932"/>
    <cellStyle name="60% - Accent3 6" xfId="933"/>
    <cellStyle name="60% - Accent3 6 2" xfId="934"/>
    <cellStyle name="60% - Accent3 7" xfId="935"/>
    <cellStyle name="60% - Accent3 7 2" xfId="936"/>
    <cellStyle name="60% - Accent3 8" xfId="937"/>
    <cellStyle name="60% - Accent3 8 2" xfId="938"/>
    <cellStyle name="60% - Accent3 9" xfId="939"/>
    <cellStyle name="60% - Accent3 9 2" xfId="940"/>
    <cellStyle name="60% - Accent4 10" xfId="941"/>
    <cellStyle name="60% - Accent4 10 2" xfId="942"/>
    <cellStyle name="60% - Accent4 11" xfId="943"/>
    <cellStyle name="60% - Accent4 11 2" xfId="944"/>
    <cellStyle name="60% - Accent4 12" xfId="945"/>
    <cellStyle name="60% - Accent4 12 2" xfId="946"/>
    <cellStyle name="60% - Accent4 13" xfId="947"/>
    <cellStyle name="60% - Accent4 13 2" xfId="948"/>
    <cellStyle name="60% - Accent4 14" xfId="949"/>
    <cellStyle name="60% - Accent4 14 2" xfId="950"/>
    <cellStyle name="60% - Accent4 15" xfId="951"/>
    <cellStyle name="60% - Accent4 15 2" xfId="952"/>
    <cellStyle name="60% - Accent4 16" xfId="953"/>
    <cellStyle name="60% - Accent4 16 2" xfId="954"/>
    <cellStyle name="60% - Accent4 17" xfId="955"/>
    <cellStyle name="60% - Accent4 17 2" xfId="956"/>
    <cellStyle name="60% - Accent4 18" xfId="957"/>
    <cellStyle name="60% - Accent4 18 2" xfId="958"/>
    <cellStyle name="60% - Accent4 19" xfId="959"/>
    <cellStyle name="60% - Accent4 19 2" xfId="960"/>
    <cellStyle name="60% - Accent4 2" xfId="961"/>
    <cellStyle name="60% - Accent4 2 2" xfId="962"/>
    <cellStyle name="60% - Accent4 20" xfId="963"/>
    <cellStyle name="60% - Accent4 20 2" xfId="964"/>
    <cellStyle name="60% - Accent4 21" xfId="965"/>
    <cellStyle name="60% - Accent4 21 2" xfId="966"/>
    <cellStyle name="60% - Accent4 22" xfId="967"/>
    <cellStyle name="60% - Accent4 22 2" xfId="968"/>
    <cellStyle name="60% - Accent4 23" xfId="969"/>
    <cellStyle name="60% - Accent4 23 2" xfId="970"/>
    <cellStyle name="60% - Accent4 24" xfId="971"/>
    <cellStyle name="60% - Accent4 24 2" xfId="972"/>
    <cellStyle name="60% - Accent4 25" xfId="973"/>
    <cellStyle name="60% - Accent4 25 2" xfId="974"/>
    <cellStyle name="60% - Accent4 26" xfId="975"/>
    <cellStyle name="60% - Accent4 26 2" xfId="976"/>
    <cellStyle name="60% - Accent4 27" xfId="977"/>
    <cellStyle name="60% - Accent4 27 2" xfId="978"/>
    <cellStyle name="60% - Accent4 28" xfId="979"/>
    <cellStyle name="60% - Accent4 28 2" xfId="980"/>
    <cellStyle name="60% - Accent4 3" xfId="981"/>
    <cellStyle name="60% - Accent4 3 2" xfId="982"/>
    <cellStyle name="60% - Accent4 4" xfId="983"/>
    <cellStyle name="60% - Accent4 4 2" xfId="984"/>
    <cellStyle name="60% - Accent4 5" xfId="985"/>
    <cellStyle name="60% - Accent4 5 2" xfId="986"/>
    <cellStyle name="60% - Accent4 6" xfId="987"/>
    <cellStyle name="60% - Accent4 6 2" xfId="988"/>
    <cellStyle name="60% - Accent4 7" xfId="989"/>
    <cellStyle name="60% - Accent4 7 2" xfId="990"/>
    <cellStyle name="60% - Accent4 8" xfId="991"/>
    <cellStyle name="60% - Accent4 8 2" xfId="992"/>
    <cellStyle name="60% - Accent4 9" xfId="993"/>
    <cellStyle name="60% - Accent4 9 2" xfId="994"/>
    <cellStyle name="60% - Accent5 10" xfId="995"/>
    <cellStyle name="60% - Accent5 10 2" xfId="996"/>
    <cellStyle name="60% - Accent5 11" xfId="997"/>
    <cellStyle name="60% - Accent5 11 2" xfId="998"/>
    <cellStyle name="60% - Accent5 12" xfId="999"/>
    <cellStyle name="60% - Accent5 12 2" xfId="1000"/>
    <cellStyle name="60% - Accent5 13" xfId="1001"/>
    <cellStyle name="60% - Accent5 13 2" xfId="1002"/>
    <cellStyle name="60% - Accent5 14" xfId="1003"/>
    <cellStyle name="60% - Accent5 14 2" xfId="1004"/>
    <cellStyle name="60% - Accent5 15" xfId="1005"/>
    <cellStyle name="60% - Accent5 15 2" xfId="1006"/>
    <cellStyle name="60% - Accent5 16" xfId="1007"/>
    <cellStyle name="60% - Accent5 16 2" xfId="1008"/>
    <cellStyle name="60% - Accent5 17" xfId="1009"/>
    <cellStyle name="60% - Accent5 17 2" xfId="1010"/>
    <cellStyle name="60% - Accent5 18" xfId="1011"/>
    <cellStyle name="60% - Accent5 18 2" xfId="1012"/>
    <cellStyle name="60% - Accent5 19" xfId="1013"/>
    <cellStyle name="60% - Accent5 19 2" xfId="1014"/>
    <cellStyle name="60% - Accent5 2" xfId="1015"/>
    <cellStyle name="60% - Accent5 2 2" xfId="1016"/>
    <cellStyle name="60% - Accent5 20" xfId="1017"/>
    <cellStyle name="60% - Accent5 20 2" xfId="1018"/>
    <cellStyle name="60% - Accent5 21" xfId="1019"/>
    <cellStyle name="60% - Accent5 21 2" xfId="1020"/>
    <cellStyle name="60% - Accent5 22" xfId="1021"/>
    <cellStyle name="60% - Accent5 22 2" xfId="1022"/>
    <cellStyle name="60% - Accent5 23" xfId="1023"/>
    <cellStyle name="60% - Accent5 23 2" xfId="1024"/>
    <cellStyle name="60% - Accent5 24" xfId="1025"/>
    <cellStyle name="60% - Accent5 24 2" xfId="1026"/>
    <cellStyle name="60% - Accent5 25" xfId="1027"/>
    <cellStyle name="60% - Accent5 25 2" xfId="1028"/>
    <cellStyle name="60% - Accent5 26" xfId="1029"/>
    <cellStyle name="60% - Accent5 26 2" xfId="1030"/>
    <cellStyle name="60% - Accent5 27" xfId="1031"/>
    <cellStyle name="60% - Accent5 27 2" xfId="1032"/>
    <cellStyle name="60% - Accent5 28" xfId="1033"/>
    <cellStyle name="60% - Accent5 28 2" xfId="1034"/>
    <cellStyle name="60% - Accent5 3" xfId="1035"/>
    <cellStyle name="60% - Accent5 3 2" xfId="1036"/>
    <cellStyle name="60% - Accent5 4" xfId="1037"/>
    <cellStyle name="60% - Accent5 4 2" xfId="1038"/>
    <cellStyle name="60% - Accent5 5" xfId="1039"/>
    <cellStyle name="60% - Accent5 5 2" xfId="1040"/>
    <cellStyle name="60% - Accent5 6" xfId="1041"/>
    <cellStyle name="60% - Accent5 6 2" xfId="1042"/>
    <cellStyle name="60% - Accent5 7" xfId="1043"/>
    <cellStyle name="60% - Accent5 7 2" xfId="1044"/>
    <cellStyle name="60% - Accent5 8" xfId="1045"/>
    <cellStyle name="60% - Accent5 8 2" xfId="1046"/>
    <cellStyle name="60% - Accent5 9" xfId="1047"/>
    <cellStyle name="60% - Accent5 9 2" xfId="1048"/>
    <cellStyle name="60% - Accent6 10" xfId="1049"/>
    <cellStyle name="60% - Accent6 10 2" xfId="1050"/>
    <cellStyle name="60% - Accent6 11" xfId="1051"/>
    <cellStyle name="60% - Accent6 11 2" xfId="1052"/>
    <cellStyle name="60% - Accent6 12" xfId="1053"/>
    <cellStyle name="60% - Accent6 12 2" xfId="1054"/>
    <cellStyle name="60% - Accent6 13" xfId="1055"/>
    <cellStyle name="60% - Accent6 13 2" xfId="1056"/>
    <cellStyle name="60% - Accent6 14" xfId="1057"/>
    <cellStyle name="60% - Accent6 14 2" xfId="1058"/>
    <cellStyle name="60% - Accent6 15" xfId="1059"/>
    <cellStyle name="60% - Accent6 15 2" xfId="1060"/>
    <cellStyle name="60% - Accent6 16" xfId="1061"/>
    <cellStyle name="60% - Accent6 16 2" xfId="1062"/>
    <cellStyle name="60% - Accent6 17" xfId="1063"/>
    <cellStyle name="60% - Accent6 17 2" xfId="1064"/>
    <cellStyle name="60% - Accent6 18" xfId="1065"/>
    <cellStyle name="60% - Accent6 18 2" xfId="1066"/>
    <cellStyle name="60% - Accent6 19" xfId="1067"/>
    <cellStyle name="60% - Accent6 19 2" xfId="1068"/>
    <cellStyle name="60% - Accent6 2" xfId="1069"/>
    <cellStyle name="60% - Accent6 2 2" xfId="1070"/>
    <cellStyle name="60% - Accent6 20" xfId="1071"/>
    <cellStyle name="60% - Accent6 20 2" xfId="1072"/>
    <cellStyle name="60% - Accent6 21" xfId="1073"/>
    <cellStyle name="60% - Accent6 21 2" xfId="1074"/>
    <cellStyle name="60% - Accent6 22" xfId="1075"/>
    <cellStyle name="60% - Accent6 22 2" xfId="1076"/>
    <cellStyle name="60% - Accent6 23" xfId="1077"/>
    <cellStyle name="60% - Accent6 23 2" xfId="1078"/>
    <cellStyle name="60% - Accent6 24" xfId="1079"/>
    <cellStyle name="60% - Accent6 24 2" xfId="1080"/>
    <cellStyle name="60% - Accent6 25" xfId="1081"/>
    <cellStyle name="60% - Accent6 25 2" xfId="1082"/>
    <cellStyle name="60% - Accent6 26" xfId="1083"/>
    <cellStyle name="60% - Accent6 26 2" xfId="1084"/>
    <cellStyle name="60% - Accent6 27" xfId="1085"/>
    <cellStyle name="60% - Accent6 27 2" xfId="1086"/>
    <cellStyle name="60% - Accent6 28" xfId="1087"/>
    <cellStyle name="60% - Accent6 28 2" xfId="1088"/>
    <cellStyle name="60% - Accent6 3" xfId="1089"/>
    <cellStyle name="60% - Accent6 3 2" xfId="1090"/>
    <cellStyle name="60% - Accent6 4" xfId="1091"/>
    <cellStyle name="60% - Accent6 4 2" xfId="1092"/>
    <cellStyle name="60% - Accent6 5" xfId="1093"/>
    <cellStyle name="60% - Accent6 5 2" xfId="1094"/>
    <cellStyle name="60% - Accent6 6" xfId="1095"/>
    <cellStyle name="60% - Accent6 6 2" xfId="1096"/>
    <cellStyle name="60% - Accent6 7" xfId="1097"/>
    <cellStyle name="60% - Accent6 7 2" xfId="1098"/>
    <cellStyle name="60% - Accent6 8" xfId="1099"/>
    <cellStyle name="60% - Accent6 8 2" xfId="1100"/>
    <cellStyle name="60% - Accent6 9" xfId="1101"/>
    <cellStyle name="60% - Accent6 9 2" xfId="1102"/>
    <cellStyle name="Accent1 10" xfId="1103"/>
    <cellStyle name="Accent1 10 2" xfId="1104"/>
    <cellStyle name="Accent1 11" xfId="1105"/>
    <cellStyle name="Accent1 11 2" xfId="1106"/>
    <cellStyle name="Accent1 12" xfId="1107"/>
    <cellStyle name="Accent1 12 2" xfId="1108"/>
    <cellStyle name="Accent1 13" xfId="1109"/>
    <cellStyle name="Accent1 13 2" xfId="1110"/>
    <cellStyle name="Accent1 14" xfId="1111"/>
    <cellStyle name="Accent1 14 2" xfId="1112"/>
    <cellStyle name="Accent1 15" xfId="1113"/>
    <cellStyle name="Accent1 15 2" xfId="1114"/>
    <cellStyle name="Accent1 16" xfId="1115"/>
    <cellStyle name="Accent1 16 2" xfId="1116"/>
    <cellStyle name="Accent1 17" xfId="1117"/>
    <cellStyle name="Accent1 17 2" xfId="1118"/>
    <cellStyle name="Accent1 18" xfId="1119"/>
    <cellStyle name="Accent1 18 2" xfId="1120"/>
    <cellStyle name="Accent1 19" xfId="1121"/>
    <cellStyle name="Accent1 19 2" xfId="1122"/>
    <cellStyle name="Accent1 2" xfId="1123"/>
    <cellStyle name="Accent1 2 2" xfId="1124"/>
    <cellStyle name="Accent1 20" xfId="1125"/>
    <cellStyle name="Accent1 20 2" xfId="1126"/>
    <cellStyle name="Accent1 21" xfId="1127"/>
    <cellStyle name="Accent1 21 2" xfId="1128"/>
    <cellStyle name="Accent1 22" xfId="1129"/>
    <cellStyle name="Accent1 22 2" xfId="1130"/>
    <cellStyle name="Accent1 23" xfId="1131"/>
    <cellStyle name="Accent1 23 2" xfId="1132"/>
    <cellStyle name="Accent1 24" xfId="1133"/>
    <cellStyle name="Accent1 24 2" xfId="1134"/>
    <cellStyle name="Accent1 25" xfId="1135"/>
    <cellStyle name="Accent1 25 2" xfId="1136"/>
    <cellStyle name="Accent1 26" xfId="1137"/>
    <cellStyle name="Accent1 26 2" xfId="1138"/>
    <cellStyle name="Accent1 27" xfId="1139"/>
    <cellStyle name="Accent1 27 2" xfId="1140"/>
    <cellStyle name="Accent1 28" xfId="1141"/>
    <cellStyle name="Accent1 28 2" xfId="1142"/>
    <cellStyle name="Accent1 3" xfId="1143"/>
    <cellStyle name="Accent1 3 2" xfId="1144"/>
    <cellStyle name="Accent1 4" xfId="1145"/>
    <cellStyle name="Accent1 4 2" xfId="1146"/>
    <cellStyle name="Accent1 5" xfId="1147"/>
    <cellStyle name="Accent1 5 2" xfId="1148"/>
    <cellStyle name="Accent1 6" xfId="1149"/>
    <cellStyle name="Accent1 6 2" xfId="1150"/>
    <cellStyle name="Accent1 7" xfId="1151"/>
    <cellStyle name="Accent1 7 2" xfId="1152"/>
    <cellStyle name="Accent1 8" xfId="1153"/>
    <cellStyle name="Accent1 8 2" xfId="1154"/>
    <cellStyle name="Accent1 9" xfId="1155"/>
    <cellStyle name="Accent1 9 2" xfId="1156"/>
    <cellStyle name="Accent2 10" xfId="1157"/>
    <cellStyle name="Accent2 10 2" xfId="1158"/>
    <cellStyle name="Accent2 11" xfId="1159"/>
    <cellStyle name="Accent2 11 2" xfId="1160"/>
    <cellStyle name="Accent2 12" xfId="1161"/>
    <cellStyle name="Accent2 12 2" xfId="1162"/>
    <cellStyle name="Accent2 13" xfId="1163"/>
    <cellStyle name="Accent2 13 2" xfId="1164"/>
    <cellStyle name="Accent2 14" xfId="1165"/>
    <cellStyle name="Accent2 14 2" xfId="1166"/>
    <cellStyle name="Accent2 15" xfId="1167"/>
    <cellStyle name="Accent2 15 2" xfId="1168"/>
    <cellStyle name="Accent2 16" xfId="1169"/>
    <cellStyle name="Accent2 16 2" xfId="1170"/>
    <cellStyle name="Accent2 17" xfId="1171"/>
    <cellStyle name="Accent2 17 2" xfId="1172"/>
    <cellStyle name="Accent2 18" xfId="1173"/>
    <cellStyle name="Accent2 18 2" xfId="1174"/>
    <cellStyle name="Accent2 19" xfId="1175"/>
    <cellStyle name="Accent2 19 2" xfId="1176"/>
    <cellStyle name="Accent2 2" xfId="1177"/>
    <cellStyle name="Accent2 2 2" xfId="1178"/>
    <cellStyle name="Accent2 20" xfId="1179"/>
    <cellStyle name="Accent2 20 2" xfId="1180"/>
    <cellStyle name="Accent2 21" xfId="1181"/>
    <cellStyle name="Accent2 21 2" xfId="1182"/>
    <cellStyle name="Accent2 22" xfId="1183"/>
    <cellStyle name="Accent2 22 2" xfId="1184"/>
    <cellStyle name="Accent2 23" xfId="1185"/>
    <cellStyle name="Accent2 23 2" xfId="1186"/>
    <cellStyle name="Accent2 24" xfId="1187"/>
    <cellStyle name="Accent2 24 2" xfId="1188"/>
    <cellStyle name="Accent2 25" xfId="1189"/>
    <cellStyle name="Accent2 25 2" xfId="1190"/>
    <cellStyle name="Accent2 26" xfId="1191"/>
    <cellStyle name="Accent2 26 2" xfId="1192"/>
    <cellStyle name="Accent2 27" xfId="1193"/>
    <cellStyle name="Accent2 27 2" xfId="1194"/>
    <cellStyle name="Accent2 28" xfId="1195"/>
    <cellStyle name="Accent2 28 2" xfId="1196"/>
    <cellStyle name="Accent2 3" xfId="1197"/>
    <cellStyle name="Accent2 3 2" xfId="1198"/>
    <cellStyle name="Accent2 4" xfId="1199"/>
    <cellStyle name="Accent2 4 2" xfId="1200"/>
    <cellStyle name="Accent2 5" xfId="1201"/>
    <cellStyle name="Accent2 5 2" xfId="1202"/>
    <cellStyle name="Accent2 6" xfId="1203"/>
    <cellStyle name="Accent2 6 2" xfId="1204"/>
    <cellStyle name="Accent2 7" xfId="1205"/>
    <cellStyle name="Accent2 7 2" xfId="1206"/>
    <cellStyle name="Accent2 8" xfId="1207"/>
    <cellStyle name="Accent2 8 2" xfId="1208"/>
    <cellStyle name="Accent2 9" xfId="1209"/>
    <cellStyle name="Accent2 9 2" xfId="1210"/>
    <cellStyle name="Accent3 10" xfId="1211"/>
    <cellStyle name="Accent3 10 2" xfId="1212"/>
    <cellStyle name="Accent3 11" xfId="1213"/>
    <cellStyle name="Accent3 11 2" xfId="1214"/>
    <cellStyle name="Accent3 12" xfId="1215"/>
    <cellStyle name="Accent3 12 2" xfId="1216"/>
    <cellStyle name="Accent3 13" xfId="1217"/>
    <cellStyle name="Accent3 13 2" xfId="1218"/>
    <cellStyle name="Accent3 14" xfId="1219"/>
    <cellStyle name="Accent3 14 2" xfId="1220"/>
    <cellStyle name="Accent3 15" xfId="1221"/>
    <cellStyle name="Accent3 15 2" xfId="1222"/>
    <cellStyle name="Accent3 16" xfId="1223"/>
    <cellStyle name="Accent3 16 2" xfId="1224"/>
    <cellStyle name="Accent3 17" xfId="1225"/>
    <cellStyle name="Accent3 17 2" xfId="1226"/>
    <cellStyle name="Accent3 18" xfId="1227"/>
    <cellStyle name="Accent3 18 2" xfId="1228"/>
    <cellStyle name="Accent3 19" xfId="1229"/>
    <cellStyle name="Accent3 19 2" xfId="1230"/>
    <cellStyle name="Accent3 2" xfId="1231"/>
    <cellStyle name="Accent3 2 2" xfId="1232"/>
    <cellStyle name="Accent3 20" xfId="1233"/>
    <cellStyle name="Accent3 20 2" xfId="1234"/>
    <cellStyle name="Accent3 21" xfId="1235"/>
    <cellStyle name="Accent3 21 2" xfId="1236"/>
    <cellStyle name="Accent3 22" xfId="1237"/>
    <cellStyle name="Accent3 22 2" xfId="1238"/>
    <cellStyle name="Accent3 23" xfId="1239"/>
    <cellStyle name="Accent3 23 2" xfId="1240"/>
    <cellStyle name="Accent3 24" xfId="1241"/>
    <cellStyle name="Accent3 24 2" xfId="1242"/>
    <cellStyle name="Accent3 25" xfId="1243"/>
    <cellStyle name="Accent3 25 2" xfId="1244"/>
    <cellStyle name="Accent3 26" xfId="1245"/>
    <cellStyle name="Accent3 26 2" xfId="1246"/>
    <cellStyle name="Accent3 27" xfId="1247"/>
    <cellStyle name="Accent3 27 2" xfId="1248"/>
    <cellStyle name="Accent3 28" xfId="1249"/>
    <cellStyle name="Accent3 28 2" xfId="1250"/>
    <cellStyle name="Accent3 3" xfId="1251"/>
    <cellStyle name="Accent3 3 2" xfId="1252"/>
    <cellStyle name="Accent3 4" xfId="1253"/>
    <cellStyle name="Accent3 4 2" xfId="1254"/>
    <cellStyle name="Accent3 5" xfId="1255"/>
    <cellStyle name="Accent3 5 2" xfId="1256"/>
    <cellStyle name="Accent3 6" xfId="1257"/>
    <cellStyle name="Accent3 6 2" xfId="1258"/>
    <cellStyle name="Accent3 7" xfId="1259"/>
    <cellStyle name="Accent3 7 2" xfId="1260"/>
    <cellStyle name="Accent3 8" xfId="1261"/>
    <cellStyle name="Accent3 8 2" xfId="1262"/>
    <cellStyle name="Accent3 9" xfId="1263"/>
    <cellStyle name="Accent3 9 2" xfId="1264"/>
    <cellStyle name="Accent4 10" xfId="1265"/>
    <cellStyle name="Accent4 10 2" xfId="1266"/>
    <cellStyle name="Accent4 11" xfId="1267"/>
    <cellStyle name="Accent4 11 2" xfId="1268"/>
    <cellStyle name="Accent4 12" xfId="1269"/>
    <cellStyle name="Accent4 12 2" xfId="1270"/>
    <cellStyle name="Accent4 13" xfId="1271"/>
    <cellStyle name="Accent4 13 2" xfId="1272"/>
    <cellStyle name="Accent4 14" xfId="1273"/>
    <cellStyle name="Accent4 14 2" xfId="1274"/>
    <cellStyle name="Accent4 15" xfId="1275"/>
    <cellStyle name="Accent4 15 2" xfId="1276"/>
    <cellStyle name="Accent4 16" xfId="1277"/>
    <cellStyle name="Accent4 16 2" xfId="1278"/>
    <cellStyle name="Accent4 17" xfId="1279"/>
    <cellStyle name="Accent4 17 2" xfId="1280"/>
    <cellStyle name="Accent4 18" xfId="1281"/>
    <cellStyle name="Accent4 18 2" xfId="1282"/>
    <cellStyle name="Accent4 19" xfId="1283"/>
    <cellStyle name="Accent4 19 2" xfId="1284"/>
    <cellStyle name="Accent4 2" xfId="1285"/>
    <cellStyle name="Accent4 2 2" xfId="1286"/>
    <cellStyle name="Accent4 20" xfId="1287"/>
    <cellStyle name="Accent4 20 2" xfId="1288"/>
    <cellStyle name="Accent4 21" xfId="1289"/>
    <cellStyle name="Accent4 21 2" xfId="1290"/>
    <cellStyle name="Accent4 22" xfId="1291"/>
    <cellStyle name="Accent4 22 2" xfId="1292"/>
    <cellStyle name="Accent4 23" xfId="1293"/>
    <cellStyle name="Accent4 23 2" xfId="1294"/>
    <cellStyle name="Accent4 24" xfId="1295"/>
    <cellStyle name="Accent4 24 2" xfId="1296"/>
    <cellStyle name="Accent4 25" xfId="1297"/>
    <cellStyle name="Accent4 25 2" xfId="1298"/>
    <cellStyle name="Accent4 26" xfId="1299"/>
    <cellStyle name="Accent4 26 2" xfId="1300"/>
    <cellStyle name="Accent4 27" xfId="1301"/>
    <cellStyle name="Accent4 27 2" xfId="1302"/>
    <cellStyle name="Accent4 28" xfId="1303"/>
    <cellStyle name="Accent4 28 2" xfId="1304"/>
    <cellStyle name="Accent4 3" xfId="1305"/>
    <cellStyle name="Accent4 3 2" xfId="1306"/>
    <cellStyle name="Accent4 4" xfId="1307"/>
    <cellStyle name="Accent4 4 2" xfId="1308"/>
    <cellStyle name="Accent4 5" xfId="1309"/>
    <cellStyle name="Accent4 5 2" xfId="1310"/>
    <cellStyle name="Accent4 6" xfId="1311"/>
    <cellStyle name="Accent4 6 2" xfId="1312"/>
    <cellStyle name="Accent4 7" xfId="1313"/>
    <cellStyle name="Accent4 7 2" xfId="1314"/>
    <cellStyle name="Accent4 8" xfId="1315"/>
    <cellStyle name="Accent4 8 2" xfId="1316"/>
    <cellStyle name="Accent4 9" xfId="1317"/>
    <cellStyle name="Accent4 9 2" xfId="1318"/>
    <cellStyle name="Accent5 10" xfId="1319"/>
    <cellStyle name="Accent5 10 2" xfId="1320"/>
    <cellStyle name="Accent5 11" xfId="1321"/>
    <cellStyle name="Accent5 11 2" xfId="1322"/>
    <cellStyle name="Accent5 12" xfId="1323"/>
    <cellStyle name="Accent5 12 2" xfId="1324"/>
    <cellStyle name="Accent5 13" xfId="1325"/>
    <cellStyle name="Accent5 13 2" xfId="1326"/>
    <cellStyle name="Accent5 14" xfId="1327"/>
    <cellStyle name="Accent5 14 2" xfId="1328"/>
    <cellStyle name="Accent5 15" xfId="1329"/>
    <cellStyle name="Accent5 15 2" xfId="1330"/>
    <cellStyle name="Accent5 16" xfId="1331"/>
    <cellStyle name="Accent5 16 2" xfId="1332"/>
    <cellStyle name="Accent5 17" xfId="1333"/>
    <cellStyle name="Accent5 17 2" xfId="1334"/>
    <cellStyle name="Accent5 18" xfId="1335"/>
    <cellStyle name="Accent5 18 2" xfId="1336"/>
    <cellStyle name="Accent5 19" xfId="1337"/>
    <cellStyle name="Accent5 19 2" xfId="1338"/>
    <cellStyle name="Accent5 2" xfId="1339"/>
    <cellStyle name="Accent5 2 2" xfId="1340"/>
    <cellStyle name="Accent5 20" xfId="1341"/>
    <cellStyle name="Accent5 20 2" xfId="1342"/>
    <cellStyle name="Accent5 21" xfId="1343"/>
    <cellStyle name="Accent5 21 2" xfId="1344"/>
    <cellStyle name="Accent5 22" xfId="1345"/>
    <cellStyle name="Accent5 22 2" xfId="1346"/>
    <cellStyle name="Accent5 23" xfId="1347"/>
    <cellStyle name="Accent5 23 2" xfId="1348"/>
    <cellStyle name="Accent5 24" xfId="1349"/>
    <cellStyle name="Accent5 24 2" xfId="1350"/>
    <cellStyle name="Accent5 25" xfId="1351"/>
    <cellStyle name="Accent5 25 2" xfId="1352"/>
    <cellStyle name="Accent5 26" xfId="1353"/>
    <cellStyle name="Accent5 26 2" xfId="1354"/>
    <cellStyle name="Accent5 27" xfId="1355"/>
    <cellStyle name="Accent5 27 2" xfId="1356"/>
    <cellStyle name="Accent5 28" xfId="1357"/>
    <cellStyle name="Accent5 28 2" xfId="1358"/>
    <cellStyle name="Accent5 3" xfId="1359"/>
    <cellStyle name="Accent5 3 2" xfId="1360"/>
    <cellStyle name="Accent5 4" xfId="1361"/>
    <cellStyle name="Accent5 4 2" xfId="1362"/>
    <cellStyle name="Accent5 5" xfId="1363"/>
    <cellStyle name="Accent5 5 2" xfId="1364"/>
    <cellStyle name="Accent5 6" xfId="1365"/>
    <cellStyle name="Accent5 6 2" xfId="1366"/>
    <cellStyle name="Accent5 7" xfId="1367"/>
    <cellStyle name="Accent5 7 2" xfId="1368"/>
    <cellStyle name="Accent5 8" xfId="1369"/>
    <cellStyle name="Accent5 8 2" xfId="1370"/>
    <cellStyle name="Accent5 9" xfId="1371"/>
    <cellStyle name="Accent5 9 2" xfId="1372"/>
    <cellStyle name="Accent6 10" xfId="1373"/>
    <cellStyle name="Accent6 10 2" xfId="1374"/>
    <cellStyle name="Accent6 11" xfId="1375"/>
    <cellStyle name="Accent6 11 2" xfId="1376"/>
    <cellStyle name="Accent6 12" xfId="1377"/>
    <cellStyle name="Accent6 12 2" xfId="1378"/>
    <cellStyle name="Accent6 13" xfId="1379"/>
    <cellStyle name="Accent6 13 2" xfId="1380"/>
    <cellStyle name="Accent6 14" xfId="1381"/>
    <cellStyle name="Accent6 14 2" xfId="1382"/>
    <cellStyle name="Accent6 15" xfId="1383"/>
    <cellStyle name="Accent6 15 2" xfId="1384"/>
    <cellStyle name="Accent6 16" xfId="1385"/>
    <cellStyle name="Accent6 16 2" xfId="1386"/>
    <cellStyle name="Accent6 17" xfId="1387"/>
    <cellStyle name="Accent6 17 2" xfId="1388"/>
    <cellStyle name="Accent6 18" xfId="1389"/>
    <cellStyle name="Accent6 18 2" xfId="1390"/>
    <cellStyle name="Accent6 19" xfId="1391"/>
    <cellStyle name="Accent6 19 2" xfId="1392"/>
    <cellStyle name="Accent6 2" xfId="1393"/>
    <cellStyle name="Accent6 2 2" xfId="1394"/>
    <cellStyle name="Accent6 20" xfId="1395"/>
    <cellStyle name="Accent6 20 2" xfId="1396"/>
    <cellStyle name="Accent6 21" xfId="1397"/>
    <cellStyle name="Accent6 21 2" xfId="1398"/>
    <cellStyle name="Accent6 22" xfId="1399"/>
    <cellStyle name="Accent6 22 2" xfId="1400"/>
    <cellStyle name="Accent6 23" xfId="1401"/>
    <cellStyle name="Accent6 23 2" xfId="1402"/>
    <cellStyle name="Accent6 24" xfId="1403"/>
    <cellStyle name="Accent6 24 2" xfId="1404"/>
    <cellStyle name="Accent6 25" xfId="1405"/>
    <cellStyle name="Accent6 25 2" xfId="1406"/>
    <cellStyle name="Accent6 26" xfId="1407"/>
    <cellStyle name="Accent6 26 2" xfId="1408"/>
    <cellStyle name="Accent6 27" xfId="1409"/>
    <cellStyle name="Accent6 27 2" xfId="1410"/>
    <cellStyle name="Accent6 28" xfId="1411"/>
    <cellStyle name="Accent6 28 2" xfId="1412"/>
    <cellStyle name="Accent6 3" xfId="1413"/>
    <cellStyle name="Accent6 3 2" xfId="1414"/>
    <cellStyle name="Accent6 4" xfId="1415"/>
    <cellStyle name="Accent6 4 2" xfId="1416"/>
    <cellStyle name="Accent6 5" xfId="1417"/>
    <cellStyle name="Accent6 5 2" xfId="1418"/>
    <cellStyle name="Accent6 6" xfId="1419"/>
    <cellStyle name="Accent6 6 2" xfId="1420"/>
    <cellStyle name="Accent6 7" xfId="1421"/>
    <cellStyle name="Accent6 7 2" xfId="1422"/>
    <cellStyle name="Accent6 8" xfId="1423"/>
    <cellStyle name="Accent6 8 2" xfId="1424"/>
    <cellStyle name="Accent6 9" xfId="1425"/>
    <cellStyle name="Accent6 9 2" xfId="1426"/>
    <cellStyle name="Bad 10" xfId="1427"/>
    <cellStyle name="Bad 10 2" xfId="1428"/>
    <cellStyle name="Bad 11" xfId="1429"/>
    <cellStyle name="Bad 11 2" xfId="1430"/>
    <cellStyle name="Bad 12" xfId="1431"/>
    <cellStyle name="Bad 12 2" xfId="1432"/>
    <cellStyle name="Bad 13" xfId="1433"/>
    <cellStyle name="Bad 13 2" xfId="1434"/>
    <cellStyle name="Bad 14" xfId="1435"/>
    <cellStyle name="Bad 14 2" xfId="1436"/>
    <cellStyle name="Bad 15" xfId="1437"/>
    <cellStyle name="Bad 15 2" xfId="1438"/>
    <cellStyle name="Bad 16" xfId="1439"/>
    <cellStyle name="Bad 16 2" xfId="1440"/>
    <cellStyle name="Bad 17" xfId="1441"/>
    <cellStyle name="Bad 17 2" xfId="1442"/>
    <cellStyle name="Bad 18" xfId="1443"/>
    <cellStyle name="Bad 18 2" xfId="1444"/>
    <cellStyle name="Bad 19" xfId="1445"/>
    <cellStyle name="Bad 19 2" xfId="1446"/>
    <cellStyle name="Bad 2" xfId="1447"/>
    <cellStyle name="Bad 2 2" xfId="1448"/>
    <cellStyle name="Bad 20" xfId="1449"/>
    <cellStyle name="Bad 20 2" xfId="1450"/>
    <cellStyle name="Bad 21" xfId="1451"/>
    <cellStyle name="Bad 21 2" xfId="1452"/>
    <cellStyle name="Bad 22" xfId="1453"/>
    <cellStyle name="Bad 22 2" xfId="1454"/>
    <cellStyle name="Bad 23" xfId="1455"/>
    <cellStyle name="Bad 23 2" xfId="1456"/>
    <cellStyle name="Bad 24" xfId="1457"/>
    <cellStyle name="Bad 24 2" xfId="1458"/>
    <cellStyle name="Bad 25" xfId="1459"/>
    <cellStyle name="Bad 25 2" xfId="1460"/>
    <cellStyle name="Bad 26" xfId="1461"/>
    <cellStyle name="Bad 26 2" xfId="1462"/>
    <cellStyle name="Bad 27" xfId="1463"/>
    <cellStyle name="Bad 27 2" xfId="1464"/>
    <cellStyle name="Bad 28" xfId="1465"/>
    <cellStyle name="Bad 28 2" xfId="1466"/>
    <cellStyle name="Bad 3" xfId="1467"/>
    <cellStyle name="Bad 3 2" xfId="1468"/>
    <cellStyle name="Bad 4" xfId="1469"/>
    <cellStyle name="Bad 4 2" xfId="1470"/>
    <cellStyle name="Bad 5" xfId="1471"/>
    <cellStyle name="Bad 5 2" xfId="1472"/>
    <cellStyle name="Bad 6" xfId="1473"/>
    <cellStyle name="Bad 6 2" xfId="1474"/>
    <cellStyle name="Bad 7" xfId="1475"/>
    <cellStyle name="Bad 7 2" xfId="1476"/>
    <cellStyle name="Bad 8" xfId="1477"/>
    <cellStyle name="Bad 8 2" xfId="1478"/>
    <cellStyle name="Bad 9" xfId="1479"/>
    <cellStyle name="Bad 9 2" xfId="1480"/>
    <cellStyle name="Calculation 10" xfId="1481"/>
    <cellStyle name="Calculation 10 2" xfId="1482"/>
    <cellStyle name="Calculation 11" xfId="1483"/>
    <cellStyle name="Calculation 11 2" xfId="1484"/>
    <cellStyle name="Calculation 12" xfId="1485"/>
    <cellStyle name="Calculation 12 2" xfId="1486"/>
    <cellStyle name="Calculation 13" xfId="1487"/>
    <cellStyle name="Calculation 13 2" xfId="1488"/>
    <cellStyle name="Calculation 14" xfId="1489"/>
    <cellStyle name="Calculation 14 2" xfId="1490"/>
    <cellStyle name="Calculation 15" xfId="1491"/>
    <cellStyle name="Calculation 15 2" xfId="1492"/>
    <cellStyle name="Calculation 16" xfId="1493"/>
    <cellStyle name="Calculation 16 2" xfId="1494"/>
    <cellStyle name="Calculation 17" xfId="1495"/>
    <cellStyle name="Calculation 17 2" xfId="1496"/>
    <cellStyle name="Calculation 18" xfId="1497"/>
    <cellStyle name="Calculation 18 2" xfId="1498"/>
    <cellStyle name="Calculation 19" xfId="1499"/>
    <cellStyle name="Calculation 19 2" xfId="1500"/>
    <cellStyle name="Calculation 2" xfId="1501"/>
    <cellStyle name="Calculation 2 2" xfId="1502"/>
    <cellStyle name="Calculation 20" xfId="1503"/>
    <cellStyle name="Calculation 20 2" xfId="1504"/>
    <cellStyle name="Calculation 21" xfId="1505"/>
    <cellStyle name="Calculation 21 2" xfId="1506"/>
    <cellStyle name="Calculation 22" xfId="1507"/>
    <cellStyle name="Calculation 22 2" xfId="1508"/>
    <cellStyle name="Calculation 23" xfId="1509"/>
    <cellStyle name="Calculation 23 2" xfId="1510"/>
    <cellStyle name="Calculation 24" xfId="1511"/>
    <cellStyle name="Calculation 24 2" xfId="1512"/>
    <cellStyle name="Calculation 25" xfId="1513"/>
    <cellStyle name="Calculation 25 2" xfId="1514"/>
    <cellStyle name="Calculation 26" xfId="1515"/>
    <cellStyle name="Calculation 26 2" xfId="1516"/>
    <cellStyle name="Calculation 27" xfId="1517"/>
    <cellStyle name="Calculation 27 2" xfId="1518"/>
    <cellStyle name="Calculation 28" xfId="1519"/>
    <cellStyle name="Calculation 28 2" xfId="1520"/>
    <cellStyle name="Calculation 3" xfId="1521"/>
    <cellStyle name="Calculation 3 2" xfId="1522"/>
    <cellStyle name="Calculation 4" xfId="1523"/>
    <cellStyle name="Calculation 4 2" xfId="1524"/>
    <cellStyle name="Calculation 5" xfId="1525"/>
    <cellStyle name="Calculation 5 2" xfId="1526"/>
    <cellStyle name="Calculation 6" xfId="1527"/>
    <cellStyle name="Calculation 6 2" xfId="1528"/>
    <cellStyle name="Calculation 7" xfId="1529"/>
    <cellStyle name="Calculation 7 2" xfId="1530"/>
    <cellStyle name="Calculation 8" xfId="1531"/>
    <cellStyle name="Calculation 8 2" xfId="1532"/>
    <cellStyle name="Calculation 9" xfId="1533"/>
    <cellStyle name="Calculation 9 2" xfId="1534"/>
    <cellStyle name="Check Cell 10" xfId="1535"/>
    <cellStyle name="Check Cell 10 2" xfId="1536"/>
    <cellStyle name="Check Cell 11" xfId="1537"/>
    <cellStyle name="Check Cell 11 2" xfId="1538"/>
    <cellStyle name="Check Cell 12" xfId="1539"/>
    <cellStyle name="Check Cell 12 2" xfId="1540"/>
    <cellStyle name="Check Cell 13" xfId="1541"/>
    <cellStyle name="Check Cell 13 2" xfId="1542"/>
    <cellStyle name="Check Cell 14" xfId="1543"/>
    <cellStyle name="Check Cell 14 2" xfId="1544"/>
    <cellStyle name="Check Cell 15" xfId="1545"/>
    <cellStyle name="Check Cell 15 2" xfId="1546"/>
    <cellStyle name="Check Cell 16" xfId="1547"/>
    <cellStyle name="Check Cell 16 2" xfId="1548"/>
    <cellStyle name="Check Cell 17" xfId="1549"/>
    <cellStyle name="Check Cell 17 2" xfId="1550"/>
    <cellStyle name="Check Cell 18" xfId="1551"/>
    <cellStyle name="Check Cell 18 2" xfId="1552"/>
    <cellStyle name="Check Cell 19" xfId="1553"/>
    <cellStyle name="Check Cell 19 2" xfId="1554"/>
    <cellStyle name="Check Cell 2" xfId="1555"/>
    <cellStyle name="Check Cell 2 2" xfId="1556"/>
    <cellStyle name="Check Cell 20" xfId="1557"/>
    <cellStyle name="Check Cell 20 2" xfId="1558"/>
    <cellStyle name="Check Cell 21" xfId="1559"/>
    <cellStyle name="Check Cell 21 2" xfId="1560"/>
    <cellStyle name="Check Cell 22" xfId="1561"/>
    <cellStyle name="Check Cell 22 2" xfId="1562"/>
    <cellStyle name="Check Cell 23" xfId="1563"/>
    <cellStyle name="Check Cell 23 2" xfId="1564"/>
    <cellStyle name="Check Cell 24" xfId="1565"/>
    <cellStyle name="Check Cell 24 2" xfId="1566"/>
    <cellStyle name="Check Cell 25" xfId="1567"/>
    <cellStyle name="Check Cell 25 2" xfId="1568"/>
    <cellStyle name="Check Cell 26" xfId="1569"/>
    <cellStyle name="Check Cell 26 2" xfId="1570"/>
    <cellStyle name="Check Cell 27" xfId="1571"/>
    <cellStyle name="Check Cell 27 2" xfId="1572"/>
    <cellStyle name="Check Cell 28" xfId="1573"/>
    <cellStyle name="Check Cell 28 2" xfId="1574"/>
    <cellStyle name="Check Cell 3" xfId="1575"/>
    <cellStyle name="Check Cell 3 2" xfId="1576"/>
    <cellStyle name="Check Cell 4" xfId="1577"/>
    <cellStyle name="Check Cell 4 2" xfId="1578"/>
    <cellStyle name="Check Cell 5" xfId="1579"/>
    <cellStyle name="Check Cell 5 2" xfId="1580"/>
    <cellStyle name="Check Cell 6" xfId="1581"/>
    <cellStyle name="Check Cell 6 2" xfId="1582"/>
    <cellStyle name="Check Cell 7" xfId="1583"/>
    <cellStyle name="Check Cell 7 2" xfId="1584"/>
    <cellStyle name="Check Cell 8" xfId="1585"/>
    <cellStyle name="Check Cell 8 2" xfId="1586"/>
    <cellStyle name="Check Cell 9" xfId="1587"/>
    <cellStyle name="Check Cell 9 2" xfId="1588"/>
    <cellStyle name="Comma 10" xfId="1589"/>
    <cellStyle name="Comma 11" xfId="1590"/>
    <cellStyle name="Comma 12" xfId="59"/>
    <cellStyle name="Comma 12 2" xfId="3169"/>
    <cellStyle name="Comma 13" xfId="3262"/>
    <cellStyle name="Comma 14" xfId="3265"/>
    <cellStyle name="Comma 15" xfId="73"/>
    <cellStyle name="Comma 15 2" xfId="74"/>
    <cellStyle name="Comma 15 2 2" xfId="3283"/>
    <cellStyle name="Comma 15 3" xfId="75"/>
    <cellStyle name="Comma 15 3 2" xfId="3284"/>
    <cellStyle name="Comma 15 4" xfId="76"/>
    <cellStyle name="Comma 15 4 2" xfId="3285"/>
    <cellStyle name="Comma 15 5" xfId="3286"/>
    <cellStyle name="Comma 16" xfId="3266"/>
    <cellStyle name="Comma 17" xfId="3287"/>
    <cellStyle name="Comma 18" xfId="48"/>
    <cellStyle name="Comma 2" xfId="4"/>
    <cellStyle name="Comma 2 10" xfId="3176"/>
    <cellStyle name="Comma 2 11" xfId="3177"/>
    <cellStyle name="Comma 2 12" xfId="3178"/>
    <cellStyle name="Comma 2 13" xfId="3179"/>
    <cellStyle name="Comma 2 14" xfId="3180"/>
    <cellStyle name="Comma 2 15" xfId="3232"/>
    <cellStyle name="Comma 2 16" xfId="3261"/>
    <cellStyle name="Comma 2 17" xfId="3288"/>
    <cellStyle name="Comma 2 18" xfId="3289"/>
    <cellStyle name="Comma 2 19" xfId="49"/>
    <cellStyle name="Comma 2 2" xfId="5"/>
    <cellStyle name="Comma 2 2 2" xfId="1592"/>
    <cellStyle name="Comma 2 2 2 2" xfId="1593"/>
    <cellStyle name="Comma 2 2 3" xfId="1594"/>
    <cellStyle name="Comma 2 2 4" xfId="1595"/>
    <cellStyle name="Comma 2 2 5" xfId="1596"/>
    <cellStyle name="Comma 2 2 6" xfId="1597"/>
    <cellStyle name="Comma 2 2 7" xfId="1591"/>
    <cellStyle name="Comma 2 2 8" xfId="52"/>
    <cellStyle name="Comma 2 3" xfId="37"/>
    <cellStyle name="Comma 2 3 2" xfId="1599"/>
    <cellStyle name="Comma 2 3 3" xfId="1600"/>
    <cellStyle name="Comma 2 3 4" xfId="1601"/>
    <cellStyle name="Comma 2 3 5" xfId="1602"/>
    <cellStyle name="Comma 2 3 6" xfId="1603"/>
    <cellStyle name="Comma 2 3 7" xfId="1598"/>
    <cellStyle name="Comma 2 3 8" xfId="53"/>
    <cellStyle name="Comma 2 4" xfId="36"/>
    <cellStyle name="Comma 2 4 2" xfId="1605"/>
    <cellStyle name="Comma 2 4 3" xfId="1606"/>
    <cellStyle name="Comma 2 4 4" xfId="1607"/>
    <cellStyle name="Comma 2 4 5" xfId="1608"/>
    <cellStyle name="Comma 2 4 6" xfId="1609"/>
    <cellStyle name="Comma 2 4 7" xfId="1604"/>
    <cellStyle name="Comma 2 4 8" xfId="54"/>
    <cellStyle name="Comma 2 5" xfId="77"/>
    <cellStyle name="Comma 2 5 2" xfId="1611"/>
    <cellStyle name="Comma 2 5 3" xfId="1612"/>
    <cellStyle name="Comma 2 5 4" xfId="1613"/>
    <cellStyle name="Comma 2 5 5" xfId="1614"/>
    <cellStyle name="Comma 2 5 6" xfId="1615"/>
    <cellStyle name="Comma 2 5 7" xfId="1610"/>
    <cellStyle name="Comma 2 6" xfId="78"/>
    <cellStyle name="Comma 2 6 2" xfId="1617"/>
    <cellStyle name="Comma 2 6 3" xfId="1618"/>
    <cellStyle name="Comma 2 6 4" xfId="1619"/>
    <cellStyle name="Comma 2 6 5" xfId="1620"/>
    <cellStyle name="Comma 2 6 6" xfId="1621"/>
    <cellStyle name="Comma 2 6 7" xfId="1616"/>
    <cellStyle name="Comma 2 7" xfId="79"/>
    <cellStyle name="Comma 2 7 2" xfId="1622"/>
    <cellStyle name="Comma 2 8" xfId="80"/>
    <cellStyle name="Comma 2 8 2" xfId="3181"/>
    <cellStyle name="Comma 2 9" xfId="81"/>
    <cellStyle name="Comma 2 9 2" xfId="3182"/>
    <cellStyle name="Comma 2_attach stratigia" xfId="1623"/>
    <cellStyle name="Comma 28" xfId="1624"/>
    <cellStyle name="Comma 3" xfId="50"/>
    <cellStyle name="Comma 3 10" xfId="1625"/>
    <cellStyle name="Comma 3 11" xfId="1626"/>
    <cellStyle name="Comma 3 12" xfId="1627"/>
    <cellStyle name="Comma 3 13" xfId="1628"/>
    <cellStyle name="Comma 3 14" xfId="1629"/>
    <cellStyle name="Comma 3 15" xfId="1630"/>
    <cellStyle name="Comma 3 16" xfId="3233"/>
    <cellStyle name="Comma 3 2" xfId="6"/>
    <cellStyle name="Comma 3 2 2" xfId="1632"/>
    <cellStyle name="Comma 3 2 2 2" xfId="3290"/>
    <cellStyle name="Comma 3 2 3" xfId="1631"/>
    <cellStyle name="Comma 3 2 4" xfId="82"/>
    <cellStyle name="Comma 3 3" xfId="83"/>
    <cellStyle name="Comma 3 3 2" xfId="1634"/>
    <cellStyle name="Comma 3 3 3" xfId="1633"/>
    <cellStyle name="Comma 3 4" xfId="1635"/>
    <cellStyle name="Comma 3 4 2" xfId="1636"/>
    <cellStyle name="Comma 3 4 3" xfId="1637"/>
    <cellStyle name="Comma 3 5" xfId="1638"/>
    <cellStyle name="Comma 3 5 2" xfId="1639"/>
    <cellStyle name="Comma 3 5 3" xfId="1640"/>
    <cellStyle name="Comma 3 6" xfId="1641"/>
    <cellStyle name="Comma 3 7" xfId="1642"/>
    <cellStyle name="Comma 3 8" xfId="1643"/>
    <cellStyle name="Comma 3 9" xfId="1644"/>
    <cellStyle name="Comma 3_Supporting Materials for social Indicators" xfId="1645"/>
    <cellStyle name="Comma 4" xfId="7"/>
    <cellStyle name="Comma 4 2" xfId="127"/>
    <cellStyle name="Comma 4 2 2" xfId="1646"/>
    <cellStyle name="Comma 4 3" xfId="128"/>
    <cellStyle name="Comma 4 3 2" xfId="1647"/>
    <cellStyle name="Comma 4 4" xfId="3183"/>
    <cellStyle name="Comma 4 5" xfId="3184"/>
    <cellStyle name="Comma 4 6" xfId="3234"/>
    <cellStyle name="Comma 4 7" xfId="130"/>
    <cellStyle name="Comma 5" xfId="84"/>
    <cellStyle name="Comma 5 2" xfId="1649"/>
    <cellStyle name="Comma 5 2 2" xfId="1650"/>
    <cellStyle name="Comma 5 3" xfId="1651"/>
    <cellStyle name="Comma 5 4" xfId="1648"/>
    <cellStyle name="Comma 6" xfId="85"/>
    <cellStyle name="Comma 6 2" xfId="1653"/>
    <cellStyle name="Comma 6 3" xfId="1652"/>
    <cellStyle name="Comma 7" xfId="129"/>
    <cellStyle name="Comma 7 2" xfId="1655"/>
    <cellStyle name="Comma 7 3" xfId="1654"/>
    <cellStyle name="Comma 8" xfId="1656"/>
    <cellStyle name="Comma 8 2" xfId="1657"/>
    <cellStyle name="Comma 8 3" xfId="1658"/>
    <cellStyle name="Comma 9" xfId="1659"/>
    <cellStyle name="Comma 9 2" xfId="1660"/>
    <cellStyle name="Currency 2" xfId="51"/>
    <cellStyle name="Explanatory Text 10" xfId="1661"/>
    <cellStyle name="Explanatory Text 10 2" xfId="1662"/>
    <cellStyle name="Explanatory Text 11" xfId="1663"/>
    <cellStyle name="Explanatory Text 11 2" xfId="1664"/>
    <cellStyle name="Explanatory Text 12" xfId="1665"/>
    <cellStyle name="Explanatory Text 12 2" xfId="1666"/>
    <cellStyle name="Explanatory Text 13" xfId="1667"/>
    <cellStyle name="Explanatory Text 13 2" xfId="1668"/>
    <cellStyle name="Explanatory Text 14" xfId="1669"/>
    <cellStyle name="Explanatory Text 14 2" xfId="1670"/>
    <cellStyle name="Explanatory Text 15" xfId="1671"/>
    <cellStyle name="Explanatory Text 15 2" xfId="1672"/>
    <cellStyle name="Explanatory Text 16" xfId="1673"/>
    <cellStyle name="Explanatory Text 16 2" xfId="1674"/>
    <cellStyle name="Explanatory Text 17" xfId="1675"/>
    <cellStyle name="Explanatory Text 17 2" xfId="1676"/>
    <cellStyle name="Explanatory Text 18" xfId="1677"/>
    <cellStyle name="Explanatory Text 18 2" xfId="1678"/>
    <cellStyle name="Explanatory Text 19" xfId="1679"/>
    <cellStyle name="Explanatory Text 19 2" xfId="1680"/>
    <cellStyle name="Explanatory Text 2" xfId="1681"/>
    <cellStyle name="Explanatory Text 2 2" xfId="1682"/>
    <cellStyle name="Explanatory Text 20" xfId="1683"/>
    <cellStyle name="Explanatory Text 20 2" xfId="1684"/>
    <cellStyle name="Explanatory Text 21" xfId="1685"/>
    <cellStyle name="Explanatory Text 21 2" xfId="1686"/>
    <cellStyle name="Explanatory Text 22" xfId="1687"/>
    <cellStyle name="Explanatory Text 22 2" xfId="1688"/>
    <cellStyle name="Explanatory Text 23" xfId="1689"/>
    <cellStyle name="Explanatory Text 23 2" xfId="1690"/>
    <cellStyle name="Explanatory Text 24" xfId="1691"/>
    <cellStyle name="Explanatory Text 24 2" xfId="1692"/>
    <cellStyle name="Explanatory Text 25" xfId="1693"/>
    <cellStyle name="Explanatory Text 25 2" xfId="1694"/>
    <cellStyle name="Explanatory Text 26" xfId="1695"/>
    <cellStyle name="Explanatory Text 26 2" xfId="1696"/>
    <cellStyle name="Explanatory Text 27" xfId="1697"/>
    <cellStyle name="Explanatory Text 27 2" xfId="1698"/>
    <cellStyle name="Explanatory Text 28" xfId="1699"/>
    <cellStyle name="Explanatory Text 28 2" xfId="1700"/>
    <cellStyle name="Explanatory Text 3" xfId="1701"/>
    <cellStyle name="Explanatory Text 3 2" xfId="1702"/>
    <cellStyle name="Explanatory Text 4" xfId="1703"/>
    <cellStyle name="Explanatory Text 4 2" xfId="1704"/>
    <cellStyle name="Explanatory Text 5" xfId="1705"/>
    <cellStyle name="Explanatory Text 5 2" xfId="1706"/>
    <cellStyle name="Explanatory Text 6" xfId="1707"/>
    <cellStyle name="Explanatory Text 6 2" xfId="1708"/>
    <cellStyle name="Explanatory Text 7" xfId="1709"/>
    <cellStyle name="Explanatory Text 7 2" xfId="1710"/>
    <cellStyle name="Explanatory Text 8" xfId="1711"/>
    <cellStyle name="Explanatory Text 8 2" xfId="1712"/>
    <cellStyle name="Explanatory Text 9" xfId="1713"/>
    <cellStyle name="Explanatory Text 9 2" xfId="1714"/>
    <cellStyle name="Footnote" xfId="1715"/>
    <cellStyle name="Good 10" xfId="1716"/>
    <cellStyle name="Good 10 2" xfId="1717"/>
    <cellStyle name="Good 11" xfId="1718"/>
    <cellStyle name="Good 11 2" xfId="1719"/>
    <cellStyle name="Good 12" xfId="1720"/>
    <cellStyle name="Good 12 2" xfId="1721"/>
    <cellStyle name="Good 13" xfId="1722"/>
    <cellStyle name="Good 13 2" xfId="1723"/>
    <cellStyle name="Good 14" xfId="1724"/>
    <cellStyle name="Good 14 2" xfId="1725"/>
    <cellStyle name="Good 15" xfId="1726"/>
    <cellStyle name="Good 15 2" xfId="1727"/>
    <cellStyle name="Good 16" xfId="1728"/>
    <cellStyle name="Good 16 2" xfId="1729"/>
    <cellStyle name="Good 17" xfId="1730"/>
    <cellStyle name="Good 17 2" xfId="1731"/>
    <cellStyle name="Good 18" xfId="1732"/>
    <cellStyle name="Good 18 2" xfId="1733"/>
    <cellStyle name="Good 19" xfId="1734"/>
    <cellStyle name="Good 19 2" xfId="1735"/>
    <cellStyle name="Good 2" xfId="1736"/>
    <cellStyle name="Good 2 2" xfId="1737"/>
    <cellStyle name="Good 20" xfId="1738"/>
    <cellStyle name="Good 20 2" xfId="1739"/>
    <cellStyle name="Good 21" xfId="1740"/>
    <cellStyle name="Good 21 2" xfId="1741"/>
    <cellStyle name="Good 22" xfId="1742"/>
    <cellStyle name="Good 22 2" xfId="1743"/>
    <cellStyle name="Good 23" xfId="1744"/>
    <cellStyle name="Good 23 2" xfId="1745"/>
    <cellStyle name="Good 24" xfId="1746"/>
    <cellStyle name="Good 24 2" xfId="1747"/>
    <cellStyle name="Good 25" xfId="1748"/>
    <cellStyle name="Good 25 2" xfId="1749"/>
    <cellStyle name="Good 26" xfId="1750"/>
    <cellStyle name="Good 26 2" xfId="1751"/>
    <cellStyle name="Good 27" xfId="1752"/>
    <cellStyle name="Good 27 2" xfId="1753"/>
    <cellStyle name="Good 28" xfId="1754"/>
    <cellStyle name="Good 28 2" xfId="1755"/>
    <cellStyle name="Good 3" xfId="1756"/>
    <cellStyle name="Good 3 2" xfId="1757"/>
    <cellStyle name="Good 4" xfId="1758"/>
    <cellStyle name="Good 4 2" xfId="1759"/>
    <cellStyle name="Good 5" xfId="1760"/>
    <cellStyle name="Good 5 2" xfId="1761"/>
    <cellStyle name="Good 6" xfId="1762"/>
    <cellStyle name="Good 6 2" xfId="1763"/>
    <cellStyle name="Good 7" xfId="1764"/>
    <cellStyle name="Good 7 2" xfId="1765"/>
    <cellStyle name="Good 8" xfId="1766"/>
    <cellStyle name="Good 8 2" xfId="1767"/>
    <cellStyle name="Good 9" xfId="1768"/>
    <cellStyle name="Good 9 2" xfId="1769"/>
    <cellStyle name="Heading 1 10" xfId="1770"/>
    <cellStyle name="Heading 1 10 2" xfId="1771"/>
    <cellStyle name="Heading 1 11" xfId="1772"/>
    <cellStyle name="Heading 1 11 2" xfId="1773"/>
    <cellStyle name="Heading 1 12" xfId="1774"/>
    <cellStyle name="Heading 1 12 2" xfId="1775"/>
    <cellStyle name="Heading 1 13" xfId="1776"/>
    <cellStyle name="Heading 1 13 2" xfId="1777"/>
    <cellStyle name="Heading 1 14" xfId="1778"/>
    <cellStyle name="Heading 1 14 2" xfId="1779"/>
    <cellStyle name="Heading 1 15" xfId="1780"/>
    <cellStyle name="Heading 1 15 2" xfId="1781"/>
    <cellStyle name="Heading 1 16" xfId="1782"/>
    <cellStyle name="Heading 1 16 2" xfId="1783"/>
    <cellStyle name="Heading 1 17" xfId="1784"/>
    <cellStyle name="Heading 1 17 2" xfId="1785"/>
    <cellStyle name="Heading 1 18" xfId="1786"/>
    <cellStyle name="Heading 1 18 2" xfId="1787"/>
    <cellStyle name="Heading 1 19" xfId="1788"/>
    <cellStyle name="Heading 1 19 2" xfId="1789"/>
    <cellStyle name="Heading 1 2" xfId="1790"/>
    <cellStyle name="Heading 1 2 2" xfId="1791"/>
    <cellStyle name="Heading 1 20" xfId="1792"/>
    <cellStyle name="Heading 1 20 2" xfId="1793"/>
    <cellStyle name="Heading 1 21" xfId="1794"/>
    <cellStyle name="Heading 1 21 2" xfId="1795"/>
    <cellStyle name="Heading 1 22" xfId="1796"/>
    <cellStyle name="Heading 1 22 2" xfId="1797"/>
    <cellStyle name="Heading 1 23" xfId="1798"/>
    <cellStyle name="Heading 1 23 2" xfId="1799"/>
    <cellStyle name="Heading 1 24" xfId="1800"/>
    <cellStyle name="Heading 1 24 2" xfId="1801"/>
    <cellStyle name="Heading 1 25" xfId="1802"/>
    <cellStyle name="Heading 1 25 2" xfId="1803"/>
    <cellStyle name="Heading 1 26" xfId="1804"/>
    <cellStyle name="Heading 1 26 2" xfId="1805"/>
    <cellStyle name="Heading 1 27" xfId="1806"/>
    <cellStyle name="Heading 1 27 2" xfId="1807"/>
    <cellStyle name="Heading 1 28" xfId="1808"/>
    <cellStyle name="Heading 1 28 2" xfId="1809"/>
    <cellStyle name="Heading 1 3" xfId="1810"/>
    <cellStyle name="Heading 1 3 2" xfId="1811"/>
    <cellStyle name="Heading 1 4" xfId="1812"/>
    <cellStyle name="Heading 1 4 2" xfId="1813"/>
    <cellStyle name="Heading 1 5" xfId="1814"/>
    <cellStyle name="Heading 1 5 2" xfId="1815"/>
    <cellStyle name="Heading 1 6" xfId="1816"/>
    <cellStyle name="Heading 1 6 2" xfId="1817"/>
    <cellStyle name="Heading 1 7" xfId="1818"/>
    <cellStyle name="Heading 1 7 2" xfId="1819"/>
    <cellStyle name="Heading 1 8" xfId="1820"/>
    <cellStyle name="Heading 1 8 2" xfId="1821"/>
    <cellStyle name="Heading 1 9" xfId="1822"/>
    <cellStyle name="Heading 1 9 2" xfId="1823"/>
    <cellStyle name="Heading 2 10" xfId="1824"/>
    <cellStyle name="Heading 2 10 2" xfId="1825"/>
    <cellStyle name="Heading 2 11" xfId="1826"/>
    <cellStyle name="Heading 2 11 2" xfId="1827"/>
    <cellStyle name="Heading 2 12" xfId="1828"/>
    <cellStyle name="Heading 2 12 2" xfId="1829"/>
    <cellStyle name="Heading 2 13" xfId="1830"/>
    <cellStyle name="Heading 2 13 2" xfId="1831"/>
    <cellStyle name="Heading 2 14" xfId="1832"/>
    <cellStyle name="Heading 2 14 2" xfId="1833"/>
    <cellStyle name="Heading 2 15" xfId="1834"/>
    <cellStyle name="Heading 2 15 2" xfId="1835"/>
    <cellStyle name="Heading 2 16" xfId="1836"/>
    <cellStyle name="Heading 2 16 2" xfId="1837"/>
    <cellStyle name="Heading 2 17" xfId="1838"/>
    <cellStyle name="Heading 2 17 2" xfId="1839"/>
    <cellStyle name="Heading 2 18" xfId="1840"/>
    <cellStyle name="Heading 2 18 2" xfId="1841"/>
    <cellStyle name="Heading 2 19" xfId="1842"/>
    <cellStyle name="Heading 2 19 2" xfId="1843"/>
    <cellStyle name="Heading 2 2" xfId="1844"/>
    <cellStyle name="Heading 2 2 2" xfId="1845"/>
    <cellStyle name="Heading 2 20" xfId="1846"/>
    <cellStyle name="Heading 2 20 2" xfId="1847"/>
    <cellStyle name="Heading 2 21" xfId="1848"/>
    <cellStyle name="Heading 2 21 2" xfId="1849"/>
    <cellStyle name="Heading 2 22" xfId="1850"/>
    <cellStyle name="Heading 2 22 2" xfId="1851"/>
    <cellStyle name="Heading 2 23" xfId="1852"/>
    <cellStyle name="Heading 2 23 2" xfId="1853"/>
    <cellStyle name="Heading 2 24" xfId="1854"/>
    <cellStyle name="Heading 2 24 2" xfId="1855"/>
    <cellStyle name="Heading 2 25" xfId="1856"/>
    <cellStyle name="Heading 2 25 2" xfId="1857"/>
    <cellStyle name="Heading 2 26" xfId="1858"/>
    <cellStyle name="Heading 2 26 2" xfId="1859"/>
    <cellStyle name="Heading 2 27" xfId="1860"/>
    <cellStyle name="Heading 2 27 2" xfId="1861"/>
    <cellStyle name="Heading 2 28" xfId="1862"/>
    <cellStyle name="Heading 2 28 2" xfId="1863"/>
    <cellStyle name="Heading 2 3" xfId="1864"/>
    <cellStyle name="Heading 2 3 2" xfId="1865"/>
    <cellStyle name="Heading 2 4" xfId="1866"/>
    <cellStyle name="Heading 2 4 2" xfId="1867"/>
    <cellStyle name="Heading 2 5" xfId="1868"/>
    <cellStyle name="Heading 2 5 2" xfId="1869"/>
    <cellStyle name="Heading 2 6" xfId="1870"/>
    <cellStyle name="Heading 2 6 2" xfId="1871"/>
    <cellStyle name="Heading 2 7" xfId="1872"/>
    <cellStyle name="Heading 2 7 2" xfId="1873"/>
    <cellStyle name="Heading 2 8" xfId="1874"/>
    <cellStyle name="Heading 2 8 2" xfId="1875"/>
    <cellStyle name="Heading 2 9" xfId="1876"/>
    <cellStyle name="Heading 2 9 2" xfId="1877"/>
    <cellStyle name="Heading 3 10" xfId="1878"/>
    <cellStyle name="Heading 3 10 2" xfId="1879"/>
    <cellStyle name="Heading 3 11" xfId="1880"/>
    <cellStyle name="Heading 3 11 2" xfId="1881"/>
    <cellStyle name="Heading 3 12" xfId="1882"/>
    <cellStyle name="Heading 3 12 2" xfId="1883"/>
    <cellStyle name="Heading 3 13" xfId="1884"/>
    <cellStyle name="Heading 3 13 2" xfId="1885"/>
    <cellStyle name="Heading 3 14" xfId="1886"/>
    <cellStyle name="Heading 3 14 2" xfId="1887"/>
    <cellStyle name="Heading 3 15" xfId="1888"/>
    <cellStyle name="Heading 3 15 2" xfId="1889"/>
    <cellStyle name="Heading 3 16" xfId="1890"/>
    <cellStyle name="Heading 3 16 2" xfId="1891"/>
    <cellStyle name="Heading 3 17" xfId="1892"/>
    <cellStyle name="Heading 3 17 2" xfId="1893"/>
    <cellStyle name="Heading 3 18" xfId="1894"/>
    <cellStyle name="Heading 3 18 2" xfId="1895"/>
    <cellStyle name="Heading 3 19" xfId="1896"/>
    <cellStyle name="Heading 3 19 2" xfId="1897"/>
    <cellStyle name="Heading 3 2" xfId="1898"/>
    <cellStyle name="Heading 3 2 2" xfId="1899"/>
    <cellStyle name="Heading 3 20" xfId="1900"/>
    <cellStyle name="Heading 3 20 2" xfId="1901"/>
    <cellStyle name="Heading 3 21" xfId="1902"/>
    <cellStyle name="Heading 3 21 2" xfId="1903"/>
    <cellStyle name="Heading 3 22" xfId="1904"/>
    <cellStyle name="Heading 3 22 2" xfId="1905"/>
    <cellStyle name="Heading 3 23" xfId="1906"/>
    <cellStyle name="Heading 3 23 2" xfId="1907"/>
    <cellStyle name="Heading 3 24" xfId="1908"/>
    <cellStyle name="Heading 3 24 2" xfId="1909"/>
    <cellStyle name="Heading 3 25" xfId="1910"/>
    <cellStyle name="Heading 3 25 2" xfId="1911"/>
    <cellStyle name="Heading 3 26" xfId="1912"/>
    <cellStyle name="Heading 3 26 2" xfId="1913"/>
    <cellStyle name="Heading 3 27" xfId="1914"/>
    <cellStyle name="Heading 3 27 2" xfId="1915"/>
    <cellStyle name="Heading 3 28" xfId="1916"/>
    <cellStyle name="Heading 3 28 2" xfId="1917"/>
    <cellStyle name="Heading 3 3" xfId="1918"/>
    <cellStyle name="Heading 3 3 2" xfId="1919"/>
    <cellStyle name="Heading 3 4" xfId="1920"/>
    <cellStyle name="Heading 3 4 2" xfId="1921"/>
    <cellStyle name="Heading 3 5" xfId="1922"/>
    <cellStyle name="Heading 3 5 2" xfId="1923"/>
    <cellStyle name="Heading 3 6" xfId="1924"/>
    <cellStyle name="Heading 3 6 2" xfId="1925"/>
    <cellStyle name="Heading 3 7" xfId="1926"/>
    <cellStyle name="Heading 3 7 2" xfId="1927"/>
    <cellStyle name="Heading 3 8" xfId="1928"/>
    <cellStyle name="Heading 3 8 2" xfId="1929"/>
    <cellStyle name="Heading 3 9" xfId="1930"/>
    <cellStyle name="Heading 3 9 2" xfId="1931"/>
    <cellStyle name="Heading 4 10" xfId="1932"/>
    <cellStyle name="Heading 4 10 2" xfId="1933"/>
    <cellStyle name="Heading 4 11" xfId="1934"/>
    <cellStyle name="Heading 4 11 2" xfId="1935"/>
    <cellStyle name="Heading 4 12" xfId="1936"/>
    <cellStyle name="Heading 4 12 2" xfId="1937"/>
    <cellStyle name="Heading 4 13" xfId="1938"/>
    <cellStyle name="Heading 4 13 2" xfId="1939"/>
    <cellStyle name="Heading 4 14" xfId="1940"/>
    <cellStyle name="Heading 4 14 2" xfId="1941"/>
    <cellStyle name="Heading 4 15" xfId="1942"/>
    <cellStyle name="Heading 4 15 2" xfId="1943"/>
    <cellStyle name="Heading 4 16" xfId="1944"/>
    <cellStyle name="Heading 4 16 2" xfId="1945"/>
    <cellStyle name="Heading 4 17" xfId="1946"/>
    <cellStyle name="Heading 4 17 2" xfId="1947"/>
    <cellStyle name="Heading 4 18" xfId="1948"/>
    <cellStyle name="Heading 4 18 2" xfId="1949"/>
    <cellStyle name="Heading 4 19" xfId="1950"/>
    <cellStyle name="Heading 4 19 2" xfId="1951"/>
    <cellStyle name="Heading 4 2" xfId="1952"/>
    <cellStyle name="Heading 4 2 2" xfId="1953"/>
    <cellStyle name="Heading 4 20" xfId="1954"/>
    <cellStyle name="Heading 4 20 2" xfId="1955"/>
    <cellStyle name="Heading 4 21" xfId="1956"/>
    <cellStyle name="Heading 4 21 2" xfId="1957"/>
    <cellStyle name="Heading 4 22" xfId="1958"/>
    <cellStyle name="Heading 4 22 2" xfId="1959"/>
    <cellStyle name="Heading 4 23" xfId="1960"/>
    <cellStyle name="Heading 4 23 2" xfId="1961"/>
    <cellStyle name="Heading 4 24" xfId="1962"/>
    <cellStyle name="Heading 4 24 2" xfId="1963"/>
    <cellStyle name="Heading 4 25" xfId="1964"/>
    <cellStyle name="Heading 4 25 2" xfId="1965"/>
    <cellStyle name="Heading 4 26" xfId="1966"/>
    <cellStyle name="Heading 4 26 2" xfId="1967"/>
    <cellStyle name="Heading 4 27" xfId="1968"/>
    <cellStyle name="Heading 4 27 2" xfId="1969"/>
    <cellStyle name="Heading 4 28" xfId="1970"/>
    <cellStyle name="Heading 4 28 2" xfId="1971"/>
    <cellStyle name="Heading 4 3" xfId="1972"/>
    <cellStyle name="Heading 4 3 2" xfId="1973"/>
    <cellStyle name="Heading 4 4" xfId="1974"/>
    <cellStyle name="Heading 4 4 2" xfId="1975"/>
    <cellStyle name="Heading 4 5" xfId="1976"/>
    <cellStyle name="Heading 4 5 2" xfId="1977"/>
    <cellStyle name="Heading 4 6" xfId="1978"/>
    <cellStyle name="Heading 4 6 2" xfId="1979"/>
    <cellStyle name="Heading 4 7" xfId="1980"/>
    <cellStyle name="Heading 4 7 2" xfId="1981"/>
    <cellStyle name="Heading 4 8" xfId="1982"/>
    <cellStyle name="Heading 4 8 2" xfId="1983"/>
    <cellStyle name="Heading 4 9" xfId="1984"/>
    <cellStyle name="Heading 4 9 2" xfId="1985"/>
    <cellStyle name="Hyperlink 2" xfId="1986"/>
    <cellStyle name="Hyperlink 2 2" xfId="1987"/>
    <cellStyle name="Hyperlink 3" xfId="1988"/>
    <cellStyle name="Hyperlink 4" xfId="1989"/>
    <cellStyle name="Hyperlink 5" xfId="1990"/>
    <cellStyle name="Hyperlink 6" xfId="1991"/>
    <cellStyle name="Hyperlink 7" xfId="1992"/>
    <cellStyle name="Hyperlink 8" xfId="1993"/>
    <cellStyle name="Input 10" xfId="1994"/>
    <cellStyle name="Input 10 2" xfId="1995"/>
    <cellStyle name="Input 11" xfId="1996"/>
    <cellStyle name="Input 11 2" xfId="1997"/>
    <cellStyle name="Input 12" xfId="1998"/>
    <cellStyle name="Input 12 2" xfId="1999"/>
    <cellStyle name="Input 13" xfId="2000"/>
    <cellStyle name="Input 13 2" xfId="2001"/>
    <cellStyle name="Input 14" xfId="2002"/>
    <cellStyle name="Input 14 2" xfId="2003"/>
    <cellStyle name="Input 15" xfId="2004"/>
    <cellStyle name="Input 15 2" xfId="2005"/>
    <cellStyle name="Input 16" xfId="2006"/>
    <cellStyle name="Input 16 2" xfId="2007"/>
    <cellStyle name="Input 17" xfId="2008"/>
    <cellStyle name="Input 17 2" xfId="2009"/>
    <cellStyle name="Input 18" xfId="2010"/>
    <cellStyle name="Input 18 2" xfId="2011"/>
    <cellStyle name="Input 19" xfId="2012"/>
    <cellStyle name="Input 19 2" xfId="2013"/>
    <cellStyle name="Input 2" xfId="2014"/>
    <cellStyle name="Input 2 2" xfId="2015"/>
    <cellStyle name="Input 20" xfId="2016"/>
    <cellStyle name="Input 20 2" xfId="2017"/>
    <cellStyle name="Input 21" xfId="2018"/>
    <cellStyle name="Input 21 2" xfId="2019"/>
    <cellStyle name="Input 22" xfId="2020"/>
    <cellStyle name="Input 22 2" xfId="2021"/>
    <cellStyle name="Input 23" xfId="2022"/>
    <cellStyle name="Input 23 2" xfId="2023"/>
    <cellStyle name="Input 24" xfId="2024"/>
    <cellStyle name="Input 24 2" xfId="2025"/>
    <cellStyle name="Input 25" xfId="2026"/>
    <cellStyle name="Input 25 2" xfId="2027"/>
    <cellStyle name="Input 26" xfId="2028"/>
    <cellStyle name="Input 26 2" xfId="2029"/>
    <cellStyle name="Input 27" xfId="2030"/>
    <cellStyle name="Input 27 2" xfId="2031"/>
    <cellStyle name="Input 28" xfId="2032"/>
    <cellStyle name="Input 28 2" xfId="2033"/>
    <cellStyle name="Input 3" xfId="2034"/>
    <cellStyle name="Input 3 2" xfId="2035"/>
    <cellStyle name="Input 4" xfId="2036"/>
    <cellStyle name="Input 4 2" xfId="2037"/>
    <cellStyle name="Input 5" xfId="2038"/>
    <cellStyle name="Input 5 2" xfId="2039"/>
    <cellStyle name="Input 6" xfId="2040"/>
    <cellStyle name="Input 6 2" xfId="2041"/>
    <cellStyle name="Input 7" xfId="2042"/>
    <cellStyle name="Input 7 2" xfId="2043"/>
    <cellStyle name="Input 8" xfId="2044"/>
    <cellStyle name="Input 8 2" xfId="2045"/>
    <cellStyle name="Input 9" xfId="2046"/>
    <cellStyle name="Input 9 2" xfId="2047"/>
    <cellStyle name="Linked Cell 10" xfId="2048"/>
    <cellStyle name="Linked Cell 10 2" xfId="2049"/>
    <cellStyle name="Linked Cell 11" xfId="2050"/>
    <cellStyle name="Linked Cell 11 2" xfId="2051"/>
    <cellStyle name="Linked Cell 12" xfId="2052"/>
    <cellStyle name="Linked Cell 12 2" xfId="2053"/>
    <cellStyle name="Linked Cell 13" xfId="2054"/>
    <cellStyle name="Linked Cell 13 2" xfId="2055"/>
    <cellStyle name="Linked Cell 14" xfId="2056"/>
    <cellStyle name="Linked Cell 14 2" xfId="2057"/>
    <cellStyle name="Linked Cell 15" xfId="2058"/>
    <cellStyle name="Linked Cell 15 2" xfId="2059"/>
    <cellStyle name="Linked Cell 16" xfId="2060"/>
    <cellStyle name="Linked Cell 16 2" xfId="2061"/>
    <cellStyle name="Linked Cell 17" xfId="2062"/>
    <cellStyle name="Linked Cell 17 2" xfId="2063"/>
    <cellStyle name="Linked Cell 18" xfId="2064"/>
    <cellStyle name="Linked Cell 18 2" xfId="2065"/>
    <cellStyle name="Linked Cell 19" xfId="2066"/>
    <cellStyle name="Linked Cell 19 2" xfId="2067"/>
    <cellStyle name="Linked Cell 2" xfId="2068"/>
    <cellStyle name="Linked Cell 2 2" xfId="2069"/>
    <cellStyle name="Linked Cell 20" xfId="2070"/>
    <cellStyle name="Linked Cell 20 2" xfId="2071"/>
    <cellStyle name="Linked Cell 21" xfId="2072"/>
    <cellStyle name="Linked Cell 21 2" xfId="2073"/>
    <cellStyle name="Linked Cell 22" xfId="2074"/>
    <cellStyle name="Linked Cell 22 2" xfId="2075"/>
    <cellStyle name="Linked Cell 23" xfId="2076"/>
    <cellStyle name="Linked Cell 23 2" xfId="2077"/>
    <cellStyle name="Linked Cell 24" xfId="2078"/>
    <cellStyle name="Linked Cell 24 2" xfId="2079"/>
    <cellStyle name="Linked Cell 25" xfId="2080"/>
    <cellStyle name="Linked Cell 25 2" xfId="2081"/>
    <cellStyle name="Linked Cell 26" xfId="2082"/>
    <cellStyle name="Linked Cell 26 2" xfId="2083"/>
    <cellStyle name="Linked Cell 27" xfId="2084"/>
    <cellStyle name="Linked Cell 27 2" xfId="2085"/>
    <cellStyle name="Linked Cell 28" xfId="2086"/>
    <cellStyle name="Linked Cell 28 2" xfId="2087"/>
    <cellStyle name="Linked Cell 3" xfId="2088"/>
    <cellStyle name="Linked Cell 3 2" xfId="2089"/>
    <cellStyle name="Linked Cell 4" xfId="2090"/>
    <cellStyle name="Linked Cell 4 2" xfId="2091"/>
    <cellStyle name="Linked Cell 5" xfId="2092"/>
    <cellStyle name="Linked Cell 5 2" xfId="2093"/>
    <cellStyle name="Linked Cell 6" xfId="2094"/>
    <cellStyle name="Linked Cell 6 2" xfId="2095"/>
    <cellStyle name="Linked Cell 7" xfId="2096"/>
    <cellStyle name="Linked Cell 7 2" xfId="2097"/>
    <cellStyle name="Linked Cell 8" xfId="2098"/>
    <cellStyle name="Linked Cell 8 2" xfId="2099"/>
    <cellStyle name="Linked Cell 9" xfId="2100"/>
    <cellStyle name="Linked Cell 9 2" xfId="2101"/>
    <cellStyle name="MS_Arabic" xfId="8"/>
    <cellStyle name="Neutral 10" xfId="2102"/>
    <cellStyle name="Neutral 10 2" xfId="2103"/>
    <cellStyle name="Neutral 11" xfId="2104"/>
    <cellStyle name="Neutral 11 2" xfId="2105"/>
    <cellStyle name="Neutral 12" xfId="2106"/>
    <cellStyle name="Neutral 12 2" xfId="2107"/>
    <cellStyle name="Neutral 13" xfId="2108"/>
    <cellStyle name="Neutral 13 2" xfId="2109"/>
    <cellStyle name="Neutral 14" xfId="2110"/>
    <cellStyle name="Neutral 14 2" xfId="2111"/>
    <cellStyle name="Neutral 15" xfId="2112"/>
    <cellStyle name="Neutral 15 2" xfId="2113"/>
    <cellStyle name="Neutral 16" xfId="2114"/>
    <cellStyle name="Neutral 16 2" xfId="2115"/>
    <cellStyle name="Neutral 17" xfId="2116"/>
    <cellStyle name="Neutral 17 2" xfId="2117"/>
    <cellStyle name="Neutral 18" xfId="2118"/>
    <cellStyle name="Neutral 18 2" xfId="2119"/>
    <cellStyle name="Neutral 19" xfId="2120"/>
    <cellStyle name="Neutral 19 2" xfId="2121"/>
    <cellStyle name="Neutral 2" xfId="2122"/>
    <cellStyle name="Neutral 2 2" xfId="2123"/>
    <cellStyle name="Neutral 20" xfId="2124"/>
    <cellStyle name="Neutral 20 2" xfId="2125"/>
    <cellStyle name="Neutral 21" xfId="2126"/>
    <cellStyle name="Neutral 21 2" xfId="2127"/>
    <cellStyle name="Neutral 22" xfId="2128"/>
    <cellStyle name="Neutral 22 2" xfId="2129"/>
    <cellStyle name="Neutral 23" xfId="2130"/>
    <cellStyle name="Neutral 23 2" xfId="2131"/>
    <cellStyle name="Neutral 24" xfId="2132"/>
    <cellStyle name="Neutral 24 2" xfId="2133"/>
    <cellStyle name="Neutral 25" xfId="2134"/>
    <cellStyle name="Neutral 25 2" xfId="2135"/>
    <cellStyle name="Neutral 26" xfId="2136"/>
    <cellStyle name="Neutral 26 2" xfId="2137"/>
    <cellStyle name="Neutral 27" xfId="2138"/>
    <cellStyle name="Neutral 27 2" xfId="2139"/>
    <cellStyle name="Neutral 28" xfId="2140"/>
    <cellStyle name="Neutral 28 2" xfId="2141"/>
    <cellStyle name="Neutral 3" xfId="2142"/>
    <cellStyle name="Neutral 3 2" xfId="2143"/>
    <cellStyle name="Neutral 4" xfId="2144"/>
    <cellStyle name="Neutral 4 2" xfId="2145"/>
    <cellStyle name="Neutral 5" xfId="2146"/>
    <cellStyle name="Neutral 5 2" xfId="2147"/>
    <cellStyle name="Neutral 6" xfId="2148"/>
    <cellStyle name="Neutral 6 2" xfId="2149"/>
    <cellStyle name="Neutral 7" xfId="2150"/>
    <cellStyle name="Neutral 7 2" xfId="2151"/>
    <cellStyle name="Neutral 8" xfId="2152"/>
    <cellStyle name="Neutral 8 2" xfId="2153"/>
    <cellStyle name="Neutral 9" xfId="2154"/>
    <cellStyle name="Neutral 9 2" xfId="2155"/>
    <cellStyle name="Normal" xfId="0" builtinId="0"/>
    <cellStyle name="Normal 10" xfId="35"/>
    <cellStyle name="Normal 10 2" xfId="2156"/>
    <cellStyle name="Normal 10 2 2" xfId="86"/>
    <cellStyle name="Normal 10 2 2 2" xfId="3291"/>
    <cellStyle name="Normal 10 3" xfId="3171"/>
    <cellStyle name="Normal 10 4" xfId="3185"/>
    <cellStyle name="Normal 11" xfId="61"/>
    <cellStyle name="Normal 11 2" xfId="2157"/>
    <cellStyle name="Normal 11 2 2" xfId="2158"/>
    <cellStyle name="Normal 11 2 3" xfId="2159"/>
    <cellStyle name="Normal 11 2 3 2" xfId="3292"/>
    <cellStyle name="Normal 11 3" xfId="72"/>
    <cellStyle name="Normal 11 3 2" xfId="2160"/>
    <cellStyle name="Normal 11 3 6" xfId="3264"/>
    <cellStyle name="Normal 11 4" xfId="3186"/>
    <cellStyle name="Normal 12" xfId="65"/>
    <cellStyle name="Normal 12 2" xfId="2162"/>
    <cellStyle name="Normal 12 2 2" xfId="2163"/>
    <cellStyle name="Normal 12 3" xfId="2164"/>
    <cellStyle name="Normal 12 3 2" xfId="2165"/>
    <cellStyle name="Normal 12 3 3" xfId="2166"/>
    <cellStyle name="Normal 12 3 3 2" xfId="3293"/>
    <cellStyle name="Normal 12 4" xfId="2167"/>
    <cellStyle name="Normal 12 5" xfId="2168"/>
    <cellStyle name="Normal 12 6" xfId="2169"/>
    <cellStyle name="Normal 12 7" xfId="2170"/>
    <cellStyle name="Normal 12 8" xfId="2161"/>
    <cellStyle name="Normal 12_100713 Data Request for Statistics Center Abu Dhabi" xfId="2171"/>
    <cellStyle name="Normal 13" xfId="66"/>
    <cellStyle name="Normal 13 2" xfId="2173"/>
    <cellStyle name="Normal 13 2 2" xfId="2174"/>
    <cellStyle name="Normal 13 2 3" xfId="2175"/>
    <cellStyle name="Normal 13 2 3 2" xfId="3294"/>
    <cellStyle name="Normal 13 3" xfId="2176"/>
    <cellStyle name="Normal 13 4" xfId="2177"/>
    <cellStyle name="Normal 13 5" xfId="2172"/>
    <cellStyle name="Normal 14" xfId="64"/>
    <cellStyle name="Normal 14 2" xfId="2179"/>
    <cellStyle name="Normal 14 2 2" xfId="2180"/>
    <cellStyle name="Normal 14 2 2 2" xfId="3295"/>
    <cellStyle name="Normal 14 3" xfId="2178"/>
    <cellStyle name="Normal 15" xfId="2181"/>
    <cellStyle name="Normal 15 2" xfId="2182"/>
    <cellStyle name="Normal 15 2 2" xfId="2183"/>
    <cellStyle name="Normal 15 2 2 2" xfId="3296"/>
    <cellStyle name="Normal 158" xfId="2184"/>
    <cellStyle name="Normal 158 2" xfId="2185"/>
    <cellStyle name="Normal 158 3" xfId="2186"/>
    <cellStyle name="Normal 16" xfId="2187"/>
    <cellStyle name="Normal 16 2" xfId="2188"/>
    <cellStyle name="Normal 16 2 2" xfId="2189"/>
    <cellStyle name="Normal 16 2 2 2" xfId="3297"/>
    <cellStyle name="Normal 168 3" xfId="2190"/>
    <cellStyle name="Normal 168 3 2" xfId="2191"/>
    <cellStyle name="Normal 168 3 3" xfId="2192"/>
    <cellStyle name="Normal 169" xfId="2193"/>
    <cellStyle name="Normal 169 2" xfId="2194"/>
    <cellStyle name="Normal 169 3" xfId="2195"/>
    <cellStyle name="Normal 17" xfId="2196"/>
    <cellStyle name="Normal 17 2" xfId="2197"/>
    <cellStyle name="Normal 18" xfId="2198"/>
    <cellStyle name="Normal 18 2" xfId="2199"/>
    <cellStyle name="Normal 19" xfId="2200"/>
    <cellStyle name="Normal 19 2" xfId="2201"/>
    <cellStyle name="Normal 2" xfId="1"/>
    <cellStyle name="Normal 2 10" xfId="60"/>
    <cellStyle name="Normal 2 10 2" xfId="2202"/>
    <cellStyle name="Normal 2 10 2 2" xfId="69"/>
    <cellStyle name="Normal 2 10 3" xfId="3187"/>
    <cellStyle name="Normal 2 10 4" xfId="3188"/>
    <cellStyle name="Normal 2 11" xfId="87"/>
    <cellStyle name="Normal 2 11 2" xfId="55"/>
    <cellStyle name="Normal 2 11 2 2" xfId="88"/>
    <cellStyle name="Normal 2 11 2 2 2" xfId="89"/>
    <cellStyle name="Normal 2 11 2 2 2 2" xfId="2205"/>
    <cellStyle name="Normal 2 11 2 2 3" xfId="2206"/>
    <cellStyle name="Normal 2 11 2 2 4" xfId="2204"/>
    <cellStyle name="Normal 2 11 2 3" xfId="90"/>
    <cellStyle name="Normal 2 11 2 3 2" xfId="2207"/>
    <cellStyle name="Normal 2 11 2 4" xfId="2208"/>
    <cellStyle name="Normal 2 11 2 5" xfId="2209"/>
    <cellStyle name="Normal 2 11 2 5 2" xfId="2210"/>
    <cellStyle name="Normal 2 11 2 6" xfId="2211"/>
    <cellStyle name="Normal 2 11 2 6 2" xfId="2212"/>
    <cellStyle name="Normal 2 11 2 6 3" xfId="2213"/>
    <cellStyle name="Normal 2 11 2 7" xfId="2214"/>
    <cellStyle name="Normal 2 11 2 8" xfId="2215"/>
    <cellStyle name="Normal 2 11 3" xfId="2216"/>
    <cellStyle name="Normal 2 11 3 2" xfId="2217"/>
    <cellStyle name="Normal 2 11 4" xfId="2218"/>
    <cellStyle name="Normal 2 11 4 2" xfId="2219"/>
    <cellStyle name="Normal 2 11 5" xfId="2220"/>
    <cellStyle name="Normal 2 11 5 2" xfId="2221"/>
    <cellStyle name="Normal 2 11 6" xfId="2222"/>
    <cellStyle name="Normal 2 11 7" xfId="2203"/>
    <cellStyle name="Normal 2 11_100713 Data Request for Statistics Center Abu Dhabi" xfId="2223"/>
    <cellStyle name="Normal 2 12" xfId="32"/>
    <cellStyle name="Normal 2 12 2" xfId="2224"/>
    <cellStyle name="Normal 2 12 3" xfId="2225"/>
    <cellStyle name="Normal 2 12 4" xfId="3189"/>
    <cellStyle name="Normal 2 13" xfId="2226"/>
    <cellStyle name="Normal 2 13 2" xfId="2227"/>
    <cellStyle name="Normal 2 13 3" xfId="2228"/>
    <cellStyle name="Normal 2 13 3 2" xfId="3298"/>
    <cellStyle name="Normal 2 14" xfId="70"/>
    <cellStyle name="Normal 2 14 2" xfId="2229"/>
    <cellStyle name="Normal 2 14 3" xfId="3190"/>
    <cellStyle name="Normal 2 14 4" xfId="3191"/>
    <cellStyle name="Normal 2 15" xfId="2230"/>
    <cellStyle name="Normal 2 15 2" xfId="2231"/>
    <cellStyle name="Normal 2 16" xfId="2232"/>
    <cellStyle name="Normal 2 16 2" xfId="2233"/>
    <cellStyle name="Normal 2 17" xfId="2234"/>
    <cellStyle name="Normal 2 17 2" xfId="2235"/>
    <cellStyle name="Normal 2 18" xfId="2236"/>
    <cellStyle name="Normal 2 18 2" xfId="2237"/>
    <cellStyle name="Normal 2 19" xfId="2238"/>
    <cellStyle name="Normal 2 19 2" xfId="2239"/>
    <cellStyle name="Normal 2 2" xfId="9"/>
    <cellStyle name="Normal 2 2 10" xfId="2240"/>
    <cellStyle name="Normal 2 2 10 2" xfId="2241"/>
    <cellStyle name="Normal 2 2 11" xfId="2242"/>
    <cellStyle name="Normal 2 2 11 2" xfId="2243"/>
    <cellStyle name="Normal 2 2 12" xfId="2244"/>
    <cellStyle name="Normal 2 2 12 2" xfId="2245"/>
    <cellStyle name="Normal 2 2 13" xfId="2246"/>
    <cellStyle name="Normal 2 2 13 2" xfId="2247"/>
    <cellStyle name="Normal 2 2 14" xfId="2248"/>
    <cellStyle name="Normal 2 2 14 2" xfId="2249"/>
    <cellStyle name="Normal 2 2 15" xfId="2250"/>
    <cellStyle name="Normal 2 2 15 2" xfId="2251"/>
    <cellStyle name="Normal 2 2 16" xfId="2252"/>
    <cellStyle name="Normal 2 2 16 2" xfId="2253"/>
    <cellStyle name="Normal 2 2 17" xfId="2254"/>
    <cellStyle name="Normal 2 2 17 2" xfId="2255"/>
    <cellStyle name="Normal 2 2 18" xfId="2256"/>
    <cellStyle name="Normal 2 2 18 2" xfId="2257"/>
    <cellStyle name="Normal 2 2 19" xfId="2258"/>
    <cellStyle name="Normal 2 2 19 2" xfId="2259"/>
    <cellStyle name="Normal 2 2 2" xfId="10"/>
    <cellStyle name="Normal 2 2 2 2" xfId="11"/>
    <cellStyle name="Normal 2 2 2 2 2" xfId="2261"/>
    <cellStyle name="Normal 2 2 2 2 3" xfId="2260"/>
    <cellStyle name="Normal 2 2 2 2 4" xfId="91"/>
    <cellStyle name="Normal 2 2 2 3" xfId="71"/>
    <cellStyle name="Normal 2 2 2 3 2" xfId="2263"/>
    <cellStyle name="Normal 2 2 2 3 3" xfId="2264"/>
    <cellStyle name="Normal 2 2 2 3 4" xfId="2262"/>
    <cellStyle name="Normal 2 2 2 4" xfId="2265"/>
    <cellStyle name="Normal 2 2 2 4 2" xfId="2266"/>
    <cellStyle name="Normal 2 2 2 4 3" xfId="2267"/>
    <cellStyle name="Normal 2 2 2 5" xfId="2268"/>
    <cellStyle name="Normal 2 2 2 6" xfId="2269"/>
    <cellStyle name="Normal 2 2 2 7" xfId="2270"/>
    <cellStyle name="Normal 2 2 20" xfId="2271"/>
    <cellStyle name="Normal 2 2 20 2" xfId="2272"/>
    <cellStyle name="Normal 2 2 21" xfId="2273"/>
    <cellStyle name="Normal 2 2 21 2" xfId="2274"/>
    <cellStyle name="Normal 2 2 22" xfId="2275"/>
    <cellStyle name="Normal 2 2 22 2" xfId="2276"/>
    <cellStyle name="Normal 2 2 23" xfId="2277"/>
    <cellStyle name="Normal 2 2 23 2" xfId="2278"/>
    <cellStyle name="Normal 2 2 24" xfId="2279"/>
    <cellStyle name="Normal 2 2 24 2" xfId="3242"/>
    <cellStyle name="Normal 2 2 24 2 2" xfId="3299"/>
    <cellStyle name="Normal 2 2 24 3" xfId="3300"/>
    <cellStyle name="Normal 2 2 25" xfId="3235"/>
    <cellStyle name="Normal 2 2 25 2" xfId="3301"/>
    <cellStyle name="Normal 2 2 3" xfId="12"/>
    <cellStyle name="Normal 2 2 3 2" xfId="13"/>
    <cellStyle name="Normal 2 2 3 2 2" xfId="2281"/>
    <cellStyle name="Normal 2 2 3 2 3" xfId="2282"/>
    <cellStyle name="Normal 2 2 3 2 4" xfId="2280"/>
    <cellStyle name="Normal 2 2 3 2 5" xfId="92"/>
    <cellStyle name="Normal 2 2 3 3" xfId="93"/>
    <cellStyle name="Normal 2 2 3 3 2" xfId="2284"/>
    <cellStyle name="Normal 2 2 3 3 3" xfId="2283"/>
    <cellStyle name="Normal 2 2 3 4" xfId="2285"/>
    <cellStyle name="Normal 2 2 3 4 2" xfId="2286"/>
    <cellStyle name="Normal 2 2 3 5" xfId="2287"/>
    <cellStyle name="Normal 2 2 3 5 2" xfId="2288"/>
    <cellStyle name="Normal 2 2 3 6" xfId="2289"/>
    <cellStyle name="Normal 2 2 3 6 2" xfId="2290"/>
    <cellStyle name="Normal 2 2 3 7" xfId="2291"/>
    <cellStyle name="Normal 2 2 3 7 2" xfId="2292"/>
    <cellStyle name="Normal 2 2 3 8" xfId="2293"/>
    <cellStyle name="Normal 2 2 3 8 2" xfId="2294"/>
    <cellStyle name="Normal 2 2 3 9" xfId="2295"/>
    <cellStyle name="Normal 2 2 4" xfId="14"/>
    <cellStyle name="Normal 2 2 4 2" xfId="58"/>
    <cellStyle name="Normal 2 2 4 2 2 4" xfId="3263"/>
    <cellStyle name="Normal 2 2 4 2 4 2 4" xfId="3273"/>
    <cellStyle name="Normal 2 2 4 3" xfId="2296"/>
    <cellStyle name="Normal 2 2 4 4" xfId="2297"/>
    <cellStyle name="Normal 2 2 5" xfId="94"/>
    <cellStyle name="Normal 2 2 5 2" xfId="95"/>
    <cellStyle name="Normal 2 2 5 2 2" xfId="2299"/>
    <cellStyle name="Normal 2 2 5 3" xfId="2300"/>
    <cellStyle name="Normal 2 2 5 4" xfId="2298"/>
    <cellStyle name="Normal 2 2 6" xfId="96"/>
    <cellStyle name="Normal 2 2 6 2" xfId="2302"/>
    <cellStyle name="Normal 2 2 6 3" xfId="2303"/>
    <cellStyle name="Normal 2 2 6 4" xfId="2301"/>
    <cellStyle name="Normal 2 2 7" xfId="97"/>
    <cellStyle name="Normal 2 2 7 2" xfId="2305"/>
    <cellStyle name="Normal 2 2 7 3" xfId="2306"/>
    <cellStyle name="Normal 2 2 7 4" xfId="2304"/>
    <cellStyle name="Normal 2 2 8" xfId="98"/>
    <cellStyle name="Normal 2 2 8 2" xfId="2308"/>
    <cellStyle name="Normal 2 2 8 3" xfId="2309"/>
    <cellStyle name="Normal 2 2 8 4" xfId="2307"/>
    <cellStyle name="Normal 2 2 9" xfId="99"/>
    <cellStyle name="Normal 2 2 9 2" xfId="2311"/>
    <cellStyle name="Normal 2 2 9 3" xfId="2310"/>
    <cellStyle name="Normal 2 2_100713 Data Request for Statistics Center Abu Dhabi" xfId="2312"/>
    <cellStyle name="Normal 2 20" xfId="2313"/>
    <cellStyle name="Normal 2 20 2" xfId="2314"/>
    <cellStyle name="Normal 2 21" xfId="2315"/>
    <cellStyle name="Normal 2 21 2" xfId="2316"/>
    <cellStyle name="Normal 2 22" xfId="2317"/>
    <cellStyle name="Normal 2 22 2" xfId="2318"/>
    <cellStyle name="Normal 2 23" xfId="2319"/>
    <cellStyle name="Normal 2 23 2" xfId="2320"/>
    <cellStyle name="Normal 2 24" xfId="2321"/>
    <cellStyle name="Normal 2 24 2" xfId="2322"/>
    <cellStyle name="Normal 2 25" xfId="2323"/>
    <cellStyle name="Normal 2 25 2" xfId="2324"/>
    <cellStyle name="Normal 2 26" xfId="2325"/>
    <cellStyle name="Normal 2 26 2" xfId="2326"/>
    <cellStyle name="Normal 2 27" xfId="2327"/>
    <cellStyle name="Normal 2 28" xfId="2328"/>
    <cellStyle name="Normal 2 29" xfId="3172"/>
    <cellStyle name="Normal 2 29 2" xfId="3302"/>
    <cellStyle name="Normal 2 3" xfId="15"/>
    <cellStyle name="Normal 2 3 10" xfId="2329"/>
    <cellStyle name="Normal 2 3 10 2" xfId="2330"/>
    <cellStyle name="Normal 2 3 11" xfId="2331"/>
    <cellStyle name="Normal 2 3 11 2" xfId="2332"/>
    <cellStyle name="Normal 2 3 12" xfId="2333"/>
    <cellStyle name="Normal 2 3 12 2" xfId="2334"/>
    <cellStyle name="Normal 2 3 13" xfId="2335"/>
    <cellStyle name="Normal 2 3 13 2" xfId="2336"/>
    <cellStyle name="Normal 2 3 14" xfId="2337"/>
    <cellStyle name="Normal 2 3 14 2" xfId="2338"/>
    <cellStyle name="Normal 2 3 15" xfId="2339"/>
    <cellStyle name="Normal 2 3 2" xfId="16"/>
    <cellStyle name="Normal 2 3 2 2" xfId="17"/>
    <cellStyle name="Normal 2 3 2 2 2" xfId="3192"/>
    <cellStyle name="Normal 2 3 2 2 3" xfId="3193"/>
    <cellStyle name="Normal 2 3 2 2 4" xfId="3194"/>
    <cellStyle name="Normal 2 3 2 2 5" xfId="2341"/>
    <cellStyle name="Normal 2 3 2 3" xfId="3195"/>
    <cellStyle name="Normal 2 3 2 4" xfId="3196"/>
    <cellStyle name="Normal 2 3 2 5" xfId="3197"/>
    <cellStyle name="Normal 2 3 2 6" xfId="2340"/>
    <cellStyle name="Normal 2 3 3" xfId="100"/>
    <cellStyle name="Normal 2 3 3 2" xfId="2343"/>
    <cellStyle name="Normal 2 3 3 3" xfId="2342"/>
    <cellStyle name="Normal 2 3 4" xfId="2344"/>
    <cellStyle name="Normal 2 3 4 2" xfId="2345"/>
    <cellStyle name="Normal 2 3 5" xfId="2346"/>
    <cellStyle name="Normal 2 3 5 2" xfId="2347"/>
    <cellStyle name="Normal 2 3 6" xfId="2348"/>
    <cellStyle name="Normal 2 3 6 2" xfId="2349"/>
    <cellStyle name="Normal 2 3 7" xfId="2350"/>
    <cellStyle name="Normal 2 3 7 2" xfId="2351"/>
    <cellStyle name="Normal 2 3 8" xfId="2352"/>
    <cellStyle name="Normal 2 3 8 2" xfId="2353"/>
    <cellStyle name="Normal 2 3 8 3" xfId="2354"/>
    <cellStyle name="Normal 2 3 9" xfId="2355"/>
    <cellStyle name="Normal 2 3 9 2" xfId="2356"/>
    <cellStyle name="Normal 2 30" xfId="3303"/>
    <cellStyle name="Normal 2 4" xfId="18"/>
    <cellStyle name="Normal 2 4 10" xfId="2357"/>
    <cellStyle name="Normal 2 4 10 2" xfId="2358"/>
    <cellStyle name="Normal 2 4 11" xfId="2359"/>
    <cellStyle name="Normal 2 4 2" xfId="2360"/>
    <cellStyle name="Normal 2 4 2 2" xfId="2361"/>
    <cellStyle name="Normal 2 4 3" xfId="2362"/>
    <cellStyle name="Normal 2 4 3 2" xfId="2363"/>
    <cellStyle name="Normal 2 4 4" xfId="2364"/>
    <cellStyle name="Normal 2 4 4 2" xfId="2365"/>
    <cellStyle name="Normal 2 4 5" xfId="2366"/>
    <cellStyle name="Normal 2 4 5 2" xfId="2367"/>
    <cellStyle name="Normal 2 4 6" xfId="2368"/>
    <cellStyle name="Normal 2 4 6 2" xfId="2369"/>
    <cellStyle name="Normal 2 4 7" xfId="2370"/>
    <cellStyle name="Normal 2 4 7 2" xfId="2371"/>
    <cellStyle name="Normal 2 4 8" xfId="2372"/>
    <cellStyle name="Normal 2 4 8 2" xfId="2373"/>
    <cellStyle name="Normal 2 4 9" xfId="2374"/>
    <cellStyle name="Normal 2 4 9 2" xfId="2375"/>
    <cellStyle name="Normal 2 5" xfId="19"/>
    <cellStyle name="Normal 2 5 2" xfId="2376"/>
    <cellStyle name="Normal 2 5 2 2" xfId="2377"/>
    <cellStyle name="Normal 2 5 3" xfId="2378"/>
    <cellStyle name="Normal 2 5 3 2" xfId="2379"/>
    <cellStyle name="Normal 2 5 4" xfId="2380"/>
    <cellStyle name="Normal 2 5 4 2" xfId="2381"/>
    <cellStyle name="Normal 2 5 5" xfId="2382"/>
    <cellStyle name="Normal 2 5 5 2" xfId="2383"/>
    <cellStyle name="Normal 2 5 6" xfId="2384"/>
    <cellStyle name="Normal 2 5 6 2" xfId="2385"/>
    <cellStyle name="Normal 2 5 7" xfId="2386"/>
    <cellStyle name="Normal 2 5 7 2" xfId="2387"/>
    <cellStyle name="Normal 2 5 8" xfId="2388"/>
    <cellStyle name="Normal 2 6" xfId="62"/>
    <cellStyle name="Normal 2 6 2" xfId="101"/>
    <cellStyle name="Normal 2 6 2 2" xfId="2391"/>
    <cellStyle name="Normal 2 6 2 3" xfId="2390"/>
    <cellStyle name="Normal 2 6 3" xfId="102"/>
    <cellStyle name="Normal 2 6 3 2" xfId="2393"/>
    <cellStyle name="Normal 2 6 3 3" xfId="2392"/>
    <cellStyle name="Normal 2 6 4" xfId="2394"/>
    <cellStyle name="Normal 2 6 4 2" xfId="2395"/>
    <cellStyle name="Normal 2 6 5" xfId="2396"/>
    <cellStyle name="Normal 2 6 5 2" xfId="2397"/>
    <cellStyle name="Normal 2 6 6" xfId="2398"/>
    <cellStyle name="Normal 2 6 6 2" xfId="2399"/>
    <cellStyle name="Normal 2 6 7" xfId="2400"/>
    <cellStyle name="Normal 2 6 7 2" xfId="2401"/>
    <cellStyle name="Normal 2 6 8" xfId="2402"/>
    <cellStyle name="Normal 2 6 9" xfId="2389"/>
    <cellStyle name="Normal 2 7" xfId="103"/>
    <cellStyle name="Normal 2 7 2" xfId="2404"/>
    <cellStyle name="Normal 2 7 2 2" xfId="2405"/>
    <cellStyle name="Normal 2 7 3" xfId="2406"/>
    <cellStyle name="Normal 2 7 3 2" xfId="2407"/>
    <cellStyle name="Normal 2 7 4" xfId="2408"/>
    <cellStyle name="Normal 2 7 4 2" xfId="2409"/>
    <cellStyle name="Normal 2 7 5" xfId="2410"/>
    <cellStyle name="Normal 2 7 5 2" xfId="2411"/>
    <cellStyle name="Normal 2 7 6" xfId="2412"/>
    <cellStyle name="Normal 2 7 6 2" xfId="2413"/>
    <cellStyle name="Normal 2 7 7" xfId="2414"/>
    <cellStyle name="Normal 2 7 7 2" xfId="2415"/>
    <cellStyle name="Normal 2 7 8" xfId="2416"/>
    <cellStyle name="Normal 2 7 9" xfId="2403"/>
    <cellStyle name="Normal 2 8" xfId="104"/>
    <cellStyle name="Normal 2 8 2" xfId="2418"/>
    <cellStyle name="Normal 2 8 2 2" xfId="2419"/>
    <cellStyle name="Normal 2 8 3" xfId="2420"/>
    <cellStyle name="Normal 2 8 3 2" xfId="2421"/>
    <cellStyle name="Normal 2 8 4" xfId="2422"/>
    <cellStyle name="Normal 2 8 4 2" xfId="2423"/>
    <cellStyle name="Normal 2 8 5" xfId="2424"/>
    <cellStyle name="Normal 2 8 5 2" xfId="2425"/>
    <cellStyle name="Normal 2 8 6" xfId="2426"/>
    <cellStyle name="Normal 2 8 6 2" xfId="2427"/>
    <cellStyle name="Normal 2 8 7" xfId="2428"/>
    <cellStyle name="Normal 2 8 7 2" xfId="2429"/>
    <cellStyle name="Normal 2 8 8" xfId="2430"/>
    <cellStyle name="Normal 2 8 9" xfId="2417"/>
    <cellStyle name="Normal 2 9" xfId="105"/>
    <cellStyle name="Normal 2 9 2" xfId="2432"/>
    <cellStyle name="Normal 2 9 2 2" xfId="2433"/>
    <cellStyle name="Normal 2 9 3" xfId="2434"/>
    <cellStyle name="Normal 2 9 3 2" xfId="2435"/>
    <cellStyle name="Normal 2 9 4" xfId="2436"/>
    <cellStyle name="Normal 2 9 4 2" xfId="2437"/>
    <cellStyle name="Normal 2 9 5" xfId="2438"/>
    <cellStyle name="Normal 2 9 5 2" xfId="2439"/>
    <cellStyle name="Normal 2 9 6" xfId="2440"/>
    <cellStyle name="Normal 2 9 6 2" xfId="2441"/>
    <cellStyle name="Normal 2 9 7" xfId="2442"/>
    <cellStyle name="Normal 2 9 7 2" xfId="2443"/>
    <cellStyle name="Normal 2 9 8" xfId="2444"/>
    <cellStyle name="Normal 2 9 9" xfId="2431"/>
    <cellStyle name="Normal 2_100713 Data Request for Statistics Center Abu Dhabi" xfId="2445"/>
    <cellStyle name="Normal 20" xfId="2446"/>
    <cellStyle name="Normal 20 2" xfId="2447"/>
    <cellStyle name="Normal 21" xfId="2448"/>
    <cellStyle name="Normal 21 2" xfId="2449"/>
    <cellStyle name="Normal 22" xfId="2450"/>
    <cellStyle name="Normal 22 10" xfId="2451"/>
    <cellStyle name="Normal 22 10 2" xfId="2452"/>
    <cellStyle name="Normal 22 11" xfId="2453"/>
    <cellStyle name="Normal 22 2" xfId="2454"/>
    <cellStyle name="Normal 22 2 2" xfId="2455"/>
    <cellStyle name="Normal 22 3" xfId="2456"/>
    <cellStyle name="Normal 22 3 2" xfId="2457"/>
    <cellStyle name="Normal 22 4" xfId="2458"/>
    <cellStyle name="Normal 22 4 2" xfId="2459"/>
    <cellStyle name="Normal 22 5" xfId="2460"/>
    <cellStyle name="Normal 22 5 2" xfId="2461"/>
    <cellStyle name="Normal 22 6" xfId="2462"/>
    <cellStyle name="Normal 22 6 2" xfId="2463"/>
    <cellStyle name="Normal 22 7" xfId="2464"/>
    <cellStyle name="Normal 22 7 2" xfId="2465"/>
    <cellStyle name="Normal 22 8" xfId="2466"/>
    <cellStyle name="Normal 22 8 2" xfId="2467"/>
    <cellStyle name="Normal 22 9" xfId="2468"/>
    <cellStyle name="Normal 22 9 2" xfId="2469"/>
    <cellStyle name="Normal 23" xfId="2470"/>
    <cellStyle name="Normal 23 10" xfId="2471"/>
    <cellStyle name="Normal 23 10 2" xfId="2472"/>
    <cellStyle name="Normal 23 10 2 2" xfId="3304"/>
    <cellStyle name="Normal 23 10 3" xfId="3236"/>
    <cellStyle name="Normal 23 10 3 2" xfId="3305"/>
    <cellStyle name="Normal 23 10 4" xfId="3306"/>
    <cellStyle name="Normal 23 11" xfId="2473"/>
    <cellStyle name="Normal 23 11 2" xfId="2474"/>
    <cellStyle name="Normal 23 12" xfId="2475"/>
    <cellStyle name="Normal 23 12 2" xfId="2476"/>
    <cellStyle name="Normal 23 13" xfId="2477"/>
    <cellStyle name="Normal 23 13 2" xfId="2478"/>
    <cellStyle name="Normal 23 14" xfId="2479"/>
    <cellStyle name="Normal 23 14 2" xfId="2480"/>
    <cellStyle name="Normal 23 15" xfId="2481"/>
    <cellStyle name="Normal 23 15 2" xfId="2482"/>
    <cellStyle name="Normal 23 16" xfId="2483"/>
    <cellStyle name="Normal 23 16 2" xfId="2484"/>
    <cellStyle name="Normal 23 17" xfId="2485"/>
    <cellStyle name="Normal 23 17 2" xfId="2486"/>
    <cellStyle name="Normal 23 18" xfId="2487"/>
    <cellStyle name="Normal 23 18 2" xfId="2488"/>
    <cellStyle name="Normal 23 19" xfId="2489"/>
    <cellStyle name="Normal 23 19 2" xfId="2490"/>
    <cellStyle name="Normal 23 2" xfId="2491"/>
    <cellStyle name="Normal 23 2 2" xfId="2492"/>
    <cellStyle name="Normal 23 2 2 2" xfId="3307"/>
    <cellStyle name="Normal 23 2 3" xfId="3243"/>
    <cellStyle name="Normal 23 2 3 2" xfId="3308"/>
    <cellStyle name="Normal 23 2 4" xfId="3309"/>
    <cellStyle name="Normal 23 20" xfId="2493"/>
    <cellStyle name="Normal 23 20 2" xfId="2494"/>
    <cellStyle name="Normal 23 21" xfId="2495"/>
    <cellStyle name="Normal 23 21 2" xfId="2496"/>
    <cellStyle name="Normal 23 22" xfId="2497"/>
    <cellStyle name="Normal 23 22 2" xfId="2498"/>
    <cellStyle name="Normal 23 23" xfId="2499"/>
    <cellStyle name="Normal 23 23 2" xfId="2500"/>
    <cellStyle name="Normal 23 24" xfId="2501"/>
    <cellStyle name="Normal 23 24 2" xfId="2502"/>
    <cellStyle name="Normal 23 25" xfId="2503"/>
    <cellStyle name="Normal 23 25 2" xfId="2504"/>
    <cellStyle name="Normal 23 26" xfId="2505"/>
    <cellStyle name="Normal 23 26 2" xfId="2506"/>
    <cellStyle name="Normal 23 27" xfId="2507"/>
    <cellStyle name="Normal 23 27 2" xfId="2508"/>
    <cellStyle name="Normal 23 28" xfId="2509"/>
    <cellStyle name="Normal 23 28 2" xfId="2510"/>
    <cellStyle name="Normal 23 29" xfId="2511"/>
    <cellStyle name="Normal 23 29 2" xfId="2512"/>
    <cellStyle name="Normal 23 3" xfId="2513"/>
    <cellStyle name="Normal 23 3 2" xfId="2514"/>
    <cellStyle name="Normal 23 3 2 2" xfId="3310"/>
    <cellStyle name="Normal 23 3 3" xfId="3244"/>
    <cellStyle name="Normal 23 3 3 2" xfId="3311"/>
    <cellStyle name="Normal 23 3 4" xfId="3312"/>
    <cellStyle name="Normal 23 30" xfId="2515"/>
    <cellStyle name="Normal 23 30 2" xfId="2516"/>
    <cellStyle name="Normal 23 31" xfId="2517"/>
    <cellStyle name="Normal 23 31 2" xfId="2518"/>
    <cellStyle name="Normal 23 32" xfId="2519"/>
    <cellStyle name="Normal 23 32 2" xfId="2520"/>
    <cellStyle name="Normal 23 33" xfId="2521"/>
    <cellStyle name="Normal 23 33 2" xfId="2522"/>
    <cellStyle name="Normal 23 34" xfId="2523"/>
    <cellStyle name="Normal 23 34 2" xfId="2524"/>
    <cellStyle name="Normal 23 35" xfId="2525"/>
    <cellStyle name="Normal 23 4" xfId="2526"/>
    <cellStyle name="Normal 23 4 2" xfId="2527"/>
    <cellStyle name="Normal 23 4 2 2" xfId="3313"/>
    <cellStyle name="Normal 23 4 3" xfId="3245"/>
    <cellStyle name="Normal 23 4 3 2" xfId="3314"/>
    <cellStyle name="Normal 23 4 4" xfId="3315"/>
    <cellStyle name="Normal 23 5" xfId="2528"/>
    <cellStyle name="Normal 23 5 2" xfId="2529"/>
    <cellStyle name="Normal 23 5 2 2" xfId="3316"/>
    <cellStyle name="Normal 23 5 3" xfId="3246"/>
    <cellStyle name="Normal 23 5 3 2" xfId="3317"/>
    <cellStyle name="Normal 23 5 4" xfId="3318"/>
    <cellStyle name="Normal 23 6" xfId="2530"/>
    <cellStyle name="Normal 23 6 2" xfId="2531"/>
    <cellStyle name="Normal 23 6 2 2" xfId="3319"/>
    <cellStyle name="Normal 23 6 3" xfId="3247"/>
    <cellStyle name="Normal 23 6 3 2" xfId="3320"/>
    <cellStyle name="Normal 23 6 4" xfId="3321"/>
    <cellStyle name="Normal 23 7" xfId="2532"/>
    <cellStyle name="Normal 23 7 2" xfId="2533"/>
    <cellStyle name="Normal 23 7 2 2" xfId="3322"/>
    <cellStyle name="Normal 23 7 3" xfId="3248"/>
    <cellStyle name="Normal 23 7 3 2" xfId="3323"/>
    <cellStyle name="Normal 23 7 4" xfId="3324"/>
    <cellStyle name="Normal 23 8" xfId="2534"/>
    <cellStyle name="Normal 23 8 2" xfId="2535"/>
    <cellStyle name="Normal 23 8 2 2" xfId="3325"/>
    <cellStyle name="Normal 23 8 3" xfId="3249"/>
    <cellStyle name="Normal 23 8 3 2" xfId="3326"/>
    <cellStyle name="Normal 23 8 4" xfId="3327"/>
    <cellStyle name="Normal 23 9" xfId="2536"/>
    <cellStyle name="Normal 23 9 2" xfId="2537"/>
    <cellStyle name="Normal 23 9 2 2" xfId="3328"/>
    <cellStyle name="Normal 23 9 3" xfId="3250"/>
    <cellStyle name="Normal 23 9 3 2" xfId="3329"/>
    <cellStyle name="Normal 23 9 4" xfId="3330"/>
    <cellStyle name="Normal 24" xfId="2538"/>
    <cellStyle name="Normal 24 10" xfId="2539"/>
    <cellStyle name="Normal 24 10 10" xfId="2540"/>
    <cellStyle name="Normal 24 10 10 2" xfId="2541"/>
    <cellStyle name="Normal 24 10 11" xfId="2542"/>
    <cellStyle name="Normal 24 10 11 2" xfId="2543"/>
    <cellStyle name="Normal 24 10 12" xfId="2544"/>
    <cellStyle name="Normal 24 10 12 2" xfId="2545"/>
    <cellStyle name="Normal 24 10 13" xfId="2546"/>
    <cellStyle name="Normal 24 10 13 2" xfId="2547"/>
    <cellStyle name="Normal 24 10 14" xfId="2548"/>
    <cellStyle name="Normal 24 10 14 2" xfId="2549"/>
    <cellStyle name="Normal 24 10 15" xfId="2550"/>
    <cellStyle name="Normal 24 10 15 2" xfId="2551"/>
    <cellStyle name="Normal 24 10 16" xfId="2552"/>
    <cellStyle name="Normal 24 10 16 2" xfId="2553"/>
    <cellStyle name="Normal 24 10 17" xfId="2554"/>
    <cellStyle name="Normal 24 10 17 2" xfId="2555"/>
    <cellStyle name="Normal 24 10 18" xfId="2556"/>
    <cellStyle name="Normal 24 10 18 2" xfId="2557"/>
    <cellStyle name="Normal 24 10 19" xfId="2558"/>
    <cellStyle name="Normal 24 10 19 2" xfId="2559"/>
    <cellStyle name="Normal 24 10 2" xfId="2560"/>
    <cellStyle name="Normal 24 10 2 2" xfId="2561"/>
    <cellStyle name="Normal 24 10 20" xfId="2562"/>
    <cellStyle name="Normal 24 10 20 2" xfId="2563"/>
    <cellStyle name="Normal 24 10 21" xfId="2564"/>
    <cellStyle name="Normal 24 10 21 2" xfId="2565"/>
    <cellStyle name="Normal 24 10 22" xfId="2566"/>
    <cellStyle name="Normal 24 10 22 2" xfId="2567"/>
    <cellStyle name="Normal 24 10 23" xfId="2568"/>
    <cellStyle name="Normal 24 10 23 2" xfId="2569"/>
    <cellStyle name="Normal 24 10 24" xfId="2570"/>
    <cellStyle name="Normal 24 10 24 2" xfId="2571"/>
    <cellStyle name="Normal 24 10 25" xfId="2572"/>
    <cellStyle name="Normal 24 10 25 2" xfId="2573"/>
    <cellStyle name="Normal 24 10 26" xfId="2574"/>
    <cellStyle name="Normal 24 10 3" xfId="2575"/>
    <cellStyle name="Normal 24 10 3 2" xfId="2576"/>
    <cellStyle name="Normal 24 10 4" xfId="2577"/>
    <cellStyle name="Normal 24 10 4 2" xfId="2578"/>
    <cellStyle name="Normal 24 10 5" xfId="2579"/>
    <cellStyle name="Normal 24 10 5 2" xfId="2580"/>
    <cellStyle name="Normal 24 10 6" xfId="2581"/>
    <cellStyle name="Normal 24 10 6 2" xfId="2582"/>
    <cellStyle name="Normal 24 10 7" xfId="2583"/>
    <cellStyle name="Normal 24 10 7 2" xfId="2584"/>
    <cellStyle name="Normal 24 10 8" xfId="2585"/>
    <cellStyle name="Normal 24 10 8 2" xfId="2586"/>
    <cellStyle name="Normal 24 10 9" xfId="2587"/>
    <cellStyle name="Normal 24 10 9 2" xfId="2588"/>
    <cellStyle name="Normal 24 11" xfId="2589"/>
    <cellStyle name="Normal 24 2" xfId="2590"/>
    <cellStyle name="Normal 24 2 2" xfId="2591"/>
    <cellStyle name="Normal 24 2 3" xfId="2592"/>
    <cellStyle name="Normal 24 3" xfId="2593"/>
    <cellStyle name="Normal 24 3 2" xfId="2594"/>
    <cellStyle name="Normal 24 4" xfId="2595"/>
    <cellStyle name="Normal 24 4 2" xfId="2596"/>
    <cellStyle name="Normal 24 5" xfId="2597"/>
    <cellStyle name="Normal 24 5 2" xfId="2598"/>
    <cellStyle name="Normal 24 6" xfId="2599"/>
    <cellStyle name="Normal 24 6 2" xfId="2600"/>
    <cellStyle name="Normal 24 7" xfId="2601"/>
    <cellStyle name="Normal 24 7 2" xfId="2602"/>
    <cellStyle name="Normal 24 8" xfId="2603"/>
    <cellStyle name="Normal 24 8 2" xfId="2604"/>
    <cellStyle name="Normal 24 9" xfId="2605"/>
    <cellStyle name="Normal 24 9 2" xfId="2606"/>
    <cellStyle name="Normal 25" xfId="2607"/>
    <cellStyle name="Normal 25 10" xfId="2608"/>
    <cellStyle name="Normal 25 10 2" xfId="2609"/>
    <cellStyle name="Normal 25 10 2 2" xfId="3331"/>
    <cellStyle name="Normal 25 10 3" xfId="3251"/>
    <cellStyle name="Normal 25 10 3 2" xfId="3332"/>
    <cellStyle name="Normal 25 10 4" xfId="3333"/>
    <cellStyle name="Normal 25 11" xfId="2610"/>
    <cellStyle name="Normal 25 2" xfId="2611"/>
    <cellStyle name="Normal 25 2 2" xfId="2612"/>
    <cellStyle name="Normal 25 2 2 2" xfId="3334"/>
    <cellStyle name="Normal 25 2 3" xfId="3252"/>
    <cellStyle name="Normal 25 2 3 2" xfId="3335"/>
    <cellStyle name="Normal 25 2 4" xfId="3336"/>
    <cellStyle name="Normal 25 3" xfId="2613"/>
    <cellStyle name="Normal 25 3 2" xfId="2614"/>
    <cellStyle name="Normal 25 3 2 2" xfId="3337"/>
    <cellStyle name="Normal 25 3 3" xfId="3253"/>
    <cellStyle name="Normal 25 3 3 2" xfId="3338"/>
    <cellStyle name="Normal 25 3 4" xfId="3339"/>
    <cellStyle name="Normal 25 4" xfId="2615"/>
    <cellStyle name="Normal 25 4 2" xfId="2616"/>
    <cellStyle name="Normal 25 4 2 2" xfId="3340"/>
    <cellStyle name="Normal 25 4 3" xfId="3254"/>
    <cellStyle name="Normal 25 4 3 2" xfId="3341"/>
    <cellStyle name="Normal 25 4 4" xfId="3342"/>
    <cellStyle name="Normal 25 5" xfId="2617"/>
    <cellStyle name="Normal 25 5 2" xfId="2618"/>
    <cellStyle name="Normal 25 5 2 2" xfId="3343"/>
    <cellStyle name="Normal 25 5 3" xfId="3255"/>
    <cellStyle name="Normal 25 5 3 2" xfId="3344"/>
    <cellStyle name="Normal 25 5 4" xfId="3345"/>
    <cellStyle name="Normal 25 6" xfId="2619"/>
    <cellStyle name="Normal 25 6 2" xfId="2620"/>
    <cellStyle name="Normal 25 6 2 2" xfId="3346"/>
    <cellStyle name="Normal 25 6 3" xfId="3256"/>
    <cellStyle name="Normal 25 6 3 2" xfId="3347"/>
    <cellStyle name="Normal 25 6 4" xfId="3348"/>
    <cellStyle name="Normal 25 7" xfId="2621"/>
    <cellStyle name="Normal 25 7 2" xfId="2622"/>
    <cellStyle name="Normal 25 7 2 2" xfId="3349"/>
    <cellStyle name="Normal 25 7 3" xfId="3257"/>
    <cellStyle name="Normal 25 7 3 2" xfId="3350"/>
    <cellStyle name="Normal 25 7 4" xfId="3351"/>
    <cellStyle name="Normal 25 8" xfId="2623"/>
    <cellStyle name="Normal 25 8 2" xfId="2624"/>
    <cellStyle name="Normal 25 8 2 2" xfId="3352"/>
    <cellStyle name="Normal 25 8 3" xfId="3258"/>
    <cellStyle name="Normal 25 8 3 2" xfId="3353"/>
    <cellStyle name="Normal 25 8 4" xfId="3354"/>
    <cellStyle name="Normal 25 9" xfId="2625"/>
    <cellStyle name="Normal 25 9 2" xfId="2626"/>
    <cellStyle name="Normal 25 9 2 2" xfId="3355"/>
    <cellStyle name="Normal 25 9 3" xfId="3259"/>
    <cellStyle name="Normal 25 9 3 2" xfId="3356"/>
    <cellStyle name="Normal 25 9 4" xfId="3357"/>
    <cellStyle name="Normal 26" xfId="2627"/>
    <cellStyle name="Normal 26 2" xfId="2628"/>
    <cellStyle name="Normal 26 2 2" xfId="2629"/>
    <cellStyle name="Normal 26 3" xfId="2630"/>
    <cellStyle name="Normal 26 3 2" xfId="2631"/>
    <cellStyle name="Normal 26 4" xfId="2632"/>
    <cellStyle name="Normal 26 4 2" xfId="2633"/>
    <cellStyle name="Normal 26 5" xfId="2634"/>
    <cellStyle name="Normal 26 5 2" xfId="2635"/>
    <cellStyle name="Normal 26 6" xfId="2636"/>
    <cellStyle name="Normal 27" xfId="2637"/>
    <cellStyle name="Normal 27 2" xfId="2638"/>
    <cellStyle name="Normal 27 3" xfId="2639"/>
    <cellStyle name="Normal 27 3 2" xfId="3358"/>
    <cellStyle name="Normal 28" xfId="2640"/>
    <cellStyle name="Normal 28 2" xfId="2641"/>
    <cellStyle name="Normal 28 2 2" xfId="2642"/>
    <cellStyle name="Normal 28 3" xfId="2643"/>
    <cellStyle name="Normal 29" xfId="2644"/>
    <cellStyle name="Normal 29 2" xfId="56"/>
    <cellStyle name="Normal 29 3" xfId="2645"/>
    <cellStyle name="Normal 29 4" xfId="2646"/>
    <cellStyle name="Normal 29 5" xfId="2647"/>
    <cellStyle name="Normal 3" xfId="2"/>
    <cellStyle name="Normal 3 10" xfId="2648"/>
    <cellStyle name="Normal 3 10 2" xfId="2649"/>
    <cellStyle name="Normal 3 11" xfId="2650"/>
    <cellStyle name="Normal 3 11 2" xfId="2651"/>
    <cellStyle name="Normal 3 12" xfId="2652"/>
    <cellStyle name="Normal 3 12 2" xfId="2653"/>
    <cellStyle name="Normal 3 13" xfId="2654"/>
    <cellStyle name="Normal 3 13 2" xfId="2655"/>
    <cellStyle name="Normal 3 14" xfId="2656"/>
    <cellStyle name="Normal 3 14 2" xfId="2657"/>
    <cellStyle name="Normal 3 15" xfId="2658"/>
    <cellStyle name="Normal 3 15 2" xfId="2659"/>
    <cellStyle name="Normal 3 16" xfId="2660"/>
    <cellStyle name="Normal 3 16 2" xfId="2661"/>
    <cellStyle name="Normal 3 17" xfId="2662"/>
    <cellStyle name="Normal 3 17 2" xfId="2663"/>
    <cellStyle name="Normal 3 18" xfId="2664"/>
    <cellStyle name="Normal 3 18 2" xfId="2665"/>
    <cellStyle name="Normal 3 19" xfId="2666"/>
    <cellStyle name="Normal 3 19 2" xfId="2667"/>
    <cellStyle name="Normal 3 2" xfId="20"/>
    <cellStyle name="Normal 3 2 2" xfId="2668"/>
    <cellStyle name="Normal 3 2 2 2" xfId="2669"/>
    <cellStyle name="Normal 3 2 3" xfId="2670"/>
    <cellStyle name="Normal 3 2 3 2" xfId="2671"/>
    <cellStyle name="Normal 3 2 4" xfId="2672"/>
    <cellStyle name="Normal 3 2 4 2" xfId="2673"/>
    <cellStyle name="Normal 3 2 5" xfId="2674"/>
    <cellStyle name="Normal 3 2_100713 Data Request for Statistics Center Abu Dhabi" xfId="2675"/>
    <cellStyle name="Normal 3 20" xfId="2676"/>
    <cellStyle name="Normal 3 20 2" xfId="2677"/>
    <cellStyle name="Normal 3 21" xfId="2678"/>
    <cellStyle name="Normal 3 21 2" xfId="2679"/>
    <cellStyle name="Normal 3 22" xfId="2680"/>
    <cellStyle name="Normal 3 22 2" xfId="2681"/>
    <cellStyle name="Normal 3 23" xfId="2682"/>
    <cellStyle name="Normal 3 23 2" xfId="2683"/>
    <cellStyle name="Normal 3 24" xfId="2684"/>
    <cellStyle name="Normal 3 25" xfId="2685"/>
    <cellStyle name="Normal 3 26" xfId="2686"/>
    <cellStyle name="Normal 3 27" xfId="3231"/>
    <cellStyle name="Normal 3 28" xfId="3241"/>
    <cellStyle name="Normal 3 29" xfId="3268"/>
    <cellStyle name="Normal 3 29 2" xfId="3359"/>
    <cellStyle name="Normal 3 3" xfId="21"/>
    <cellStyle name="Normal 3 3 2" xfId="2687"/>
    <cellStyle name="Normal 3 3 2 2" xfId="2688"/>
    <cellStyle name="Normal 3 3 3" xfId="2689"/>
    <cellStyle name="Normal 3 3 3 2" xfId="2690"/>
    <cellStyle name="Normal 3 3 4" xfId="2691"/>
    <cellStyle name="Normal 3 3 4 2" xfId="2692"/>
    <cellStyle name="Normal 3 3 5" xfId="2693"/>
    <cellStyle name="Normal 3 30" xfId="3269"/>
    <cellStyle name="Normal 3 30 2" xfId="3360"/>
    <cellStyle name="Normal 3 31" xfId="3270"/>
    <cellStyle name="Normal 3 31 2" xfId="3361"/>
    <cellStyle name="Normal 3 33" xfId="3271"/>
    <cellStyle name="Normal 3 33 2" xfId="3362"/>
    <cellStyle name="Normal 3 4" xfId="22"/>
    <cellStyle name="Normal 3 4 2" xfId="23"/>
    <cellStyle name="Normal 3 4 2 10" xfId="3363"/>
    <cellStyle name="Normal 3 4 2 11" xfId="106"/>
    <cellStyle name="Normal 3 4 2 2" xfId="107"/>
    <cellStyle name="Normal 3 4 2 2 2" xfId="3198"/>
    <cellStyle name="Normal 3 4 2 2 3" xfId="3364"/>
    <cellStyle name="Normal 3 4 2 3" xfId="108"/>
    <cellStyle name="Normal 3 4 2 3 2" xfId="3199"/>
    <cellStyle name="Normal 3 4 2 4" xfId="3200"/>
    <cellStyle name="Normal 3 4 2 5" xfId="3201"/>
    <cellStyle name="Normal 3 4 2 6" xfId="3202"/>
    <cellStyle name="Normal 3 4 2 7" xfId="3203"/>
    <cellStyle name="Normal 3 4 2 8" xfId="3204"/>
    <cellStyle name="Normal 3 4 2 9" xfId="2694"/>
    <cellStyle name="Normal 3 4 3" xfId="109"/>
    <cellStyle name="Normal 3 4 3 2" xfId="3170"/>
    <cellStyle name="Normal 3 4 3 3" xfId="3365"/>
    <cellStyle name="Normal 3 4 4" xfId="110"/>
    <cellStyle name="Normal 3 4 4 2" xfId="3205"/>
    <cellStyle name="Normal 3 4 5" xfId="3206"/>
    <cellStyle name="Normal 3 4 6" xfId="3207"/>
    <cellStyle name="Normal 3 4 7" xfId="3208"/>
    <cellStyle name="Normal 3 4 8" xfId="3209"/>
    <cellStyle name="Normal 3 5" xfId="33"/>
    <cellStyle name="Normal 3 5 2" xfId="111"/>
    <cellStyle name="Normal 3 5 2 2" xfId="2695"/>
    <cellStyle name="Normal 3 5 2 3" xfId="3366"/>
    <cellStyle name="Normal 3 5 3" xfId="3210"/>
    <cellStyle name="Normal 3 5 3 2" xfId="3367"/>
    <cellStyle name="Normal 3 5 4" xfId="3211"/>
    <cellStyle name="Normal 3 5 4 2" xfId="3368"/>
    <cellStyle name="Normal 3 5 5" xfId="3369"/>
    <cellStyle name="Normal 3 6" xfId="34"/>
    <cellStyle name="Normal 3 6 2" xfId="112"/>
    <cellStyle name="Normal 3 6 2 2" xfId="2696"/>
    <cellStyle name="Normal 3 6 2 3" xfId="3370"/>
    <cellStyle name="Normal 3 6 3" xfId="3212"/>
    <cellStyle name="Normal 3 6 3 2" xfId="3371"/>
    <cellStyle name="Normal 3 6 4" xfId="3213"/>
    <cellStyle name="Normal 3 6 4 2" xfId="3372"/>
    <cellStyle name="Normal 3 6 5" xfId="3373"/>
    <cellStyle name="Normal 3 7" xfId="2697"/>
    <cellStyle name="Normal 3 7 2" xfId="2698"/>
    <cellStyle name="Normal 3 8" xfId="2699"/>
    <cellStyle name="Normal 3 8 2" xfId="2700"/>
    <cellStyle name="Normal 3 8 3" xfId="2701"/>
    <cellStyle name="Normal 3 9" xfId="2702"/>
    <cellStyle name="Normal 3 9 2" xfId="2703"/>
    <cellStyle name="Normal 3 9 2 2" xfId="2704"/>
    <cellStyle name="Normal 3 9 3" xfId="2705"/>
    <cellStyle name="Normal 3 9 4" xfId="2706"/>
    <cellStyle name="Normal 3 9 5" xfId="2707"/>
    <cellStyle name="Normal 3 9 5 2" xfId="3374"/>
    <cellStyle name="Normal 3_Xl0000178" xfId="2708"/>
    <cellStyle name="Normal 30" xfId="2709"/>
    <cellStyle name="Normal 30 2" xfId="2710"/>
    <cellStyle name="Normal 31" xfId="2711"/>
    <cellStyle name="Normal 31 2" xfId="2712"/>
    <cellStyle name="Normal 31 3" xfId="2713"/>
    <cellStyle name="Normal 32" xfId="2714"/>
    <cellStyle name="Normal 32 2" xfId="2715"/>
    <cellStyle name="Normal 33" xfId="2716"/>
    <cellStyle name="Normal 33 2" xfId="2717"/>
    <cellStyle name="Normal 34" xfId="2718"/>
    <cellStyle name="Normal 35" xfId="2719"/>
    <cellStyle name="Normal 35 2" xfId="2720"/>
    <cellStyle name="Normal 36" xfId="2721"/>
    <cellStyle name="Normal 36 2" xfId="2722"/>
    <cellStyle name="Normal 37" xfId="2723"/>
    <cellStyle name="Normal 37 2" xfId="2724"/>
    <cellStyle name="Normal 38" xfId="2725"/>
    <cellStyle name="Normal 38 2" xfId="2726"/>
    <cellStyle name="Normal 39" xfId="2727"/>
    <cellStyle name="Normal 39 2" xfId="2728"/>
    <cellStyle name="Normal 4" xfId="24"/>
    <cellStyle name="Normal 4 10" xfId="2729"/>
    <cellStyle name="Normal 4 10 2" xfId="2730"/>
    <cellStyle name="Normal 4 11" xfId="2731"/>
    <cellStyle name="Normal 4 11 2" xfId="2732"/>
    <cellStyle name="Normal 4 12" xfId="2733"/>
    <cellStyle name="Normal 4 12 2" xfId="3375"/>
    <cellStyle name="Normal 4 13" xfId="3237"/>
    <cellStyle name="Normal 4 13 2" xfId="3376"/>
    <cellStyle name="Normal 4 16" xfId="2734"/>
    <cellStyle name="Normal 4 16 2" xfId="2735"/>
    <cellStyle name="Normal 4 16 3" xfId="2736"/>
    <cellStyle name="Normal 4 2" xfId="25"/>
    <cellStyle name="Normal 4 2 2" xfId="26"/>
    <cellStyle name="Normal 4 2 3" xfId="2738"/>
    <cellStyle name="Normal 4 2 4" xfId="3214"/>
    <cellStyle name="Normal 4 2 5" xfId="3215"/>
    <cellStyle name="Normal 4 2 6" xfId="2737"/>
    <cellStyle name="Normal 4 3" xfId="113"/>
    <cellStyle name="Normal 4 3 2" xfId="2740"/>
    <cellStyle name="Normal 4 3 3" xfId="2739"/>
    <cellStyle name="Normal 4 4" xfId="2741"/>
    <cellStyle name="Normal 4 4 2" xfId="2742"/>
    <cellStyle name="Normal 4 5" xfId="2743"/>
    <cellStyle name="Normal 4 5 2" xfId="2744"/>
    <cellStyle name="Normal 4 6" xfId="2745"/>
    <cellStyle name="Normal 4 6 2" xfId="2746"/>
    <cellStyle name="Normal 4 7" xfId="2747"/>
    <cellStyle name="Normal 4 7 2" xfId="2748"/>
    <cellStyle name="Normal 4 8" xfId="2749"/>
    <cellStyle name="Normal 4 8 2" xfId="2750"/>
    <cellStyle name="Normal 4 8 2 2" xfId="3377"/>
    <cellStyle name="Normal 4 8 3" xfId="2751"/>
    <cellStyle name="Normal 4 8 4" xfId="3238"/>
    <cellStyle name="Normal 4 8 4 2" xfId="3378"/>
    <cellStyle name="Normal 4 9" xfId="2752"/>
    <cellStyle name="Normal 4 9 2" xfId="2753"/>
    <cellStyle name="Normal 4 9 2 2" xfId="3379"/>
    <cellStyle name="Normal 4 9 3" xfId="3260"/>
    <cellStyle name="Normal 4 9 3 2" xfId="3380"/>
    <cellStyle name="Normal 4 9 4" xfId="3381"/>
    <cellStyle name="Normal 4_100713 Data Request for Statistics Center Abu Dhabi" xfId="2754"/>
    <cellStyle name="Normal 40" xfId="2755"/>
    <cellStyle name="Normal 40 2" xfId="2756"/>
    <cellStyle name="Normal 41" xfId="2757"/>
    <cellStyle name="Normal 41 2" xfId="2758"/>
    <cellStyle name="Normal 42" xfId="2759"/>
    <cellStyle name="Normal 43" xfId="2760"/>
    <cellStyle name="Normal 43 2" xfId="2761"/>
    <cellStyle name="Normal 44" xfId="2762"/>
    <cellStyle name="Normal 44 2" xfId="2763"/>
    <cellStyle name="Normal 45" xfId="2764"/>
    <cellStyle name="Normal 45 2" xfId="2765"/>
    <cellStyle name="Normal 46" xfId="2766"/>
    <cellStyle name="Normal 46 2" xfId="2767"/>
    <cellStyle name="Normal 47" xfId="2768"/>
    <cellStyle name="Normal 48" xfId="2769"/>
    <cellStyle name="Normal 49" xfId="2770"/>
    <cellStyle name="Normal 49 2" xfId="2771"/>
    <cellStyle name="Normal 49 3" xfId="2772"/>
    <cellStyle name="Normal 5" xfId="27"/>
    <cellStyle name="Normal 5 2" xfId="3"/>
    <cellStyle name="Normal 5 2 2" xfId="2774"/>
    <cellStyle name="Normal 5 2 3" xfId="114"/>
    <cellStyle name="Normal 5 2 3 2" xfId="3175"/>
    <cellStyle name="Normal 5 2 3 3" xfId="3216"/>
    <cellStyle name="Normal 5 2 3 4" xfId="3217"/>
    <cellStyle name="Normal 5 2 4" xfId="3218"/>
    <cellStyle name="Normal 5 2 5" xfId="3219"/>
    <cellStyle name="Normal 5 2 6" xfId="3220"/>
    <cellStyle name="Normal 5 2 7" xfId="3221"/>
    <cellStyle name="Normal 5 2 8" xfId="3222"/>
    <cellStyle name="Normal 5 2 9" xfId="2773"/>
    <cellStyle name="Normal 5 3" xfId="115"/>
    <cellStyle name="Normal 5 3 2" xfId="2775"/>
    <cellStyle name="Normal 5 3 2 2" xfId="3174"/>
    <cellStyle name="Normal 5 3 2 3 2 4" xfId="3396"/>
    <cellStyle name="Normal 5 3 3" xfId="3223"/>
    <cellStyle name="Normal 5 3 4" xfId="57"/>
    <cellStyle name="Normal 5 3 4 3 4" xfId="3272"/>
    <cellStyle name="Normal 5 4" xfId="2776"/>
    <cellStyle name="Normal 5 5" xfId="3173"/>
    <cellStyle name="Normal 5 6" xfId="3224"/>
    <cellStyle name="Normal 5 7" xfId="3225"/>
    <cellStyle name="Normal 5 8" xfId="3226"/>
    <cellStyle name="Normal 5 9" xfId="3267"/>
    <cellStyle name="Normal 5_100713 Data Request for Statistics Center Abu Dhabi" xfId="2777"/>
    <cellStyle name="Normal 50" xfId="2778"/>
    <cellStyle name="Normal 51" xfId="2779"/>
    <cellStyle name="Normal 51 2" xfId="2780"/>
    <cellStyle name="Normal 52" xfId="2781"/>
    <cellStyle name="Normal 52 2" xfId="2782"/>
    <cellStyle name="Normal 53" xfId="2783"/>
    <cellStyle name="Normal 54" xfId="2784"/>
    <cellStyle name="Normal 54 2" xfId="2785"/>
    <cellStyle name="Normal 55" xfId="2786"/>
    <cellStyle name="Normal 55 2" xfId="2787"/>
    <cellStyle name="Normal 55 3" xfId="2788"/>
    <cellStyle name="Normal 55 4" xfId="2789"/>
    <cellStyle name="Normal 56" xfId="2790"/>
    <cellStyle name="Normal 56 2" xfId="2791"/>
    <cellStyle name="Normal 56 3" xfId="2792"/>
    <cellStyle name="Normal 56 4" xfId="2793"/>
    <cellStyle name="Normal 57" xfId="2794"/>
    <cellStyle name="Normal 57 2" xfId="2795"/>
    <cellStyle name="Normal 57 3" xfId="2796"/>
    <cellStyle name="Normal 57 4" xfId="2797"/>
    <cellStyle name="Normal 58" xfId="2798"/>
    <cellStyle name="Normal 58 2" xfId="2799"/>
    <cellStyle name="Normal 58 3" xfId="2800"/>
    <cellStyle name="Normal 59" xfId="2801"/>
    <cellStyle name="Normal 6" xfId="28"/>
    <cellStyle name="Normal 6 10" xfId="3239"/>
    <cellStyle name="Normal 6 2" xfId="2802"/>
    <cellStyle name="Normal 6 2 2" xfId="2803"/>
    <cellStyle name="Normal 6 3" xfId="2804"/>
    <cellStyle name="Normal 6 3 2" xfId="2805"/>
    <cellStyle name="Normal 6 4" xfId="2806"/>
    <cellStyle name="Normal 6 4 2" xfId="2807"/>
    <cellStyle name="Normal 6 5" xfId="2808"/>
    <cellStyle name="Normal 6 5 2" xfId="2809"/>
    <cellStyle name="Normal 6 6" xfId="2810"/>
    <cellStyle name="Normal 6 6 2" xfId="2811"/>
    <cellStyle name="Normal 6 7" xfId="2812"/>
    <cellStyle name="Normal 6 7 2" xfId="2813"/>
    <cellStyle name="Normal 6 8" xfId="2814"/>
    <cellStyle name="Normal 6 8 2" xfId="2815"/>
    <cellStyle name="Normal 6 8 3" xfId="2816"/>
    <cellStyle name="Normal 6 8 3 2" xfId="3382"/>
    <cellStyle name="Normal 6 9" xfId="2817"/>
    <cellStyle name="Normal 6_100713 Data Request for Statistics Center Abu Dhabi" xfId="2818"/>
    <cellStyle name="Normal 60" xfId="2819"/>
    <cellStyle name="Normal 60 2" xfId="2820"/>
    <cellStyle name="Normal 61" xfId="2821"/>
    <cellStyle name="Normal 61 2" xfId="2822"/>
    <cellStyle name="Normal 61 2 2" xfId="2823"/>
    <cellStyle name="Normal 61 2 3" xfId="2824"/>
    <cellStyle name="Normal 61 3" xfId="2825"/>
    <cellStyle name="Normal 61 4" xfId="2826"/>
    <cellStyle name="Normal 62" xfId="2827"/>
    <cellStyle name="Normal 62 2" xfId="2828"/>
    <cellStyle name="Normal 62 2 2" xfId="2829"/>
    <cellStyle name="Normal 62 2 3" xfId="2830"/>
    <cellStyle name="Normal 62 3" xfId="116"/>
    <cellStyle name="Normal 62 3 2" xfId="2831"/>
    <cellStyle name="Normal 62 4" xfId="2832"/>
    <cellStyle name="Normal 63" xfId="2833"/>
    <cellStyle name="Normal 63 2" xfId="2834"/>
    <cellStyle name="Normal 64" xfId="2835"/>
    <cellStyle name="Normal 64 2" xfId="2836"/>
    <cellStyle name="Normal 65" xfId="2837"/>
    <cellStyle name="Normal 65 2" xfId="2838"/>
    <cellStyle name="Normal 66" xfId="2839"/>
    <cellStyle name="Normal 66 2" xfId="2840"/>
    <cellStyle name="Normal 67" xfId="2841"/>
    <cellStyle name="Normal 67 2" xfId="2842"/>
    <cellStyle name="Normal 67 3" xfId="2843"/>
    <cellStyle name="Normal 68" xfId="2844"/>
    <cellStyle name="Normal 69" xfId="3274"/>
    <cellStyle name="Normal 69 2" xfId="3383"/>
    <cellStyle name="Normal 7" xfId="39"/>
    <cellStyle name="Normal 7 2" xfId="63"/>
    <cellStyle name="Normal 7 2 2" xfId="2847"/>
    <cellStyle name="Normal 7 2 3" xfId="2848"/>
    <cellStyle name="Normal 7 2 3 2" xfId="3384"/>
    <cellStyle name="Normal 7 2 4" xfId="2846"/>
    <cellStyle name="Normal 7 3" xfId="117"/>
    <cellStyle name="Normal 7 3 2" xfId="2849"/>
    <cellStyle name="Normal 7 3 3" xfId="3385"/>
    <cellStyle name="Normal 7 4" xfId="2850"/>
    <cellStyle name="Normal 7 5" xfId="2845"/>
    <cellStyle name="Normal 7 6" xfId="3386"/>
    <cellStyle name="Normal 7 7" xfId="67"/>
    <cellStyle name="Normal 7_100713 Data Request for Statistics Center Abu Dhabi" xfId="2851"/>
    <cellStyle name="Normal 70" xfId="3275"/>
    <cellStyle name="Normal 70 2" xfId="3387"/>
    <cellStyle name="Normal 71" xfId="3280"/>
    <cellStyle name="Normal 71 2" xfId="3388"/>
    <cellStyle name="Normal 72" xfId="3281"/>
    <cellStyle name="Normal 72 2" xfId="3389"/>
    <cellStyle name="Normal 73" xfId="3282"/>
    <cellStyle name="Normal 74" xfId="3393"/>
    <cellStyle name="Normal 75" xfId="3394"/>
    <cellStyle name="Normal 76" xfId="3395"/>
    <cellStyle name="Normal 8" xfId="40"/>
    <cellStyle name="Normal 8 2" xfId="46"/>
    <cellStyle name="Normal 8 2 2" xfId="2854"/>
    <cellStyle name="Normal 8 2 3" xfId="2853"/>
    <cellStyle name="Normal 8 2 4" xfId="118"/>
    <cellStyle name="Normal 8 3" xfId="45"/>
    <cellStyle name="Normal 8 3 2" xfId="119"/>
    <cellStyle name="Normal 8 4" xfId="2852"/>
    <cellStyle name="Normal 8 5" xfId="68"/>
    <cellStyle name="Normal 8_100713 Data Request for Statistics Center Abu Dhabi" xfId="2855"/>
    <cellStyle name="Normal 86" xfId="2856"/>
    <cellStyle name="Normal 86 2" xfId="2857"/>
    <cellStyle name="Normal 86 3" xfId="2858"/>
    <cellStyle name="Normal 87" xfId="2859"/>
    <cellStyle name="Normal 87 12 2" xfId="2860"/>
    <cellStyle name="Normal 87 12 2 2" xfId="2861"/>
    <cellStyle name="Normal 87 12 2 3" xfId="2862"/>
    <cellStyle name="Normal 87 2" xfId="2863"/>
    <cellStyle name="Normal 87 2 2" xfId="2864"/>
    <cellStyle name="Normal 87 2 3" xfId="2865"/>
    <cellStyle name="Normal 87 3" xfId="2866"/>
    <cellStyle name="Normal 87 4" xfId="2867"/>
    <cellStyle name="Normal 88" xfId="2868"/>
    <cellStyle name="Normal 88 2" xfId="2869"/>
    <cellStyle name="Normal 88 3" xfId="2870"/>
    <cellStyle name="Normal 89" xfId="2871"/>
    <cellStyle name="Normal 89 2" xfId="2872"/>
    <cellStyle name="Normal 89 3" xfId="2873"/>
    <cellStyle name="Normal 9" xfId="41"/>
    <cellStyle name="Normal 9 2" xfId="47"/>
    <cellStyle name="Normal 9 2 2" xfId="2875"/>
    <cellStyle name="Normal 9 2 3" xfId="2874"/>
    <cellStyle name="Normal 9 3" xfId="38"/>
    <cellStyle name="Normal 9 3 2" xfId="2877"/>
    <cellStyle name="Normal 9 3 3" xfId="2876"/>
    <cellStyle name="Normal 9 4" xfId="2878"/>
    <cellStyle name="Normal 9 4 2" xfId="2879"/>
    <cellStyle name="Normal 9 5" xfId="2880"/>
    <cellStyle name="Normal 9 5 2" xfId="2881"/>
    <cellStyle name="Normal 9 6" xfId="2882"/>
    <cellStyle name="Normal 9 6 2" xfId="3390"/>
    <cellStyle name="Normal 9 7" xfId="2883"/>
    <cellStyle name="Normal 9 8" xfId="3240"/>
    <cellStyle name="Normal 9 9" xfId="120"/>
    <cellStyle name="Normal 9_100713 Data Request for Statistics Center Abu Dhabi" xfId="2884"/>
    <cellStyle name="Normal 90" xfId="2885"/>
    <cellStyle name="Normal 90 2" xfId="2886"/>
    <cellStyle name="Normal 90 3" xfId="2887"/>
    <cellStyle name="Normal 91" xfId="2888"/>
    <cellStyle name="Normal 91 2" xfId="2889"/>
    <cellStyle name="Normal 91 3" xfId="2890"/>
    <cellStyle name="Note 10" xfId="2891"/>
    <cellStyle name="Note 10 2" xfId="2892"/>
    <cellStyle name="Note 11" xfId="2893"/>
    <cellStyle name="Note 11 2" xfId="2894"/>
    <cellStyle name="Note 12" xfId="2895"/>
    <cellStyle name="Note 12 2" xfId="2896"/>
    <cellStyle name="Note 13" xfId="2897"/>
    <cellStyle name="Note 13 2" xfId="2898"/>
    <cellStyle name="Note 14" xfId="2899"/>
    <cellStyle name="Note 14 2" xfId="2900"/>
    <cellStyle name="Note 15" xfId="2901"/>
    <cellStyle name="Note 15 2" xfId="2902"/>
    <cellStyle name="Note 16" xfId="2903"/>
    <cellStyle name="Note 16 2" xfId="2904"/>
    <cellStyle name="Note 17" xfId="2905"/>
    <cellStyle name="Note 17 2" xfId="2906"/>
    <cellStyle name="Note 18" xfId="2907"/>
    <cellStyle name="Note 18 2" xfId="2908"/>
    <cellStyle name="Note 19" xfId="2909"/>
    <cellStyle name="Note 19 2" xfId="2910"/>
    <cellStyle name="Note 2" xfId="2911"/>
    <cellStyle name="Note 2 2" xfId="2912"/>
    <cellStyle name="Note 2 3" xfId="2913"/>
    <cellStyle name="Note 20" xfId="2914"/>
    <cellStyle name="Note 20 2" xfId="2915"/>
    <cellStyle name="Note 21" xfId="2916"/>
    <cellStyle name="Note 21 2" xfId="2917"/>
    <cellStyle name="Note 22" xfId="2918"/>
    <cellStyle name="Note 22 2" xfId="2919"/>
    <cellStyle name="Note 23" xfId="2920"/>
    <cellStyle name="Note 23 2" xfId="2921"/>
    <cellStyle name="Note 24" xfId="2922"/>
    <cellStyle name="Note 24 2" xfId="2923"/>
    <cellStyle name="Note 25" xfId="2924"/>
    <cellStyle name="Note 25 2" xfId="2925"/>
    <cellStyle name="Note 26" xfId="2926"/>
    <cellStyle name="Note 26 2" xfId="2927"/>
    <cellStyle name="Note 27" xfId="2928"/>
    <cellStyle name="Note 27 2" xfId="2929"/>
    <cellStyle name="Note 28" xfId="2930"/>
    <cellStyle name="Note 28 2" xfId="2931"/>
    <cellStyle name="Note 3" xfId="2932"/>
    <cellStyle name="Note 3 2" xfId="2933"/>
    <cellStyle name="Note 4" xfId="2934"/>
    <cellStyle name="Note 4 2" xfId="2935"/>
    <cellStyle name="Note 5" xfId="2936"/>
    <cellStyle name="Note 5 2" xfId="2937"/>
    <cellStyle name="Note 6" xfId="2938"/>
    <cellStyle name="Note 6 2" xfId="2939"/>
    <cellStyle name="Note 7" xfId="2940"/>
    <cellStyle name="Note 7 2" xfId="2941"/>
    <cellStyle name="Note 8" xfId="2942"/>
    <cellStyle name="Note 8 2" xfId="2943"/>
    <cellStyle name="Note 9" xfId="2944"/>
    <cellStyle name="Note 9 2" xfId="2945"/>
    <cellStyle name="Output 10" xfId="2946"/>
    <cellStyle name="Output 10 2" xfId="2947"/>
    <cellStyle name="Output 11" xfId="2948"/>
    <cellStyle name="Output 11 2" xfId="2949"/>
    <cellStyle name="Output 12" xfId="2950"/>
    <cellStyle name="Output 12 2" xfId="2951"/>
    <cellStyle name="Output 13" xfId="2952"/>
    <cellStyle name="Output 13 2" xfId="2953"/>
    <cellStyle name="Output 14" xfId="2954"/>
    <cellStyle name="Output 14 2" xfId="2955"/>
    <cellStyle name="Output 15" xfId="2956"/>
    <cellStyle name="Output 15 2" xfId="2957"/>
    <cellStyle name="Output 16" xfId="2958"/>
    <cellStyle name="Output 16 2" xfId="2959"/>
    <cellStyle name="Output 17" xfId="2960"/>
    <cellStyle name="Output 17 2" xfId="2961"/>
    <cellStyle name="Output 18" xfId="2962"/>
    <cellStyle name="Output 18 2" xfId="2963"/>
    <cellStyle name="Output 19" xfId="2964"/>
    <cellStyle name="Output 19 2" xfId="2965"/>
    <cellStyle name="Output 2" xfId="2966"/>
    <cellStyle name="Output 2 2" xfId="2967"/>
    <cellStyle name="Output 20" xfId="2968"/>
    <cellStyle name="Output 20 2" xfId="2969"/>
    <cellStyle name="Output 21" xfId="2970"/>
    <cellStyle name="Output 21 2" xfId="2971"/>
    <cellStyle name="Output 22" xfId="2972"/>
    <cellStyle name="Output 22 2" xfId="2973"/>
    <cellStyle name="Output 23" xfId="2974"/>
    <cellStyle name="Output 23 2" xfId="2975"/>
    <cellStyle name="Output 24" xfId="2976"/>
    <cellStyle name="Output 24 2" xfId="2977"/>
    <cellStyle name="Output 25" xfId="2978"/>
    <cellStyle name="Output 25 2" xfId="2979"/>
    <cellStyle name="Output 26" xfId="2980"/>
    <cellStyle name="Output 26 2" xfId="2981"/>
    <cellStyle name="Output 27" xfId="2982"/>
    <cellStyle name="Output 27 2" xfId="2983"/>
    <cellStyle name="Output 28" xfId="2984"/>
    <cellStyle name="Output 28 2" xfId="2985"/>
    <cellStyle name="Output 3" xfId="2986"/>
    <cellStyle name="Output 3 2" xfId="2987"/>
    <cellStyle name="Output 4" xfId="2988"/>
    <cellStyle name="Output 4 2" xfId="2989"/>
    <cellStyle name="Output 5" xfId="2990"/>
    <cellStyle name="Output 5 2" xfId="2991"/>
    <cellStyle name="Output 6" xfId="2992"/>
    <cellStyle name="Output 6 2" xfId="2993"/>
    <cellStyle name="Output 7" xfId="2994"/>
    <cellStyle name="Output 7 2" xfId="2995"/>
    <cellStyle name="Output 8" xfId="2996"/>
    <cellStyle name="Output 8 2" xfId="2997"/>
    <cellStyle name="Output 9" xfId="2998"/>
    <cellStyle name="Output 9 2" xfId="2999"/>
    <cellStyle name="Percent 2" xfId="29"/>
    <cellStyle name="Percent 2 10" xfId="3227"/>
    <cellStyle name="Percent 2 11" xfId="3228"/>
    <cellStyle name="Percent 2 2" xfId="30"/>
    <cellStyle name="Percent 2 3" xfId="121"/>
    <cellStyle name="Percent 2 3 2" xfId="3000"/>
    <cellStyle name="Percent 2 4" xfId="122"/>
    <cellStyle name="Percent 2 5" xfId="123"/>
    <cellStyle name="Percent 2 6" xfId="124"/>
    <cellStyle name="Percent 2 7" xfId="125"/>
    <cellStyle name="Percent 2 8" xfId="3229"/>
    <cellStyle name="Percent 2 9" xfId="3230"/>
    <cellStyle name="Percent 3" xfId="42"/>
    <cellStyle name="Percent 3 2" xfId="31"/>
    <cellStyle name="Percent 4" xfId="126"/>
    <cellStyle name="Percent 5" xfId="3276"/>
    <cellStyle name="Percent 5 2" xfId="3391"/>
    <cellStyle name="Percent 6" xfId="3392"/>
    <cellStyle name="Style 1" xfId="3001"/>
    <cellStyle name="Style 2" xfId="3002"/>
    <cellStyle name="Style 3" xfId="3003"/>
    <cellStyle name="Table Heading" xfId="3004"/>
    <cellStyle name="Table Title" xfId="3005"/>
    <cellStyle name="Table Units" xfId="3006"/>
    <cellStyle name="Title 10" xfId="3007"/>
    <cellStyle name="Title 10 2" xfId="3008"/>
    <cellStyle name="Title 11" xfId="3009"/>
    <cellStyle name="Title 11 2" xfId="3010"/>
    <cellStyle name="Title 12" xfId="3011"/>
    <cellStyle name="Title 12 2" xfId="3012"/>
    <cellStyle name="Title 13" xfId="3013"/>
    <cellStyle name="Title 13 2" xfId="3014"/>
    <cellStyle name="Title 14" xfId="3015"/>
    <cellStyle name="Title 14 2" xfId="3016"/>
    <cellStyle name="Title 15" xfId="3017"/>
    <cellStyle name="Title 15 2" xfId="3018"/>
    <cellStyle name="Title 16" xfId="3019"/>
    <cellStyle name="Title 16 2" xfId="3020"/>
    <cellStyle name="Title 17" xfId="3021"/>
    <cellStyle name="Title 17 2" xfId="3022"/>
    <cellStyle name="Title 18" xfId="3023"/>
    <cellStyle name="Title 18 2" xfId="3024"/>
    <cellStyle name="Title 19" xfId="3025"/>
    <cellStyle name="Title 19 2" xfId="3026"/>
    <cellStyle name="Title 2" xfId="3027"/>
    <cellStyle name="Title 2 2" xfId="3028"/>
    <cellStyle name="Title 20" xfId="3029"/>
    <cellStyle name="Title 20 2" xfId="3030"/>
    <cellStyle name="Title 21" xfId="3031"/>
    <cellStyle name="Title 21 2" xfId="3032"/>
    <cellStyle name="Title 22" xfId="3033"/>
    <cellStyle name="Title 22 2" xfId="3034"/>
    <cellStyle name="Title 23" xfId="3035"/>
    <cellStyle name="Title 23 2" xfId="3036"/>
    <cellStyle name="Title 24" xfId="3037"/>
    <cellStyle name="Title 24 2" xfId="3038"/>
    <cellStyle name="Title 25" xfId="3039"/>
    <cellStyle name="Title 25 2" xfId="3040"/>
    <cellStyle name="Title 26" xfId="3041"/>
    <cellStyle name="Title 26 2" xfId="3042"/>
    <cellStyle name="Title 27" xfId="3043"/>
    <cellStyle name="Title 27 2" xfId="3044"/>
    <cellStyle name="Title 28" xfId="3045"/>
    <cellStyle name="Title 28 2" xfId="3046"/>
    <cellStyle name="Title 3" xfId="3047"/>
    <cellStyle name="Title 3 2" xfId="3048"/>
    <cellStyle name="Title 4" xfId="3049"/>
    <cellStyle name="Title 4 2" xfId="3050"/>
    <cellStyle name="Title 5" xfId="3051"/>
    <cellStyle name="Title 5 2" xfId="3052"/>
    <cellStyle name="Title 6" xfId="3053"/>
    <cellStyle name="Title 6 2" xfId="3054"/>
    <cellStyle name="Title 7" xfId="3055"/>
    <cellStyle name="Title 7 2" xfId="3056"/>
    <cellStyle name="Title 8" xfId="3057"/>
    <cellStyle name="Title 8 2" xfId="3058"/>
    <cellStyle name="Title 9" xfId="3059"/>
    <cellStyle name="Title 9 2" xfId="3060"/>
    <cellStyle name="Total 10" xfId="3061"/>
    <cellStyle name="Total 10 2" xfId="3062"/>
    <cellStyle name="Total 11" xfId="3063"/>
    <cellStyle name="Total 11 2" xfId="3064"/>
    <cellStyle name="Total 12" xfId="3065"/>
    <cellStyle name="Total 12 2" xfId="3066"/>
    <cellStyle name="Total 13" xfId="3067"/>
    <cellStyle name="Total 13 2" xfId="3068"/>
    <cellStyle name="Total 14" xfId="3069"/>
    <cellStyle name="Total 14 2" xfId="3070"/>
    <cellStyle name="Total 15" xfId="3071"/>
    <cellStyle name="Total 15 2" xfId="3072"/>
    <cellStyle name="Total 16" xfId="3073"/>
    <cellStyle name="Total 16 2" xfId="3074"/>
    <cellStyle name="Total 17" xfId="3075"/>
    <cellStyle name="Total 17 2" xfId="3076"/>
    <cellStyle name="Total 18" xfId="3077"/>
    <cellStyle name="Total 18 2" xfId="3078"/>
    <cellStyle name="Total 19" xfId="3079"/>
    <cellStyle name="Total 19 2" xfId="3080"/>
    <cellStyle name="Total 2" xfId="3081"/>
    <cellStyle name="Total 2 2" xfId="3082"/>
    <cellStyle name="Total 20" xfId="3083"/>
    <cellStyle name="Total 20 2" xfId="3084"/>
    <cellStyle name="Total 21" xfId="3085"/>
    <cellStyle name="Total 21 2" xfId="3086"/>
    <cellStyle name="Total 22" xfId="3087"/>
    <cellStyle name="Total 22 2" xfId="3088"/>
    <cellStyle name="Total 23" xfId="3089"/>
    <cellStyle name="Total 23 2" xfId="3090"/>
    <cellStyle name="Total 24" xfId="3091"/>
    <cellStyle name="Total 24 2" xfId="3092"/>
    <cellStyle name="Total 25" xfId="3093"/>
    <cellStyle name="Total 25 2" xfId="3094"/>
    <cellStyle name="Total 26" xfId="3095"/>
    <cellStyle name="Total 26 2" xfId="3096"/>
    <cellStyle name="Total 27" xfId="3097"/>
    <cellStyle name="Total 27 2" xfId="3098"/>
    <cellStyle name="Total 28" xfId="3099"/>
    <cellStyle name="Total 28 2" xfId="3100"/>
    <cellStyle name="Total 3" xfId="3101"/>
    <cellStyle name="Total 3 2" xfId="3102"/>
    <cellStyle name="Total 4" xfId="3103"/>
    <cellStyle name="Total 4 2" xfId="3104"/>
    <cellStyle name="Total 5" xfId="3105"/>
    <cellStyle name="Total 5 2" xfId="3106"/>
    <cellStyle name="Total 6" xfId="3107"/>
    <cellStyle name="Total 6 2" xfId="3108"/>
    <cellStyle name="Total 7" xfId="3109"/>
    <cellStyle name="Total 7 2" xfId="3110"/>
    <cellStyle name="Total 8" xfId="3111"/>
    <cellStyle name="Total 8 2" xfId="3112"/>
    <cellStyle name="Total 9" xfId="3113"/>
    <cellStyle name="Total 9 2" xfId="3114"/>
    <cellStyle name="Warning Text 10" xfId="3115"/>
    <cellStyle name="Warning Text 10 2" xfId="3116"/>
    <cellStyle name="Warning Text 11" xfId="3117"/>
    <cellStyle name="Warning Text 11 2" xfId="3118"/>
    <cellStyle name="Warning Text 12" xfId="3119"/>
    <cellStyle name="Warning Text 12 2" xfId="3120"/>
    <cellStyle name="Warning Text 13" xfId="3121"/>
    <cellStyle name="Warning Text 13 2" xfId="3122"/>
    <cellStyle name="Warning Text 14" xfId="3123"/>
    <cellStyle name="Warning Text 14 2" xfId="3124"/>
    <cellStyle name="Warning Text 15" xfId="3125"/>
    <cellStyle name="Warning Text 15 2" xfId="3126"/>
    <cellStyle name="Warning Text 16" xfId="3127"/>
    <cellStyle name="Warning Text 16 2" xfId="3128"/>
    <cellStyle name="Warning Text 17" xfId="3129"/>
    <cellStyle name="Warning Text 17 2" xfId="3130"/>
    <cellStyle name="Warning Text 18" xfId="3131"/>
    <cellStyle name="Warning Text 18 2" xfId="3132"/>
    <cellStyle name="Warning Text 19" xfId="3133"/>
    <cellStyle name="Warning Text 19 2" xfId="3134"/>
    <cellStyle name="Warning Text 2" xfId="3135"/>
    <cellStyle name="Warning Text 2 2" xfId="3136"/>
    <cellStyle name="Warning Text 20" xfId="3137"/>
    <cellStyle name="Warning Text 20 2" xfId="3138"/>
    <cellStyle name="Warning Text 21" xfId="3139"/>
    <cellStyle name="Warning Text 21 2" xfId="3140"/>
    <cellStyle name="Warning Text 22" xfId="3141"/>
    <cellStyle name="Warning Text 22 2" xfId="3142"/>
    <cellStyle name="Warning Text 23" xfId="3143"/>
    <cellStyle name="Warning Text 23 2" xfId="3144"/>
    <cellStyle name="Warning Text 24" xfId="3145"/>
    <cellStyle name="Warning Text 24 2" xfId="3146"/>
    <cellStyle name="Warning Text 25" xfId="3147"/>
    <cellStyle name="Warning Text 25 2" xfId="3148"/>
    <cellStyle name="Warning Text 26" xfId="3149"/>
    <cellStyle name="Warning Text 26 2" xfId="3150"/>
    <cellStyle name="Warning Text 27" xfId="3151"/>
    <cellStyle name="Warning Text 27 2" xfId="3152"/>
    <cellStyle name="Warning Text 28" xfId="3153"/>
    <cellStyle name="Warning Text 28 2" xfId="3154"/>
    <cellStyle name="Warning Text 3" xfId="3155"/>
    <cellStyle name="Warning Text 3 2" xfId="3156"/>
    <cellStyle name="Warning Text 4" xfId="3157"/>
    <cellStyle name="Warning Text 4 2" xfId="3158"/>
    <cellStyle name="Warning Text 5" xfId="3159"/>
    <cellStyle name="Warning Text 5 2" xfId="3160"/>
    <cellStyle name="Warning Text 6" xfId="3161"/>
    <cellStyle name="Warning Text 6 2" xfId="3162"/>
    <cellStyle name="Warning Text 7" xfId="3163"/>
    <cellStyle name="Warning Text 7 2" xfId="3164"/>
    <cellStyle name="Warning Text 8" xfId="3165"/>
    <cellStyle name="Warning Text 8 2" xfId="3166"/>
    <cellStyle name="Warning Text 9" xfId="3167"/>
    <cellStyle name="Warning Text 9 2" xfId="3168"/>
    <cellStyle name="عادي_4Assist" xfId="3277"/>
    <cellStyle name="عملة [0]_4Assist" xfId="3278"/>
    <cellStyle name="عملة_4Assist" xfId="3279"/>
    <cellStyle name="فاصلة [0]_internetضياء" xfId="43"/>
    <cellStyle name="فاصلة_internetضياء" xfId="44"/>
  </cellStyles>
  <dxfs count="0"/>
  <tableStyles count="0" defaultTableStyle="TableStyleMedium9" defaultPivotStyle="PivotStyleLight16"/>
  <colors>
    <mruColors>
      <color rgb="FF996600"/>
      <color rgb="FF828182"/>
      <color rgb="FF00DA63"/>
      <color rgb="FF3F4042"/>
      <color rgb="FFCECDCB"/>
      <color rgb="FFCBCDCE"/>
      <color rgb="FFEE3124"/>
      <color rgb="FF636466"/>
      <color rgb="FFA2DD4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8844184334652"/>
          <c:y val="8.9219494621995701E-2"/>
          <c:w val="0.80175196602393162"/>
          <c:h val="0.63600308784931292"/>
        </c:manualLayout>
      </c:layout>
      <c:lineChart>
        <c:grouping val="standard"/>
        <c:varyColors val="0"/>
        <c:ser>
          <c:idx val="0"/>
          <c:order val="2"/>
          <c:tx>
            <c:strRef>
              <c:f>School!$A$45</c:f>
              <c:strCache>
                <c:ptCount val="1"/>
                <c:pt idx="0">
                  <c:v>Government </c:v>
                </c:pt>
              </c:strCache>
            </c:strRef>
          </c:tx>
          <c:spPr>
            <a:ln>
              <a:solidFill>
                <a:srgbClr val="996600"/>
              </a:solidFill>
            </a:ln>
          </c:spPr>
          <c:cat>
            <c:strRef>
              <c:f>School!$B$43:$D$43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School!$B$45:$D$45</c:f>
              <c:numCache>
                <c:formatCode>General</c:formatCode>
                <c:ptCount val="3"/>
                <c:pt idx="0">
                  <c:v>299</c:v>
                </c:pt>
                <c:pt idx="1">
                  <c:v>268</c:v>
                </c:pt>
                <c:pt idx="2">
                  <c:v>265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School!$A$46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cat>
            <c:strRef>
              <c:f>School!$B$43:$D$43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School!$B$46:$D$46</c:f>
              <c:numCache>
                <c:formatCode>General</c:formatCode>
                <c:ptCount val="3"/>
                <c:pt idx="0">
                  <c:v>181</c:v>
                </c:pt>
                <c:pt idx="1">
                  <c:v>183</c:v>
                </c:pt>
                <c:pt idx="2">
                  <c:v>185</c:v>
                </c:pt>
              </c:numCache>
            </c:numRef>
          </c:val>
          <c:smooth val="0"/>
        </c:ser>
        <c:ser>
          <c:idx val="1"/>
          <c:order val="0"/>
          <c:tx>
            <c:strRef>
              <c:f>School!$A$45</c:f>
              <c:strCache>
                <c:ptCount val="1"/>
                <c:pt idx="0">
                  <c:v>Government </c:v>
                </c:pt>
              </c:strCache>
            </c:strRef>
          </c:tx>
          <c:spPr>
            <a:ln>
              <a:solidFill>
                <a:srgbClr val="996600"/>
              </a:solidFill>
            </a:ln>
          </c:spPr>
          <c:marker>
            <c:symbol val="diamond"/>
            <c:size val="5"/>
            <c:spPr>
              <a:solidFill>
                <a:srgbClr val="996600"/>
              </a:solidFill>
              <a:ln>
                <a:solidFill>
                  <a:srgbClr val="996600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School!$B$43:$D$43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School!$B$45:$D$45</c:f>
              <c:numCache>
                <c:formatCode>General</c:formatCode>
                <c:ptCount val="3"/>
                <c:pt idx="0">
                  <c:v>299</c:v>
                </c:pt>
                <c:pt idx="1">
                  <c:v>268</c:v>
                </c:pt>
                <c:pt idx="2">
                  <c:v>265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School!$A$46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School!$B$43:$D$43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School!$B$46:$D$46</c:f>
              <c:numCache>
                <c:formatCode>General</c:formatCode>
                <c:ptCount val="3"/>
                <c:pt idx="0">
                  <c:v>181</c:v>
                </c:pt>
                <c:pt idx="1">
                  <c:v>183</c:v>
                </c:pt>
                <c:pt idx="2">
                  <c:v>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25280"/>
        <c:axId val="242831360"/>
      </c:lineChart>
      <c:catAx>
        <c:axId val="241825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42831360"/>
        <c:crosses val="autoZero"/>
        <c:auto val="1"/>
        <c:lblAlgn val="ctr"/>
        <c:lblOffset val="100"/>
        <c:noMultiLvlLbl val="0"/>
      </c:catAx>
      <c:valAx>
        <c:axId val="242831360"/>
        <c:scaling>
          <c:orientation val="minMax"/>
          <c:min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418252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'adult Education'!$A$32</c:f>
              <c:strCache>
                <c:ptCount val="1"/>
                <c:pt idx="0">
                  <c:v>Abu Dhabi Region 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'adult Education'!$B$28:$D$28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'adult Education'!$B$32:$D$32</c:f>
              <c:numCache>
                <c:formatCode>0.0</c:formatCode>
                <c:ptCount val="3"/>
                <c:pt idx="0">
                  <c:v>31.6</c:v>
                </c:pt>
                <c:pt idx="1">
                  <c:v>34.117647058823529</c:v>
                </c:pt>
                <c:pt idx="2">
                  <c:v>32.142857142857146</c:v>
                </c:pt>
              </c:numCache>
            </c:numRef>
          </c:val>
        </c:ser>
        <c:ser>
          <c:idx val="4"/>
          <c:order val="1"/>
          <c:tx>
            <c:strRef>
              <c:f>'adult Education'!$A$33</c:f>
              <c:strCache>
                <c:ptCount val="1"/>
                <c:pt idx="0">
                  <c:v>Al Ain Region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'adult Education'!$B$28:$D$28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'adult Education'!$B$33:$D$33</c:f>
              <c:numCache>
                <c:formatCode>0.0</c:formatCode>
                <c:ptCount val="3"/>
                <c:pt idx="0">
                  <c:v>33.200000000000003</c:v>
                </c:pt>
                <c:pt idx="1">
                  <c:v>31.764705882352938</c:v>
                </c:pt>
                <c:pt idx="2">
                  <c:v>34.126984126984127</c:v>
                </c:pt>
              </c:numCache>
            </c:numRef>
          </c:val>
        </c:ser>
        <c:ser>
          <c:idx val="5"/>
          <c:order val="2"/>
          <c:tx>
            <c:strRef>
              <c:f>'adult Education'!$A$34</c:f>
              <c:strCache>
                <c:ptCount val="1"/>
                <c:pt idx="0">
                  <c:v>Al Gharbia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'adult Education'!$B$28:$D$28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'adult Education'!$B$34:$D$34</c:f>
              <c:numCache>
                <c:formatCode>0.0</c:formatCode>
                <c:ptCount val="3"/>
                <c:pt idx="0">
                  <c:v>35.200000000000003</c:v>
                </c:pt>
                <c:pt idx="1">
                  <c:v>34.117647058823529</c:v>
                </c:pt>
                <c:pt idx="2">
                  <c:v>33.730158730158735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489088"/>
        <c:axId val="246490624"/>
      </c:barChart>
      <c:catAx>
        <c:axId val="246489088"/>
        <c:scaling>
          <c:orientation val="minMax"/>
        </c:scaling>
        <c:delete val="0"/>
        <c:axPos val="b"/>
        <c:majorTickMark val="out"/>
        <c:minorTickMark val="none"/>
        <c:tickLblPos val="nextTo"/>
        <c:crossAx val="246490624"/>
        <c:crosses val="autoZero"/>
        <c:auto val="1"/>
        <c:lblAlgn val="ctr"/>
        <c:lblOffset val="100"/>
        <c:noMultiLvlLbl val="0"/>
      </c:catAx>
      <c:valAx>
        <c:axId val="2464906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464890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9064571904814"/>
          <c:y val="6.2432763753721469E-2"/>
          <c:w val="0.83713694293367968"/>
          <c:h val="0.7125036186949826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School!$A$37</c:f>
              <c:strCache>
                <c:ptCount val="1"/>
                <c:pt idx="0">
                  <c:v>Abu Dhabi Region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School!$B$35:$D$35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School!$B$37:$D$37</c:f>
              <c:numCache>
                <c:formatCode>General</c:formatCode>
                <c:ptCount val="3"/>
                <c:pt idx="0">
                  <c:v>241</c:v>
                </c:pt>
                <c:pt idx="1">
                  <c:v>242</c:v>
                </c:pt>
                <c:pt idx="2">
                  <c:v>240</c:v>
                </c:pt>
              </c:numCache>
            </c:numRef>
          </c:val>
        </c:ser>
        <c:ser>
          <c:idx val="2"/>
          <c:order val="1"/>
          <c:tx>
            <c:strRef>
              <c:f>School!$A$38</c:f>
              <c:strCache>
                <c:ptCount val="1"/>
                <c:pt idx="0">
                  <c:v>Al Ain Region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School!$B$35:$D$35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School!$B$38:$D$38</c:f>
              <c:numCache>
                <c:formatCode>General</c:formatCode>
                <c:ptCount val="3"/>
                <c:pt idx="0">
                  <c:v>187</c:v>
                </c:pt>
                <c:pt idx="1">
                  <c:v>168</c:v>
                </c:pt>
                <c:pt idx="2">
                  <c:v>168</c:v>
                </c:pt>
              </c:numCache>
            </c:numRef>
          </c:val>
        </c:ser>
        <c:ser>
          <c:idx val="3"/>
          <c:order val="2"/>
          <c:tx>
            <c:strRef>
              <c:f>School!$A$39</c:f>
              <c:strCache>
                <c:ptCount val="1"/>
                <c:pt idx="0">
                  <c:v>Al Gharbia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School!$B$35:$D$35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School!$B$39:$D$39</c:f>
              <c:numCache>
                <c:formatCode>General</c:formatCode>
                <c:ptCount val="3"/>
                <c:pt idx="0">
                  <c:v>52</c:v>
                </c:pt>
                <c:pt idx="1">
                  <c:v>41</c:v>
                </c:pt>
                <c:pt idx="2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4047616"/>
        <c:axId val="104375040"/>
      </c:barChart>
      <c:catAx>
        <c:axId val="264047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4375040"/>
        <c:crosses val="autoZero"/>
        <c:auto val="1"/>
        <c:lblAlgn val="ctr"/>
        <c:lblOffset val="100"/>
        <c:noMultiLvlLbl val="0"/>
      </c:catAx>
      <c:valAx>
        <c:axId val="1043750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640476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54407079295607"/>
          <c:y val="6.1323048904601246E-2"/>
          <c:w val="0.7721222407532442"/>
          <c:h val="0.731989929830199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School!$A$125</c:f>
              <c:strCache>
                <c:ptCount val="1"/>
                <c:pt idx="0">
                  <c:v>Abu Dhabi Region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School!$B$121:$D$121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School!$B$125:$D$125</c:f>
              <c:numCache>
                <c:formatCode>0.0</c:formatCode>
                <c:ptCount val="3"/>
                <c:pt idx="0">
                  <c:v>56.541986989946778</c:v>
                </c:pt>
                <c:pt idx="1">
                  <c:v>58.099400044441154</c:v>
                </c:pt>
                <c:pt idx="2">
                  <c:v>58.087830396475773</c:v>
                </c:pt>
              </c:numCache>
            </c:numRef>
          </c:val>
        </c:ser>
        <c:ser>
          <c:idx val="1"/>
          <c:order val="1"/>
          <c:tx>
            <c:strRef>
              <c:f>School!$A$126</c:f>
              <c:strCache>
                <c:ptCount val="1"/>
                <c:pt idx="0">
                  <c:v>Al Ain Region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School!$B$121:$D$121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School!$B$126:$D$126</c:f>
              <c:numCache>
                <c:formatCode>0.0</c:formatCode>
                <c:ptCount val="3"/>
                <c:pt idx="0">
                  <c:v>36.856889414547602</c:v>
                </c:pt>
                <c:pt idx="1">
                  <c:v>35.478853418265317</c:v>
                </c:pt>
                <c:pt idx="2">
                  <c:v>35.38683920704846</c:v>
                </c:pt>
              </c:numCache>
            </c:numRef>
          </c:val>
        </c:ser>
        <c:ser>
          <c:idx val="3"/>
          <c:order val="2"/>
          <c:tx>
            <c:strRef>
              <c:f>School!$A$127</c:f>
              <c:strCache>
                <c:ptCount val="1"/>
                <c:pt idx="0">
                  <c:v>Al Gharbia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School!$B$121:$D$121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School!$B$127:$D$127</c:f>
              <c:numCache>
                <c:formatCode>0.0</c:formatCode>
                <c:ptCount val="3"/>
                <c:pt idx="0">
                  <c:v>6.6011235955056176</c:v>
                </c:pt>
                <c:pt idx="1">
                  <c:v>6.4217465372935338</c:v>
                </c:pt>
                <c:pt idx="2">
                  <c:v>6.5253303964757698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85536"/>
        <c:axId val="104387328"/>
      </c:barChart>
      <c:catAx>
        <c:axId val="104385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4387328"/>
        <c:crosses val="autoZero"/>
        <c:auto val="1"/>
        <c:lblAlgn val="ctr"/>
        <c:lblOffset val="100"/>
        <c:noMultiLvlLbl val="0"/>
      </c:catAx>
      <c:valAx>
        <c:axId val="104387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04385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123887295059942"/>
          <c:y val="0.88619214885517594"/>
          <c:w val="0.77752200412998473"/>
          <c:h val="9.7613526044385196E-2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2207709818265"/>
          <c:y val="6.2608875232439978E-2"/>
          <c:w val="0.83058402059932079"/>
          <c:h val="0.70151414406532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'all Students'!$A$40</c:f>
              <c:strCache>
                <c:ptCount val="1"/>
                <c:pt idx="0">
                  <c:v>Abu Dhabi Region 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'all Students'!$B$36:$D$36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'all Students'!$B$40:$D$40</c:f>
              <c:numCache>
                <c:formatCode>0.0</c:formatCode>
                <c:ptCount val="3"/>
                <c:pt idx="0">
                  <c:v>60.087048160340885</c:v>
                </c:pt>
                <c:pt idx="1">
                  <c:v>60.649346468353613</c:v>
                </c:pt>
                <c:pt idx="2">
                  <c:v>60.687141187047601</c:v>
                </c:pt>
              </c:numCache>
            </c:numRef>
          </c:val>
        </c:ser>
        <c:ser>
          <c:idx val="2"/>
          <c:order val="1"/>
          <c:tx>
            <c:strRef>
              <c:f>'all Students'!$A$41</c:f>
              <c:strCache>
                <c:ptCount val="1"/>
                <c:pt idx="0">
                  <c:v>Al Ain Region  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'all Students'!$B$36:$D$36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'all Students'!$B$41:$D$41</c:f>
              <c:numCache>
                <c:formatCode>0.0</c:formatCode>
                <c:ptCount val="3"/>
                <c:pt idx="0">
                  <c:v>34.374887845558035</c:v>
                </c:pt>
                <c:pt idx="1">
                  <c:v>33.906058850041852</c:v>
                </c:pt>
                <c:pt idx="2">
                  <c:v>33.848929582910145</c:v>
                </c:pt>
              </c:numCache>
            </c:numRef>
          </c:val>
        </c:ser>
        <c:ser>
          <c:idx val="5"/>
          <c:order val="2"/>
          <c:tx>
            <c:strRef>
              <c:f>'all Students'!$A$42</c:f>
              <c:strCache>
                <c:ptCount val="1"/>
                <c:pt idx="0">
                  <c:v>Al Gharbia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'all Students'!$B$36:$D$36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'all Students'!$B$42:$D$42</c:f>
              <c:numCache>
                <c:formatCode>0.0</c:formatCode>
                <c:ptCount val="3"/>
                <c:pt idx="0">
                  <c:v>5.5380639941010843</c:v>
                </c:pt>
                <c:pt idx="1">
                  <c:v>5.4445946816045332</c:v>
                </c:pt>
                <c:pt idx="2">
                  <c:v>5.4639292300422522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64032"/>
        <c:axId val="110765568"/>
      </c:barChart>
      <c:catAx>
        <c:axId val="1107640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10765568"/>
        <c:crosses val="autoZero"/>
        <c:auto val="1"/>
        <c:lblAlgn val="ctr"/>
        <c:lblOffset val="100"/>
        <c:noMultiLvlLbl val="0"/>
      </c:catAx>
      <c:valAx>
        <c:axId val="1107655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107640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12028297787281"/>
          <c:y val="7.1341473904063771E-2"/>
          <c:w val="0.84750296941359149"/>
          <c:h val="0.670765791793114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Staff!$B$94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(Staff!$A$98,Staff!$A$101,Staff!$A$104)</c:f>
              <c:strCache>
                <c:ptCount val="3"/>
                <c:pt idx="0">
                  <c:v>Abu Dhabi Region </c:v>
                </c:pt>
                <c:pt idx="1">
                  <c:v>Al Ain Region </c:v>
                </c:pt>
                <c:pt idx="2">
                  <c:v>Al Gharbia</c:v>
                </c:pt>
              </c:strCache>
            </c:strRef>
          </c:cat>
          <c:val>
            <c:numRef>
              <c:f>(Staff!$B$98,Staff!$B$101,Staff!$B$104)</c:f>
              <c:numCache>
                <c:formatCode>#,##0_-</c:formatCode>
                <c:ptCount val="3"/>
                <c:pt idx="0">
                  <c:v>831</c:v>
                </c:pt>
                <c:pt idx="1">
                  <c:v>1043</c:v>
                </c:pt>
                <c:pt idx="2">
                  <c:v>244</c:v>
                </c:pt>
              </c:numCache>
            </c:numRef>
          </c:val>
        </c:ser>
        <c:ser>
          <c:idx val="6"/>
          <c:order val="1"/>
          <c:tx>
            <c:strRef>
              <c:f>Staff!$C$94</c:f>
              <c:strCache>
                <c:ptCount val="1"/>
                <c:pt idx="0">
                  <c:v>Private Education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(Staff!$A$98,Staff!$A$101,Staff!$A$104)</c:f>
              <c:strCache>
                <c:ptCount val="3"/>
                <c:pt idx="0">
                  <c:v>Abu Dhabi Region </c:v>
                </c:pt>
                <c:pt idx="1">
                  <c:v>Al Ain Region </c:v>
                </c:pt>
                <c:pt idx="2">
                  <c:v>Al Gharbia</c:v>
                </c:pt>
              </c:strCache>
            </c:strRef>
          </c:cat>
          <c:val>
            <c:numRef>
              <c:f>(Staff!$C$98,Staff!$C$101,Staff!$C$104)</c:f>
              <c:numCache>
                <c:formatCode>#,##0_-</c:formatCode>
                <c:ptCount val="3"/>
                <c:pt idx="0">
                  <c:v>3961</c:v>
                </c:pt>
                <c:pt idx="1">
                  <c:v>2152</c:v>
                </c:pt>
                <c:pt idx="2">
                  <c:v>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082432"/>
        <c:axId val="206083968"/>
      </c:barChart>
      <c:catAx>
        <c:axId val="20608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083968"/>
        <c:crosses val="autoZero"/>
        <c:auto val="1"/>
        <c:lblAlgn val="ctr"/>
        <c:lblOffset val="100"/>
        <c:noMultiLvlLbl val="0"/>
      </c:catAx>
      <c:valAx>
        <c:axId val="206083968"/>
        <c:scaling>
          <c:orientation val="minMax"/>
        </c:scaling>
        <c:delete val="0"/>
        <c:axPos val="l"/>
        <c:majorGridlines/>
        <c:numFmt formatCode="#,##0_-" sourceLinked="1"/>
        <c:majorTickMark val="out"/>
        <c:minorTickMark val="none"/>
        <c:tickLblPos val="nextTo"/>
        <c:crossAx val="20608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64461478738998"/>
          <c:y val="0.86452749845934973"/>
          <c:w val="0.6627105386661104"/>
          <c:h val="0.1161953979836453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Staff!$A$6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Staff!$B$4:$D$4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Staff!$B$6:$D$6</c:f>
              <c:numCache>
                <c:formatCode>#,##0_-</c:formatCode>
                <c:ptCount val="3"/>
                <c:pt idx="0">
                  <c:v>11384</c:v>
                </c:pt>
                <c:pt idx="1">
                  <c:v>10451</c:v>
                </c:pt>
                <c:pt idx="2">
                  <c:v>10812</c:v>
                </c:pt>
              </c:numCache>
            </c:numRef>
          </c:val>
        </c:ser>
        <c:ser>
          <c:idx val="2"/>
          <c:order val="1"/>
          <c:tx>
            <c:strRef>
              <c:f>Staff!$A$7</c:f>
              <c:strCache>
                <c:ptCount val="1"/>
                <c:pt idx="0">
                  <c:v>Private Education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Staff!$B$4:$D$4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Staff!$B$7:$D$7</c:f>
              <c:numCache>
                <c:formatCode>#,##0_-</c:formatCode>
                <c:ptCount val="3"/>
                <c:pt idx="0">
                  <c:v>10834</c:v>
                </c:pt>
                <c:pt idx="1">
                  <c:v>11733</c:v>
                </c:pt>
                <c:pt idx="2">
                  <c:v>11761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09696"/>
        <c:axId val="222638848"/>
      </c:barChart>
      <c:catAx>
        <c:axId val="20610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22638848"/>
        <c:crosses val="autoZero"/>
        <c:auto val="1"/>
        <c:lblAlgn val="ctr"/>
        <c:lblOffset val="100"/>
        <c:noMultiLvlLbl val="0"/>
      </c:catAx>
      <c:valAx>
        <c:axId val="222638848"/>
        <c:scaling>
          <c:orientation val="minMax"/>
        </c:scaling>
        <c:delete val="0"/>
        <c:axPos val="l"/>
        <c:majorGridlines/>
        <c:numFmt formatCode="#,##0_-" sourceLinked="1"/>
        <c:majorTickMark val="out"/>
        <c:minorTickMark val="none"/>
        <c:tickLblPos val="nextTo"/>
        <c:crossAx val="206109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'special need'!$A$16</c:f>
              <c:strCache>
                <c:ptCount val="1"/>
                <c:pt idx="0">
                  <c:v>Abu Dhabi Region 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'special need'!$B$12:$D$12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'special need'!$B$16:$D$16</c:f>
              <c:numCache>
                <c:formatCode>0.0</c:formatCode>
                <c:ptCount val="3"/>
                <c:pt idx="0">
                  <c:v>64.277746793084205</c:v>
                </c:pt>
                <c:pt idx="1">
                  <c:v>64.297658862876247</c:v>
                </c:pt>
                <c:pt idx="2">
                  <c:v>62.5445632798574</c:v>
                </c:pt>
              </c:numCache>
            </c:numRef>
          </c:val>
        </c:ser>
        <c:ser>
          <c:idx val="4"/>
          <c:order val="1"/>
          <c:tx>
            <c:strRef>
              <c:f>'special need'!$A$17</c:f>
              <c:strCache>
                <c:ptCount val="1"/>
                <c:pt idx="0">
                  <c:v>Al Ain Region  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'special need'!$B$12:$D$12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'special need'!$B$17:$D$17</c:f>
              <c:numCache>
                <c:formatCode>0.0</c:formatCode>
                <c:ptCount val="3"/>
                <c:pt idx="0">
                  <c:v>31.73452314556609</c:v>
                </c:pt>
                <c:pt idx="1">
                  <c:v>31.716833890746933</c:v>
                </c:pt>
                <c:pt idx="2">
                  <c:v>25.713012477718362</c:v>
                </c:pt>
              </c:numCache>
            </c:numRef>
          </c:val>
        </c:ser>
        <c:ser>
          <c:idx val="5"/>
          <c:order val="2"/>
          <c:tx>
            <c:strRef>
              <c:f>'special need'!$A$18</c:f>
              <c:strCache>
                <c:ptCount val="1"/>
                <c:pt idx="0">
                  <c:v>Al Gharbia</c:v>
                </c:pt>
              </c:strCache>
            </c:strRef>
          </c:tx>
          <c:spPr>
            <a:solidFill>
              <a:srgbClr val="828182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'special need'!$B$12:$D$12</c:f>
              <c:strCache>
                <c:ptCount val="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</c:strCache>
            </c:strRef>
          </c:cat>
          <c:val>
            <c:numRef>
              <c:f>'special need'!$B$18:$D$18</c:f>
              <c:numCache>
                <c:formatCode>0.0</c:formatCode>
                <c:ptCount val="3"/>
                <c:pt idx="0">
                  <c:v>3.9877300613496933</c:v>
                </c:pt>
                <c:pt idx="1">
                  <c:v>3.9855072463768111</c:v>
                </c:pt>
                <c:pt idx="2">
                  <c:v>11.742424242424242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505856"/>
        <c:axId val="224507392"/>
      </c:barChart>
      <c:catAx>
        <c:axId val="224505856"/>
        <c:scaling>
          <c:orientation val="minMax"/>
        </c:scaling>
        <c:delete val="0"/>
        <c:axPos val="b"/>
        <c:majorTickMark val="out"/>
        <c:minorTickMark val="none"/>
        <c:tickLblPos val="nextTo"/>
        <c:crossAx val="224507392"/>
        <c:crosses val="autoZero"/>
        <c:auto val="1"/>
        <c:lblAlgn val="ctr"/>
        <c:lblOffset val="100"/>
        <c:noMultiLvlLbl val="0"/>
      </c:catAx>
      <c:valAx>
        <c:axId val="2245073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245058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40365626443701E-2"/>
          <c:y val="5.0870651477843622E-2"/>
          <c:w val="0.88589084004731522"/>
          <c:h val="0.69275031342731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IAT!$D$53</c:f>
              <c:strCache>
                <c:ptCount val="1"/>
                <c:pt idx="0">
                  <c:v>2010-11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IAT!$B$56:$B$59</c:f>
              <c:strCache>
                <c:ptCount val="4"/>
                <c:pt idx="0">
                  <c:v>Applied Engineering</c:v>
                </c:pt>
                <c:pt idx="1">
                  <c:v>Engineering Science</c:v>
                </c:pt>
                <c:pt idx="2">
                  <c:v>Health Science Technology</c:v>
                </c:pt>
                <c:pt idx="3">
                  <c:v>Information &amp; Communication technology</c:v>
                </c:pt>
              </c:strCache>
            </c:strRef>
          </c:cat>
          <c:val>
            <c:numRef>
              <c:f>IAT!$D$56:$D$59</c:f>
              <c:numCache>
                <c:formatCode>#,##0_-</c:formatCode>
                <c:ptCount val="4"/>
                <c:pt idx="0">
                  <c:v>121</c:v>
                </c:pt>
                <c:pt idx="1">
                  <c:v>63</c:v>
                </c:pt>
                <c:pt idx="2">
                  <c:v>0</c:v>
                </c:pt>
                <c:pt idx="3">
                  <c:v>57</c:v>
                </c:pt>
              </c:numCache>
            </c:numRef>
          </c:val>
        </c:ser>
        <c:ser>
          <c:idx val="1"/>
          <c:order val="1"/>
          <c:tx>
            <c:strRef>
              <c:f>IAT!$E$53</c:f>
              <c:strCache>
                <c:ptCount val="1"/>
                <c:pt idx="0">
                  <c:v>2011-12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IAT!$B$56:$B$59</c:f>
              <c:strCache>
                <c:ptCount val="4"/>
                <c:pt idx="0">
                  <c:v>Applied Engineering</c:v>
                </c:pt>
                <c:pt idx="1">
                  <c:v>Engineering Science</c:v>
                </c:pt>
                <c:pt idx="2">
                  <c:v>Health Science Technology</c:v>
                </c:pt>
                <c:pt idx="3">
                  <c:v>Information &amp; Communication technology</c:v>
                </c:pt>
              </c:strCache>
            </c:strRef>
          </c:cat>
          <c:val>
            <c:numRef>
              <c:f>IAT!$E$56:$E$59</c:f>
              <c:numCache>
                <c:formatCode>#,##0_-</c:formatCode>
                <c:ptCount val="4"/>
                <c:pt idx="0">
                  <c:v>222</c:v>
                </c:pt>
                <c:pt idx="1">
                  <c:v>120</c:v>
                </c:pt>
                <c:pt idx="2">
                  <c:v>28</c:v>
                </c:pt>
                <c:pt idx="3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196928"/>
        <c:axId val="227198464"/>
      </c:barChart>
      <c:catAx>
        <c:axId val="227196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7198464"/>
        <c:crosses val="autoZero"/>
        <c:auto val="1"/>
        <c:lblAlgn val="ctr"/>
        <c:lblOffset val="100"/>
        <c:noMultiLvlLbl val="0"/>
      </c:catAx>
      <c:valAx>
        <c:axId val="227198464"/>
        <c:scaling>
          <c:orientation val="minMax"/>
        </c:scaling>
        <c:delete val="0"/>
        <c:axPos val="l"/>
        <c:majorGridlines/>
        <c:numFmt formatCode="#,##0_-" sourceLinked="1"/>
        <c:majorTickMark val="out"/>
        <c:minorTickMark val="none"/>
        <c:tickLblPos val="nextTo"/>
        <c:crossAx val="227196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2236287628226"/>
          <c:y val="5.9811541173087054E-2"/>
          <c:w val="0.85270542674702976"/>
          <c:h val="0.718588145266174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'Higher Ed.'!$A$21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99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'Higher Ed.'!$B$19:$D$19</c:f>
              <c:strCache>
                <c:ptCount val="3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</c:strCache>
            </c:strRef>
          </c:cat>
          <c:val>
            <c:numRef>
              <c:f>'Higher Ed.'!$B$21:$D$21</c:f>
              <c:numCache>
                <c:formatCode>#,##0_-</c:formatCode>
                <c:ptCount val="3"/>
                <c:pt idx="0">
                  <c:v>3588</c:v>
                </c:pt>
                <c:pt idx="1">
                  <c:v>3200</c:v>
                </c:pt>
                <c:pt idx="2">
                  <c:v>3332</c:v>
                </c:pt>
              </c:numCache>
            </c:numRef>
          </c:val>
        </c:ser>
        <c:ser>
          <c:idx val="2"/>
          <c:order val="1"/>
          <c:tx>
            <c:strRef>
              <c:f>'Higher Ed.'!$A$22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'Higher Ed.'!$B$19:$D$19</c:f>
              <c:strCache>
                <c:ptCount val="3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</c:strCache>
            </c:strRef>
          </c:cat>
          <c:val>
            <c:numRef>
              <c:f>'Higher Ed.'!$B$22:$D$22</c:f>
              <c:numCache>
                <c:formatCode>#,##0_-</c:formatCode>
                <c:ptCount val="3"/>
                <c:pt idx="0">
                  <c:v>2919</c:v>
                </c:pt>
                <c:pt idx="1">
                  <c:v>3177</c:v>
                </c:pt>
                <c:pt idx="2">
                  <c:v>3917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55488"/>
        <c:axId val="229098240"/>
      </c:barChart>
      <c:catAx>
        <c:axId val="22905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29098240"/>
        <c:crosses val="autoZero"/>
        <c:auto val="1"/>
        <c:lblAlgn val="ctr"/>
        <c:lblOffset val="100"/>
        <c:noMultiLvlLbl val="0"/>
      </c:catAx>
      <c:valAx>
        <c:axId val="229098240"/>
        <c:scaling>
          <c:orientation val="minMax"/>
        </c:scaling>
        <c:delete val="0"/>
        <c:axPos val="l"/>
        <c:majorGridlines/>
        <c:numFmt formatCode="#,##0_-" sourceLinked="1"/>
        <c:majorTickMark val="out"/>
        <c:minorTickMark val="none"/>
        <c:tickLblPos val="nextTo"/>
        <c:crossAx val="22905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13311395777023"/>
          <c:y val="0.88103483527456516"/>
          <c:w val="0.34773354823184416"/>
          <c:h val="9.741634774700332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3</xdr:row>
      <xdr:rowOff>57150</xdr:rowOff>
    </xdr:from>
    <xdr:to>
      <xdr:col>3</xdr:col>
      <xdr:colOff>171451</xdr:colOff>
      <xdr:row>16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2</xdr:col>
      <xdr:colOff>419100</xdr:colOff>
      <xdr:row>30</xdr:row>
      <xdr:rowOff>19051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38099</xdr:rowOff>
    </xdr:from>
    <xdr:to>
      <xdr:col>2</xdr:col>
      <xdr:colOff>638174</xdr:colOff>
      <xdr:row>116</xdr:row>
      <xdr:rowOff>180975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47625</xdr:colOff>
      <xdr:row>88</xdr:row>
      <xdr:rowOff>38100</xdr:rowOff>
    </xdr:from>
    <xdr:to>
      <xdr:col>3</xdr:col>
      <xdr:colOff>52184</xdr:colOff>
      <xdr:row>100</xdr:row>
      <xdr:rowOff>44395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16802100"/>
          <a:ext cx="4243184" cy="2292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18</xdr:row>
      <xdr:rowOff>104774</xdr:rowOff>
    </xdr:from>
    <xdr:to>
      <xdr:col>3</xdr:col>
      <xdr:colOff>152400</xdr:colOff>
      <xdr:row>31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19051</xdr:colOff>
      <xdr:row>2</xdr:row>
      <xdr:rowOff>57150</xdr:rowOff>
    </xdr:from>
    <xdr:to>
      <xdr:col>3</xdr:col>
      <xdr:colOff>219582</xdr:colOff>
      <xdr:row>14</xdr:row>
      <xdr:rowOff>161925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438150"/>
          <a:ext cx="4401056" cy="2390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66675</xdr:rowOff>
    </xdr:from>
    <xdr:to>
      <xdr:col>2</xdr:col>
      <xdr:colOff>1251587</xdr:colOff>
      <xdr:row>15</xdr:row>
      <xdr:rowOff>77559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47675"/>
          <a:ext cx="4413887" cy="2487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109</xdr:row>
      <xdr:rowOff>71436</xdr:rowOff>
    </xdr:from>
    <xdr:to>
      <xdr:col>3</xdr:col>
      <xdr:colOff>371475</xdr:colOff>
      <xdr:row>122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11</xdr:row>
      <xdr:rowOff>33337</xdr:rowOff>
    </xdr:from>
    <xdr:to>
      <xdr:col>3</xdr:col>
      <xdr:colOff>85725</xdr:colOff>
      <xdr:row>23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22</xdr:row>
      <xdr:rowOff>14288</xdr:rowOff>
    </xdr:from>
    <xdr:to>
      <xdr:col>4</xdr:col>
      <xdr:colOff>495300</xdr:colOff>
      <xdr:row>35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66674</xdr:rowOff>
    </xdr:from>
    <xdr:to>
      <xdr:col>4</xdr:col>
      <xdr:colOff>38101</xdr:colOff>
      <xdr:row>34</xdr:row>
      <xdr:rowOff>184492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067174"/>
          <a:ext cx="5086350" cy="259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62</xdr:row>
      <xdr:rowOff>38099</xdr:rowOff>
    </xdr:from>
    <xdr:to>
      <xdr:col>4</xdr:col>
      <xdr:colOff>447675</xdr:colOff>
      <xdr:row>74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52387</xdr:rowOff>
    </xdr:from>
    <xdr:to>
      <xdr:col>2</xdr:col>
      <xdr:colOff>561975</xdr:colOff>
      <xdr:row>37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37</xdr:row>
      <xdr:rowOff>66674</xdr:rowOff>
    </xdr:from>
    <xdr:to>
      <xdr:col>2</xdr:col>
      <xdr:colOff>942975</xdr:colOff>
      <xdr:row>50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38"/>
  <sheetViews>
    <sheetView tabSelected="1" workbookViewId="0">
      <selection activeCell="F22" sqref="F22"/>
    </sheetView>
  </sheetViews>
  <sheetFormatPr defaultRowHeight="15"/>
  <cols>
    <col min="1" max="1" width="35.28515625" style="9" customWidth="1"/>
    <col min="2" max="2" width="13.85546875" style="9" customWidth="1"/>
    <col min="3" max="3" width="14.42578125" style="9" customWidth="1"/>
    <col min="4" max="6" width="11.42578125" style="9" customWidth="1"/>
    <col min="7" max="7" width="9.85546875" style="9" customWidth="1"/>
    <col min="8" max="8" width="9.140625" style="5"/>
  </cols>
  <sheetData>
    <row r="1" spans="1:12">
      <c r="D1" s="10"/>
      <c r="E1" s="10"/>
      <c r="K1" s="4"/>
      <c r="L1" s="4"/>
    </row>
    <row r="3" spans="1:12" s="108" customFormat="1">
      <c r="A3" s="254" t="s">
        <v>183</v>
      </c>
      <c r="B3" s="9"/>
      <c r="C3" s="9"/>
      <c r="D3" s="9"/>
      <c r="E3" s="9"/>
      <c r="F3" s="9"/>
      <c r="G3" s="9"/>
      <c r="H3" s="5"/>
    </row>
    <row r="4" spans="1:12" s="108" customFormat="1">
      <c r="A4" s="9"/>
      <c r="B4" s="9"/>
      <c r="C4" s="9"/>
      <c r="D4" s="9"/>
      <c r="E4" s="9"/>
      <c r="F4" s="9"/>
      <c r="G4" s="9"/>
      <c r="H4" s="5"/>
    </row>
    <row r="5" spans="1:12" s="108" customFormat="1">
      <c r="A5" s="9"/>
      <c r="B5" s="9"/>
      <c r="C5" s="9"/>
      <c r="D5" s="9"/>
      <c r="E5" s="9"/>
      <c r="F5" s="9"/>
      <c r="G5" s="9"/>
      <c r="H5" s="5"/>
    </row>
    <row r="6" spans="1:12" s="108" customFormat="1">
      <c r="A6" s="9"/>
      <c r="B6" s="9"/>
      <c r="C6" s="9"/>
      <c r="D6" s="9"/>
      <c r="E6" s="9"/>
      <c r="F6" s="9"/>
      <c r="G6" s="9"/>
      <c r="H6" s="5"/>
    </row>
    <row r="7" spans="1:12" s="108" customFormat="1">
      <c r="A7" s="9"/>
      <c r="B7" s="9"/>
      <c r="C7" s="9"/>
      <c r="D7" s="9"/>
      <c r="E7" s="9"/>
      <c r="F7" s="9"/>
      <c r="G7" s="9"/>
      <c r="H7" s="5"/>
    </row>
    <row r="8" spans="1:12" s="108" customFormat="1">
      <c r="A8" s="9"/>
      <c r="B8" s="9"/>
      <c r="C8" s="9"/>
      <c r="D8" s="9"/>
      <c r="E8" s="9"/>
      <c r="F8" s="9"/>
      <c r="G8" s="9"/>
      <c r="H8" s="5"/>
    </row>
    <row r="9" spans="1:12" s="108" customFormat="1">
      <c r="A9" s="9"/>
      <c r="B9" s="9"/>
      <c r="C9" s="9"/>
      <c r="D9" s="9"/>
      <c r="E9" s="9"/>
      <c r="F9" s="9"/>
      <c r="G9" s="9"/>
      <c r="H9" s="5"/>
    </row>
    <row r="10" spans="1:12" s="108" customFormat="1">
      <c r="A10" s="9"/>
      <c r="B10" s="9"/>
      <c r="C10" s="9"/>
      <c r="D10" s="9"/>
      <c r="E10" s="9"/>
      <c r="F10" s="9"/>
      <c r="G10" s="9"/>
      <c r="H10" s="5"/>
    </row>
    <row r="11" spans="1:12" s="108" customFormat="1">
      <c r="A11" s="9"/>
      <c r="B11" s="9"/>
      <c r="C11" s="9"/>
      <c r="D11" s="9"/>
      <c r="E11" s="9"/>
      <c r="F11" s="9"/>
      <c r="G11" s="9"/>
      <c r="H11" s="5"/>
    </row>
    <row r="12" spans="1:12" s="108" customFormat="1">
      <c r="A12" s="9"/>
      <c r="B12" s="9"/>
      <c r="C12" s="9"/>
      <c r="D12" s="9"/>
      <c r="E12" s="9"/>
      <c r="F12" s="9"/>
      <c r="G12" s="9"/>
      <c r="H12" s="5"/>
    </row>
    <row r="13" spans="1:12" s="108" customFormat="1">
      <c r="A13" s="9"/>
      <c r="B13" s="9"/>
      <c r="C13" s="9"/>
      <c r="D13" s="9"/>
      <c r="E13" s="9"/>
      <c r="F13" s="9"/>
      <c r="G13" s="9"/>
      <c r="H13" s="5"/>
    </row>
    <row r="14" spans="1:12" s="108" customFormat="1">
      <c r="A14" s="9"/>
      <c r="B14" s="9"/>
      <c r="C14" s="9"/>
      <c r="D14" s="9"/>
      <c r="E14" s="9"/>
      <c r="F14" s="9"/>
      <c r="G14" s="9"/>
      <c r="H14" s="5"/>
    </row>
    <row r="15" spans="1:12" s="108" customFormat="1">
      <c r="A15" s="9"/>
      <c r="B15" s="9"/>
      <c r="C15" s="9"/>
      <c r="D15" s="9"/>
      <c r="E15" s="9"/>
      <c r="F15" s="9"/>
      <c r="G15" s="9"/>
      <c r="H15" s="5"/>
    </row>
    <row r="16" spans="1:12" s="108" customFormat="1">
      <c r="A16" s="9"/>
      <c r="B16" s="9"/>
      <c r="C16" s="9"/>
      <c r="D16" s="9"/>
      <c r="E16" s="9"/>
      <c r="F16" s="9"/>
      <c r="G16" s="9"/>
      <c r="H16" s="5"/>
    </row>
    <row r="17" spans="1:8" s="108" customFormat="1">
      <c r="A17" s="9"/>
      <c r="B17" s="9"/>
      <c r="C17" s="9"/>
      <c r="D17" s="9"/>
      <c r="E17" s="9"/>
      <c r="F17" s="9"/>
      <c r="G17" s="9"/>
      <c r="H17" s="5"/>
    </row>
    <row r="18" spans="1:8" s="108" customFormat="1">
      <c r="A18" s="254" t="s">
        <v>184</v>
      </c>
      <c r="B18" s="9"/>
      <c r="C18" s="9"/>
      <c r="D18" s="9"/>
      <c r="E18" s="9"/>
      <c r="F18" s="9"/>
      <c r="G18" s="9"/>
      <c r="H18" s="5"/>
    </row>
    <row r="19" spans="1:8" s="108" customFormat="1">
      <c r="A19" s="9"/>
      <c r="B19" s="9"/>
      <c r="C19" s="9"/>
      <c r="D19" s="9"/>
      <c r="E19" s="9"/>
      <c r="F19" s="9"/>
      <c r="G19" s="9"/>
      <c r="H19" s="5"/>
    </row>
    <row r="20" spans="1:8" s="108" customFormat="1">
      <c r="A20" s="9"/>
      <c r="B20" s="9"/>
      <c r="C20" s="9"/>
      <c r="D20" s="9"/>
      <c r="E20" s="9"/>
      <c r="F20" s="9"/>
      <c r="G20" s="9"/>
      <c r="H20" s="5"/>
    </row>
    <row r="21" spans="1:8" s="108" customFormat="1">
      <c r="A21" s="9"/>
      <c r="B21" s="9"/>
      <c r="C21" s="9"/>
      <c r="D21" s="9"/>
      <c r="E21" s="9"/>
      <c r="F21" s="9"/>
      <c r="G21" s="9"/>
      <c r="H21" s="5"/>
    </row>
    <row r="22" spans="1:8" s="108" customFormat="1">
      <c r="A22" s="9"/>
      <c r="B22" s="9"/>
      <c r="C22" s="9"/>
      <c r="D22" s="9"/>
      <c r="E22" s="9"/>
      <c r="F22" s="9"/>
      <c r="G22" s="9"/>
      <c r="H22" s="5"/>
    </row>
    <row r="23" spans="1:8" s="108" customFormat="1">
      <c r="A23" s="9"/>
      <c r="B23" s="9"/>
      <c r="C23" s="9"/>
      <c r="D23" s="9"/>
      <c r="E23" s="9"/>
      <c r="F23" s="9"/>
      <c r="G23" s="9"/>
      <c r="H23" s="5"/>
    </row>
    <row r="24" spans="1:8" s="108" customFormat="1">
      <c r="A24" s="9"/>
      <c r="B24" s="9"/>
      <c r="C24" s="9"/>
      <c r="D24" s="9"/>
      <c r="E24" s="9"/>
      <c r="F24" s="9"/>
      <c r="G24" s="9"/>
      <c r="H24" s="5"/>
    </row>
    <row r="25" spans="1:8" s="108" customFormat="1">
      <c r="A25" s="9"/>
      <c r="B25" s="9"/>
      <c r="C25" s="9"/>
      <c r="D25" s="9"/>
      <c r="E25" s="9"/>
      <c r="F25" s="9"/>
      <c r="G25" s="9"/>
      <c r="H25" s="5"/>
    </row>
    <row r="26" spans="1:8" s="108" customFormat="1">
      <c r="A26" s="9"/>
      <c r="B26" s="9"/>
      <c r="C26" s="9"/>
      <c r="D26" s="9"/>
      <c r="E26" s="9"/>
      <c r="F26" s="9"/>
      <c r="G26" s="9"/>
      <c r="H26" s="5"/>
    </row>
    <row r="27" spans="1:8" s="108" customFormat="1">
      <c r="A27" s="9"/>
      <c r="B27" s="9"/>
      <c r="C27" s="9"/>
      <c r="D27" s="9"/>
      <c r="E27" s="9"/>
      <c r="F27" s="9"/>
      <c r="G27" s="9"/>
      <c r="H27" s="5"/>
    </row>
    <row r="28" spans="1:8" s="108" customFormat="1">
      <c r="A28" s="9"/>
      <c r="B28" s="9"/>
      <c r="C28" s="9"/>
      <c r="D28" s="9"/>
      <c r="E28" s="9"/>
      <c r="F28" s="9"/>
      <c r="G28" s="9"/>
      <c r="H28" s="5"/>
    </row>
    <row r="29" spans="1:8" s="108" customFormat="1">
      <c r="A29" s="9"/>
      <c r="B29" s="9"/>
      <c r="C29" s="9"/>
      <c r="D29" s="9"/>
      <c r="E29" s="9"/>
      <c r="F29" s="9"/>
      <c r="G29" s="9"/>
      <c r="H29" s="5"/>
    </row>
    <row r="30" spans="1:8" s="108" customFormat="1">
      <c r="A30" s="9"/>
      <c r="B30" s="9"/>
      <c r="C30" s="9"/>
      <c r="D30" s="9"/>
      <c r="E30" s="9"/>
      <c r="F30" s="9"/>
      <c r="G30" s="9"/>
      <c r="H30" s="5"/>
    </row>
    <row r="31" spans="1:8" s="108" customFormat="1">
      <c r="A31" s="9"/>
      <c r="B31" s="9"/>
      <c r="C31" s="9"/>
      <c r="D31" s="9"/>
      <c r="E31" s="9"/>
      <c r="F31" s="9"/>
      <c r="G31" s="9"/>
      <c r="H31" s="5"/>
    </row>
    <row r="32" spans="1:8" s="108" customFormat="1">
      <c r="A32" s="9"/>
      <c r="B32" s="9"/>
      <c r="C32" s="9"/>
      <c r="D32" s="9"/>
      <c r="E32" s="9"/>
      <c r="F32" s="9"/>
      <c r="G32" s="9"/>
      <c r="H32" s="5"/>
    </row>
    <row r="33" spans="1:8" s="108" customFormat="1">
      <c r="A33" s="9"/>
      <c r="B33" s="9"/>
      <c r="C33" s="9"/>
      <c r="D33" s="9"/>
      <c r="E33" s="9"/>
      <c r="F33" s="9"/>
      <c r="G33" s="9"/>
      <c r="H33" s="5"/>
    </row>
    <row r="34" spans="1:8">
      <c r="A34" s="8" t="s">
        <v>199</v>
      </c>
      <c r="B34" s="8"/>
      <c r="C34" s="8"/>
      <c r="D34" s="8"/>
      <c r="E34" s="8"/>
      <c r="F34" s="11"/>
      <c r="G34" s="11"/>
    </row>
    <row r="35" spans="1:8">
      <c r="A35" s="110" t="s">
        <v>0</v>
      </c>
      <c r="B35" s="111" t="s">
        <v>72</v>
      </c>
      <c r="C35" s="111" t="s">
        <v>79</v>
      </c>
      <c r="D35" s="111" t="s">
        <v>97</v>
      </c>
      <c r="G35" s="11"/>
    </row>
    <row r="36" spans="1:8">
      <c r="A36" s="182" t="s">
        <v>1</v>
      </c>
      <c r="B36" s="90">
        <f>SUM(B37:B39)</f>
        <v>480</v>
      </c>
      <c r="C36" s="90">
        <f>SUM(C37:C39)</f>
        <v>451</v>
      </c>
      <c r="D36" s="90">
        <f>SUM(D37:D39)</f>
        <v>450</v>
      </c>
      <c r="G36" s="11"/>
    </row>
    <row r="37" spans="1:8">
      <c r="A37" s="183" t="s">
        <v>83</v>
      </c>
      <c r="B37" s="11">
        <v>241</v>
      </c>
      <c r="C37" s="11">
        <v>242</v>
      </c>
      <c r="D37" s="13">
        <v>240</v>
      </c>
      <c r="E37" s="17"/>
      <c r="G37" s="11"/>
    </row>
    <row r="38" spans="1:8">
      <c r="A38" s="183" t="s">
        <v>84</v>
      </c>
      <c r="B38" s="11">
        <v>187</v>
      </c>
      <c r="C38" s="11">
        <v>168</v>
      </c>
      <c r="D38" s="13">
        <v>168</v>
      </c>
      <c r="E38" s="11"/>
      <c r="G38" s="11"/>
    </row>
    <row r="39" spans="1:8">
      <c r="A39" s="184" t="s">
        <v>73</v>
      </c>
      <c r="B39" s="14">
        <v>52</v>
      </c>
      <c r="C39" s="14">
        <v>41</v>
      </c>
      <c r="D39" s="15">
        <v>42</v>
      </c>
      <c r="E39" s="11"/>
      <c r="G39" s="11"/>
    </row>
    <row r="40" spans="1:8">
      <c r="A40" s="16" t="s">
        <v>2</v>
      </c>
      <c r="B40" s="11"/>
      <c r="C40" s="11"/>
      <c r="D40" s="11"/>
      <c r="E40" s="11"/>
      <c r="F40" s="11"/>
      <c r="G40" s="11"/>
    </row>
    <row r="41" spans="1:8">
      <c r="A41" s="17"/>
      <c r="B41" s="17"/>
      <c r="C41" s="17"/>
      <c r="G41" s="11"/>
    </row>
    <row r="42" spans="1:8">
      <c r="A42" s="18" t="s">
        <v>200</v>
      </c>
      <c r="B42" s="18"/>
      <c r="C42" s="18"/>
      <c r="D42" s="11"/>
      <c r="E42" s="8"/>
      <c r="F42" s="11"/>
      <c r="G42" s="11"/>
    </row>
    <row r="43" spans="1:8">
      <c r="A43" s="110" t="s">
        <v>3</v>
      </c>
      <c r="B43" s="111" t="s">
        <v>72</v>
      </c>
      <c r="C43" s="111" t="s">
        <v>79</v>
      </c>
      <c r="D43" s="111" t="s">
        <v>97</v>
      </c>
      <c r="G43" s="11"/>
    </row>
    <row r="44" spans="1:8">
      <c r="A44" s="182" t="s">
        <v>1</v>
      </c>
      <c r="B44" s="90">
        <f>SUM(B45:B46)</f>
        <v>480</v>
      </c>
      <c r="C44" s="90">
        <f>SUM(C45:C46)</f>
        <v>451</v>
      </c>
      <c r="D44" s="90">
        <f>SUM(D45:D46)</f>
        <v>450</v>
      </c>
      <c r="G44" s="11"/>
    </row>
    <row r="45" spans="1:8">
      <c r="A45" s="183" t="s">
        <v>89</v>
      </c>
      <c r="B45" s="9">
        <v>299</v>
      </c>
      <c r="C45" s="11">
        <v>268</v>
      </c>
      <c r="D45" s="13">
        <v>265</v>
      </c>
      <c r="G45" s="11"/>
    </row>
    <row r="46" spans="1:8">
      <c r="A46" s="184" t="s">
        <v>69</v>
      </c>
      <c r="B46" s="27">
        <v>181</v>
      </c>
      <c r="C46" s="14">
        <v>183</v>
      </c>
      <c r="D46" s="15">
        <v>185</v>
      </c>
      <c r="G46" s="11"/>
    </row>
    <row r="47" spans="1:8">
      <c r="A47" s="16" t="s">
        <v>2</v>
      </c>
      <c r="B47" s="11"/>
      <c r="C47" s="11"/>
      <c r="D47" s="11"/>
      <c r="E47" s="11"/>
      <c r="F47" s="11"/>
      <c r="G47" s="11"/>
    </row>
    <row r="48" spans="1:8">
      <c r="A48" s="11"/>
      <c r="B48" s="11"/>
      <c r="C48" s="11"/>
      <c r="D48" s="11"/>
      <c r="E48" s="11"/>
      <c r="F48" s="11"/>
      <c r="G48" s="11"/>
    </row>
    <row r="49" spans="1:7">
      <c r="A49" s="168" t="s">
        <v>98</v>
      </c>
      <c r="B49" s="19"/>
      <c r="C49" s="20"/>
      <c r="D49" s="20"/>
      <c r="E49" s="20"/>
      <c r="F49" s="20"/>
      <c r="G49" s="14"/>
    </row>
    <row r="50" spans="1:7">
      <c r="A50" s="261" t="s">
        <v>7</v>
      </c>
      <c r="B50" s="260" t="s">
        <v>6</v>
      </c>
      <c r="C50" s="260"/>
      <c r="D50" s="260"/>
      <c r="E50" s="260"/>
      <c r="F50" s="260"/>
      <c r="G50" s="110"/>
    </row>
    <row r="51" spans="1:7">
      <c r="A51" s="262"/>
      <c r="B51" s="111" t="s">
        <v>8</v>
      </c>
      <c r="C51" s="111" t="s">
        <v>9</v>
      </c>
      <c r="D51" s="111" t="s">
        <v>10</v>
      </c>
      <c r="E51" s="111" t="s">
        <v>11</v>
      </c>
      <c r="F51" s="111" t="s">
        <v>12</v>
      </c>
      <c r="G51" s="111" t="s">
        <v>13</v>
      </c>
    </row>
    <row r="52" spans="1:7">
      <c r="A52" s="91" t="s">
        <v>1</v>
      </c>
      <c r="B52" s="92">
        <f>SUM(B61,B58,B55)</f>
        <v>57</v>
      </c>
      <c r="C52" s="92">
        <f>SUM(C61,C58,C55)</f>
        <v>77</v>
      </c>
      <c r="D52" s="92">
        <f>SUM(D61,D58,D55)</f>
        <v>46</v>
      </c>
      <c r="E52" s="92">
        <f>SUM(E61,E58,E55)</f>
        <v>33</v>
      </c>
      <c r="F52" s="92">
        <f>SUM(F61,F58,F55)</f>
        <v>237</v>
      </c>
      <c r="G52" s="92">
        <f>SUM(B52:F52)</f>
        <v>450</v>
      </c>
    </row>
    <row r="53" spans="1:7">
      <c r="A53" s="183" t="s">
        <v>89</v>
      </c>
      <c r="B53" s="23">
        <f t="shared" ref="B53:F54" si="0">SUM(B56+B59+B62)</f>
        <v>51</v>
      </c>
      <c r="C53" s="23">
        <f t="shared" si="0"/>
        <v>77</v>
      </c>
      <c r="D53" s="23">
        <f t="shared" si="0"/>
        <v>46</v>
      </c>
      <c r="E53" s="23">
        <f t="shared" si="0"/>
        <v>33</v>
      </c>
      <c r="F53" s="23">
        <f t="shared" si="0"/>
        <v>58</v>
      </c>
      <c r="G53" s="23">
        <f>SUM(B53:F53)</f>
        <v>265</v>
      </c>
    </row>
    <row r="54" spans="1:7">
      <c r="A54" s="183" t="s">
        <v>69</v>
      </c>
      <c r="B54" s="23">
        <f t="shared" si="0"/>
        <v>6</v>
      </c>
      <c r="C54" s="23">
        <f t="shared" si="0"/>
        <v>0</v>
      </c>
      <c r="D54" s="23">
        <f t="shared" si="0"/>
        <v>0</v>
      </c>
      <c r="E54" s="23">
        <f t="shared" si="0"/>
        <v>0</v>
      </c>
      <c r="F54" s="23">
        <f t="shared" si="0"/>
        <v>179</v>
      </c>
      <c r="G54" s="25">
        <f>SUM(B54:F54)</f>
        <v>185</v>
      </c>
    </row>
    <row r="55" spans="1:7">
      <c r="A55" s="21" t="s">
        <v>83</v>
      </c>
      <c r="B55" s="22">
        <f t="shared" ref="B55:G55" si="1">SUM(B56:B57)</f>
        <v>31</v>
      </c>
      <c r="C55" s="22">
        <f t="shared" si="1"/>
        <v>37</v>
      </c>
      <c r="D55" s="22">
        <f t="shared" si="1"/>
        <v>27</v>
      </c>
      <c r="E55" s="22">
        <f t="shared" si="1"/>
        <v>21</v>
      </c>
      <c r="F55" s="22">
        <f t="shared" si="1"/>
        <v>124</v>
      </c>
      <c r="G55" s="22">
        <f t="shared" si="1"/>
        <v>240</v>
      </c>
    </row>
    <row r="56" spans="1:7">
      <c r="A56" s="183" t="s">
        <v>89</v>
      </c>
      <c r="B56" s="9">
        <v>26</v>
      </c>
      <c r="C56" s="9">
        <v>37</v>
      </c>
      <c r="D56" s="9">
        <v>27</v>
      </c>
      <c r="E56" s="9">
        <v>21</v>
      </c>
      <c r="F56" s="9">
        <v>12</v>
      </c>
      <c r="G56" s="23">
        <f>SUM(B56:F56)</f>
        <v>123</v>
      </c>
    </row>
    <row r="57" spans="1:7">
      <c r="A57" s="183" t="s">
        <v>69</v>
      </c>
      <c r="B57" s="9">
        <v>5</v>
      </c>
      <c r="C57" s="9">
        <v>0</v>
      </c>
      <c r="D57" s="9">
        <v>0</v>
      </c>
      <c r="E57" s="9">
        <v>0</v>
      </c>
      <c r="F57" s="9">
        <v>112</v>
      </c>
      <c r="G57" s="25">
        <f>SUM(B57:F57)</f>
        <v>117</v>
      </c>
    </row>
    <row r="58" spans="1:7">
      <c r="A58" s="26" t="s">
        <v>90</v>
      </c>
      <c r="B58" s="22">
        <f t="shared" ref="B58:G58" si="2">SUM(B59:B60)</f>
        <v>20</v>
      </c>
      <c r="C58" s="22">
        <f t="shared" si="2"/>
        <v>31</v>
      </c>
      <c r="D58" s="22">
        <f t="shared" si="2"/>
        <v>18</v>
      </c>
      <c r="E58" s="22">
        <f t="shared" si="2"/>
        <v>11</v>
      </c>
      <c r="F58" s="22">
        <f t="shared" si="2"/>
        <v>88</v>
      </c>
      <c r="G58" s="22">
        <f t="shared" si="2"/>
        <v>168</v>
      </c>
    </row>
    <row r="59" spans="1:7">
      <c r="A59" s="183" t="s">
        <v>89</v>
      </c>
      <c r="B59" s="9">
        <v>19</v>
      </c>
      <c r="C59" s="9">
        <v>31</v>
      </c>
      <c r="D59" s="9">
        <v>18</v>
      </c>
      <c r="E59" s="9">
        <v>11</v>
      </c>
      <c r="F59" s="9">
        <v>32</v>
      </c>
      <c r="G59" s="23">
        <f>SUM(B59:F59)</f>
        <v>111</v>
      </c>
    </row>
    <row r="60" spans="1:7">
      <c r="A60" s="183" t="s">
        <v>69</v>
      </c>
      <c r="B60" s="23">
        <v>1</v>
      </c>
      <c r="C60" s="9">
        <v>0</v>
      </c>
      <c r="D60" s="9">
        <v>0</v>
      </c>
      <c r="E60" s="9">
        <v>0</v>
      </c>
      <c r="F60" s="23">
        <v>56</v>
      </c>
      <c r="G60" s="25">
        <f>SUM(B60:F60)</f>
        <v>57</v>
      </c>
    </row>
    <row r="61" spans="1:7">
      <c r="A61" s="26" t="s">
        <v>73</v>
      </c>
      <c r="B61" s="22">
        <f t="shared" ref="B61:G61" si="3">SUM(B62:B63)</f>
        <v>6</v>
      </c>
      <c r="C61" s="22">
        <f t="shared" si="3"/>
        <v>9</v>
      </c>
      <c r="D61" s="22">
        <f t="shared" si="3"/>
        <v>1</v>
      </c>
      <c r="E61" s="22">
        <f t="shared" si="3"/>
        <v>1</v>
      </c>
      <c r="F61" s="22">
        <f t="shared" si="3"/>
        <v>25</v>
      </c>
      <c r="G61" s="22">
        <f t="shared" si="3"/>
        <v>42</v>
      </c>
    </row>
    <row r="62" spans="1:7">
      <c r="A62" s="183" t="s">
        <v>89</v>
      </c>
      <c r="B62" s="9">
        <v>6</v>
      </c>
      <c r="C62" s="9">
        <v>9</v>
      </c>
      <c r="D62" s="9">
        <v>1</v>
      </c>
      <c r="E62" s="9">
        <v>1</v>
      </c>
      <c r="F62" s="9">
        <v>14</v>
      </c>
      <c r="G62" s="25">
        <f>SUM(B62:F62)</f>
        <v>31</v>
      </c>
    </row>
    <row r="63" spans="1:7">
      <c r="A63" s="184" t="s">
        <v>69</v>
      </c>
      <c r="B63" s="27">
        <v>0</v>
      </c>
      <c r="C63" s="27">
        <v>0</v>
      </c>
      <c r="D63" s="27">
        <v>0</v>
      </c>
      <c r="E63" s="27">
        <v>0</v>
      </c>
      <c r="F63" s="27">
        <v>11</v>
      </c>
      <c r="G63" s="28">
        <f>SUM(B63:F63)</f>
        <v>11</v>
      </c>
    </row>
    <row r="64" spans="1:7">
      <c r="A64" s="16" t="s">
        <v>2</v>
      </c>
      <c r="B64" s="24"/>
      <c r="C64" s="24"/>
      <c r="D64" s="29"/>
      <c r="E64" s="29"/>
      <c r="F64" s="29"/>
      <c r="G64" s="29"/>
    </row>
    <row r="65" spans="1:10">
      <c r="H65" s="9"/>
      <c r="I65" s="9"/>
      <c r="J65" s="9"/>
    </row>
    <row r="66" spans="1:10">
      <c r="A66" s="30" t="s">
        <v>201</v>
      </c>
      <c r="B66" s="30"/>
      <c r="C66" s="11"/>
      <c r="D66" s="11"/>
      <c r="H66" s="9"/>
      <c r="I66" s="9"/>
      <c r="J66" s="9"/>
    </row>
    <row r="67" spans="1:10">
      <c r="A67" s="110" t="s">
        <v>39</v>
      </c>
      <c r="B67" s="111" t="s">
        <v>72</v>
      </c>
      <c r="C67" s="111" t="s">
        <v>79</v>
      </c>
      <c r="D67" s="111" t="s">
        <v>97</v>
      </c>
      <c r="H67" s="9"/>
      <c r="I67" s="9"/>
      <c r="J67" s="9"/>
    </row>
    <row r="68" spans="1:10">
      <c r="A68" s="182" t="s">
        <v>13</v>
      </c>
      <c r="B68" s="90">
        <f>SUM(B69:B85)</f>
        <v>181</v>
      </c>
      <c r="C68" s="90">
        <f>SUM(C69:C85)</f>
        <v>183</v>
      </c>
      <c r="D68" s="90">
        <f>SUM(D69:D85)</f>
        <v>185</v>
      </c>
    </row>
    <row r="69" spans="1:10">
      <c r="A69" s="185" t="s">
        <v>74</v>
      </c>
      <c r="B69" s="9">
        <v>48</v>
      </c>
      <c r="C69" s="9">
        <v>46</v>
      </c>
      <c r="D69" s="9">
        <v>48</v>
      </c>
    </row>
    <row r="70" spans="1:10">
      <c r="A70" s="185" t="s">
        <v>75</v>
      </c>
      <c r="B70" s="9">
        <v>3</v>
      </c>
      <c r="C70" s="9">
        <v>1</v>
      </c>
      <c r="D70" s="9">
        <v>0</v>
      </c>
    </row>
    <row r="71" spans="1:10">
      <c r="A71" s="185" t="s">
        <v>30</v>
      </c>
      <c r="B71" s="9">
        <v>34</v>
      </c>
      <c r="C71" s="9">
        <v>36</v>
      </c>
      <c r="D71" s="9">
        <v>37</v>
      </c>
    </row>
    <row r="72" spans="1:10">
      <c r="A72" s="185" t="s">
        <v>33</v>
      </c>
      <c r="B72" s="9">
        <v>27</v>
      </c>
      <c r="C72" s="9">
        <v>29</v>
      </c>
      <c r="D72" s="9">
        <v>29</v>
      </c>
    </row>
    <row r="73" spans="1:10">
      <c r="A73" s="185" t="s">
        <v>27</v>
      </c>
      <c r="B73" s="9">
        <v>32</v>
      </c>
      <c r="C73" s="9">
        <v>37</v>
      </c>
      <c r="D73" s="9">
        <v>38</v>
      </c>
    </row>
    <row r="74" spans="1:10">
      <c r="A74" s="185" t="s">
        <v>34</v>
      </c>
      <c r="B74" s="9">
        <v>9</v>
      </c>
      <c r="C74" s="9">
        <v>9</v>
      </c>
      <c r="D74" s="9">
        <v>10</v>
      </c>
    </row>
    <row r="75" spans="1:10">
      <c r="A75" s="185" t="s">
        <v>37</v>
      </c>
      <c r="B75" s="9">
        <v>5</v>
      </c>
      <c r="C75" s="9">
        <v>5</v>
      </c>
      <c r="D75" s="9">
        <v>4</v>
      </c>
    </row>
    <row r="76" spans="1:10">
      <c r="A76" s="185" t="s">
        <v>29</v>
      </c>
      <c r="B76" s="9">
        <v>2</v>
      </c>
      <c r="C76" s="9">
        <v>2</v>
      </c>
      <c r="D76" s="9">
        <v>2</v>
      </c>
    </row>
    <row r="77" spans="1:10">
      <c r="A77" s="185" t="s">
        <v>38</v>
      </c>
      <c r="B77" s="9">
        <v>7</v>
      </c>
      <c r="C77" s="9">
        <v>3</v>
      </c>
      <c r="D77" s="9">
        <v>3</v>
      </c>
    </row>
    <row r="78" spans="1:10">
      <c r="A78" s="185" t="s">
        <v>31</v>
      </c>
      <c r="B78" s="9">
        <v>2</v>
      </c>
      <c r="C78" s="9">
        <v>2</v>
      </c>
      <c r="D78" s="9">
        <v>2</v>
      </c>
    </row>
    <row r="79" spans="1:10">
      <c r="A79" s="185" t="s">
        <v>35</v>
      </c>
      <c r="B79" s="9">
        <v>2</v>
      </c>
      <c r="C79" s="9">
        <v>2</v>
      </c>
      <c r="D79" s="9">
        <v>2</v>
      </c>
    </row>
    <row r="80" spans="1:10">
      <c r="A80" s="185" t="s">
        <v>28</v>
      </c>
      <c r="B80" s="9">
        <v>1</v>
      </c>
      <c r="C80" s="9">
        <v>1</v>
      </c>
      <c r="D80" s="9">
        <v>1</v>
      </c>
    </row>
    <row r="81" spans="1:12">
      <c r="A81" s="185" t="s">
        <v>32</v>
      </c>
      <c r="B81" s="9">
        <v>1</v>
      </c>
      <c r="C81" s="9">
        <v>1</v>
      </c>
      <c r="D81" s="9">
        <v>1</v>
      </c>
    </row>
    <row r="82" spans="1:12">
      <c r="A82" s="185" t="s">
        <v>36</v>
      </c>
      <c r="B82" s="9">
        <v>1</v>
      </c>
      <c r="C82" s="9">
        <v>1</v>
      </c>
      <c r="D82" s="9">
        <v>1</v>
      </c>
    </row>
    <row r="83" spans="1:12">
      <c r="A83" s="185" t="s">
        <v>24</v>
      </c>
      <c r="B83" s="9">
        <v>3</v>
      </c>
      <c r="C83" s="9">
        <v>4</v>
      </c>
      <c r="D83" s="9">
        <v>3</v>
      </c>
    </row>
    <row r="84" spans="1:12">
      <c r="A84" s="185" t="s">
        <v>25</v>
      </c>
      <c r="B84" s="9">
        <v>2</v>
      </c>
      <c r="C84" s="9">
        <v>2</v>
      </c>
      <c r="D84" s="9">
        <v>2</v>
      </c>
      <c r="J84" s="4"/>
      <c r="K84" s="4"/>
      <c r="L84" s="4"/>
    </row>
    <row r="85" spans="1:12">
      <c r="A85" s="186" t="s">
        <v>26</v>
      </c>
      <c r="B85" s="27">
        <v>2</v>
      </c>
      <c r="C85" s="27">
        <v>2</v>
      </c>
      <c r="D85" s="27">
        <v>2</v>
      </c>
      <c r="J85" s="4"/>
      <c r="K85" s="4"/>
      <c r="L85" s="4"/>
    </row>
    <row r="86" spans="1:12">
      <c r="A86" s="31" t="s">
        <v>2</v>
      </c>
      <c r="B86" s="11"/>
      <c r="C86" s="11"/>
    </row>
    <row r="88" spans="1:12" s="108" customFormat="1">
      <c r="A88" s="255" t="s">
        <v>185</v>
      </c>
      <c r="B88" s="9"/>
      <c r="C88" s="9"/>
      <c r="D88" s="9"/>
      <c r="E88" s="9"/>
      <c r="F88" s="9"/>
      <c r="G88" s="9"/>
      <c r="H88" s="5"/>
    </row>
    <row r="89" spans="1:12" s="108" customFormat="1">
      <c r="A89" s="9"/>
      <c r="B89" s="9"/>
      <c r="C89" s="9"/>
      <c r="D89" s="9"/>
      <c r="E89" s="9"/>
      <c r="F89" s="9"/>
      <c r="G89" s="9"/>
      <c r="H89" s="5"/>
    </row>
    <row r="90" spans="1:12" s="108" customFormat="1">
      <c r="A90" s="9"/>
      <c r="B90" s="9"/>
      <c r="C90" s="9"/>
      <c r="D90" s="9"/>
      <c r="E90" s="9"/>
      <c r="F90" s="9"/>
      <c r="G90" s="9"/>
      <c r="H90" s="5"/>
    </row>
    <row r="91" spans="1:12" s="108" customFormat="1">
      <c r="A91" s="9"/>
      <c r="B91" s="9"/>
      <c r="C91" s="9"/>
      <c r="D91" s="9"/>
      <c r="E91" s="9"/>
      <c r="F91" s="9"/>
      <c r="G91" s="9"/>
      <c r="H91" s="5"/>
    </row>
    <row r="92" spans="1:12" s="108" customFormat="1">
      <c r="A92" s="9"/>
      <c r="B92" s="9"/>
      <c r="C92" s="9"/>
      <c r="D92" s="9"/>
      <c r="E92" s="9"/>
      <c r="F92" s="9"/>
      <c r="G92" s="9"/>
      <c r="H92" s="5"/>
    </row>
    <row r="93" spans="1:12" s="108" customFormat="1">
      <c r="A93" s="9"/>
      <c r="B93" s="9"/>
      <c r="C93" s="9"/>
      <c r="D93" s="9"/>
      <c r="E93" s="9"/>
      <c r="F93" s="9"/>
      <c r="G93" s="9"/>
      <c r="H93" s="5"/>
    </row>
    <row r="94" spans="1:12" s="108" customFormat="1">
      <c r="A94" s="9"/>
      <c r="B94" s="9"/>
      <c r="C94" s="9"/>
      <c r="D94" s="9"/>
      <c r="E94" s="9"/>
      <c r="F94" s="9"/>
      <c r="G94" s="9"/>
      <c r="H94" s="5"/>
    </row>
    <row r="95" spans="1:12" s="108" customFormat="1">
      <c r="A95" s="9"/>
      <c r="B95" s="9"/>
      <c r="C95" s="9"/>
      <c r="D95" s="9"/>
      <c r="E95" s="9"/>
      <c r="F95" s="9"/>
      <c r="G95" s="9"/>
      <c r="H95" s="5"/>
    </row>
    <row r="96" spans="1:12" s="108" customFormat="1">
      <c r="A96" s="9"/>
      <c r="B96" s="9"/>
      <c r="C96" s="9"/>
      <c r="D96" s="9"/>
      <c r="E96" s="9"/>
      <c r="F96" s="9"/>
      <c r="G96" s="9"/>
      <c r="H96" s="5"/>
    </row>
    <row r="97" spans="1:8" s="108" customFormat="1">
      <c r="A97" s="9"/>
      <c r="B97" s="9"/>
      <c r="C97" s="9"/>
      <c r="D97" s="9"/>
      <c r="E97" s="9"/>
      <c r="F97" s="9"/>
      <c r="G97" s="9"/>
      <c r="H97" s="5"/>
    </row>
    <row r="98" spans="1:8" s="108" customFormat="1">
      <c r="A98" s="9"/>
      <c r="B98" s="9"/>
      <c r="C98" s="9"/>
      <c r="D98" s="9"/>
      <c r="E98" s="9"/>
      <c r="F98" s="9"/>
      <c r="G98" s="9"/>
      <c r="H98" s="5"/>
    </row>
    <row r="99" spans="1:8" s="108" customFormat="1">
      <c r="A99" s="9"/>
      <c r="B99" s="9"/>
      <c r="C99" s="9"/>
      <c r="D99" s="9"/>
      <c r="E99" s="9"/>
      <c r="F99" s="9"/>
      <c r="G99" s="9"/>
      <c r="H99" s="5"/>
    </row>
    <row r="100" spans="1:8" s="108" customFormat="1">
      <c r="A100" s="9"/>
      <c r="B100" s="9"/>
      <c r="C100" s="9"/>
      <c r="D100" s="9"/>
      <c r="E100" s="9"/>
      <c r="F100" s="9"/>
      <c r="G100" s="9"/>
      <c r="H100" s="5"/>
    </row>
    <row r="101" spans="1:8" s="108" customFormat="1">
      <c r="A101" s="9"/>
      <c r="B101" s="9"/>
      <c r="C101" s="9"/>
      <c r="D101" s="9"/>
      <c r="E101" s="9"/>
      <c r="F101" s="9"/>
      <c r="G101" s="9"/>
      <c r="H101" s="5"/>
    </row>
    <row r="102" spans="1:8" s="108" customFormat="1">
      <c r="A102" s="258" t="s">
        <v>93</v>
      </c>
      <c r="B102" s="9"/>
      <c r="C102" s="9"/>
      <c r="D102" s="9"/>
      <c r="E102" s="9"/>
      <c r="F102" s="9"/>
      <c r="G102" s="9"/>
      <c r="H102" s="5"/>
    </row>
    <row r="103" spans="1:8" s="108" customFormat="1">
      <c r="A103" s="258"/>
      <c r="B103" s="9"/>
      <c r="C103" s="9"/>
      <c r="D103" s="9"/>
      <c r="E103" s="9"/>
      <c r="F103" s="9"/>
      <c r="G103" s="9"/>
      <c r="H103" s="5"/>
    </row>
    <row r="104" spans="1:8" s="108" customFormat="1">
      <c r="A104" s="255" t="s">
        <v>186</v>
      </c>
      <c r="B104" s="9"/>
      <c r="C104" s="9"/>
      <c r="D104" s="9"/>
      <c r="E104" s="9"/>
      <c r="F104" s="9"/>
      <c r="G104" s="9"/>
      <c r="H104" s="5"/>
    </row>
    <row r="105" spans="1:8" s="108" customFormat="1">
      <c r="A105" s="255"/>
      <c r="B105" s="9"/>
      <c r="C105" s="9"/>
      <c r="D105" s="9"/>
      <c r="E105" s="9"/>
      <c r="F105" s="9"/>
      <c r="G105" s="9"/>
      <c r="H105" s="5"/>
    </row>
    <row r="106" spans="1:8" s="108" customFormat="1">
      <c r="A106" s="255"/>
      <c r="B106" s="9"/>
      <c r="C106" s="9"/>
      <c r="D106" s="9"/>
      <c r="E106" s="9"/>
      <c r="F106" s="9"/>
      <c r="G106" s="9"/>
      <c r="H106" s="5"/>
    </row>
    <row r="107" spans="1:8" s="108" customFormat="1">
      <c r="A107" s="255"/>
      <c r="B107" s="9"/>
      <c r="C107" s="9"/>
      <c r="D107" s="9"/>
      <c r="E107" s="9"/>
      <c r="F107" s="9"/>
      <c r="G107" s="9"/>
      <c r="H107" s="5"/>
    </row>
    <row r="108" spans="1:8" s="108" customFormat="1">
      <c r="A108" s="255"/>
      <c r="B108" s="9"/>
      <c r="C108" s="9"/>
      <c r="D108" s="9"/>
      <c r="E108" s="9"/>
      <c r="F108" s="9"/>
      <c r="G108" s="9"/>
      <c r="H108" s="5"/>
    </row>
    <row r="109" spans="1:8" s="108" customFormat="1">
      <c r="A109" s="255"/>
      <c r="B109" s="9"/>
      <c r="C109" s="9"/>
      <c r="D109" s="9"/>
      <c r="E109" s="9"/>
      <c r="F109" s="9"/>
      <c r="G109" s="9"/>
      <c r="H109" s="5"/>
    </row>
    <row r="110" spans="1:8" s="108" customFormat="1">
      <c r="A110" s="255"/>
      <c r="B110" s="9"/>
      <c r="C110" s="9"/>
      <c r="D110" s="9"/>
      <c r="E110" s="9"/>
      <c r="F110" s="9"/>
      <c r="G110" s="9"/>
      <c r="H110" s="5"/>
    </row>
    <row r="111" spans="1:8" s="108" customFormat="1">
      <c r="A111" s="255"/>
      <c r="B111" s="9"/>
      <c r="C111" s="9"/>
      <c r="D111" s="9"/>
      <c r="E111" s="9"/>
      <c r="F111" s="9"/>
      <c r="G111" s="9"/>
      <c r="H111" s="5"/>
    </row>
    <row r="112" spans="1:8" s="108" customFormat="1">
      <c r="A112" s="255"/>
      <c r="B112" s="9"/>
      <c r="C112" s="9"/>
      <c r="D112" s="9"/>
      <c r="E112" s="9"/>
      <c r="F112" s="9"/>
      <c r="G112" s="9"/>
      <c r="H112" s="5"/>
    </row>
    <row r="113" spans="1:8" s="108" customFormat="1">
      <c r="A113" s="255"/>
      <c r="B113" s="9"/>
      <c r="C113" s="9"/>
      <c r="D113" s="9"/>
      <c r="E113" s="9"/>
      <c r="F113" s="9"/>
      <c r="G113" s="9"/>
      <c r="H113" s="5"/>
    </row>
    <row r="114" spans="1:8" s="108" customFormat="1">
      <c r="A114" s="255"/>
      <c r="B114" s="9"/>
      <c r="C114" s="9"/>
      <c r="D114" s="9"/>
      <c r="E114" s="9"/>
      <c r="F114" s="9"/>
      <c r="G114" s="9"/>
      <c r="H114" s="5"/>
    </row>
    <row r="115" spans="1:8" s="108" customFormat="1">
      <c r="A115" s="9"/>
      <c r="B115" s="9"/>
      <c r="C115" s="9"/>
      <c r="D115" s="9"/>
      <c r="E115" s="9"/>
      <c r="F115" s="9"/>
      <c r="G115" s="9"/>
      <c r="H115" s="5"/>
    </row>
    <row r="116" spans="1:8" s="108" customFormat="1">
      <c r="A116" s="9"/>
      <c r="B116" s="9"/>
      <c r="C116" s="9"/>
      <c r="D116" s="9"/>
      <c r="E116" s="9"/>
      <c r="F116" s="9"/>
      <c r="G116" s="9"/>
      <c r="H116" s="5"/>
    </row>
    <row r="117" spans="1:8" s="108" customFormat="1">
      <c r="A117" s="9"/>
      <c r="B117" s="9"/>
      <c r="C117" s="9"/>
      <c r="D117" s="9"/>
      <c r="E117" s="9"/>
      <c r="F117" s="9"/>
      <c r="G117" s="9"/>
      <c r="H117" s="5"/>
    </row>
    <row r="118" spans="1:8" s="108" customFormat="1">
      <c r="A118" s="258" t="s">
        <v>93</v>
      </c>
      <c r="B118" s="9"/>
      <c r="C118" s="9"/>
      <c r="D118" s="9"/>
      <c r="E118" s="9"/>
      <c r="F118" s="9"/>
      <c r="G118" s="9"/>
      <c r="H118" s="5"/>
    </row>
    <row r="119" spans="1:8" s="108" customFormat="1">
      <c r="A119" s="9"/>
      <c r="B119" s="9"/>
      <c r="C119" s="9"/>
      <c r="D119" s="9"/>
      <c r="E119" s="9"/>
      <c r="F119" s="9"/>
      <c r="G119" s="9"/>
      <c r="H119" s="5"/>
    </row>
    <row r="120" spans="1:8" ht="21" customHeight="1">
      <c r="A120" s="8" t="s">
        <v>202</v>
      </c>
      <c r="B120" s="8"/>
      <c r="C120" s="8"/>
      <c r="D120" s="132"/>
      <c r="E120" s="132"/>
      <c r="F120" s="132"/>
    </row>
    <row r="121" spans="1:8">
      <c r="A121" s="110" t="s">
        <v>91</v>
      </c>
      <c r="B121" s="111" t="s">
        <v>72</v>
      </c>
      <c r="C121" s="111" t="s">
        <v>79</v>
      </c>
      <c r="D121" s="111" t="s">
        <v>97</v>
      </c>
      <c r="E121" s="130"/>
      <c r="F121" s="130"/>
    </row>
    <row r="122" spans="1:8">
      <c r="A122" s="93" t="s">
        <v>1</v>
      </c>
      <c r="B122" s="94">
        <v>13528</v>
      </c>
      <c r="C122" s="94">
        <v>13501</v>
      </c>
      <c r="D122" s="94">
        <v>14528</v>
      </c>
    </row>
    <row r="123" spans="1:8" s="108" customFormat="1">
      <c r="A123" s="93"/>
      <c r="B123" s="263" t="s">
        <v>70</v>
      </c>
      <c r="C123" s="263"/>
      <c r="D123" s="263"/>
      <c r="E123" s="9"/>
      <c r="F123" s="9"/>
      <c r="G123" s="9"/>
      <c r="H123" s="5"/>
    </row>
    <row r="124" spans="1:8">
      <c r="A124" s="32"/>
      <c r="B124" s="42">
        <v>100</v>
      </c>
      <c r="C124" s="42">
        <v>100</v>
      </c>
      <c r="D124" s="42">
        <v>100</v>
      </c>
    </row>
    <row r="125" spans="1:8">
      <c r="A125" s="183" t="s">
        <v>83</v>
      </c>
      <c r="B125" s="36">
        <v>56.541986989946778</v>
      </c>
      <c r="C125" s="36">
        <v>58.099400044441154</v>
      </c>
      <c r="D125" s="35">
        <v>58.087830396475773</v>
      </c>
    </row>
    <row r="126" spans="1:8">
      <c r="A126" s="183" t="s">
        <v>84</v>
      </c>
      <c r="B126" s="36">
        <v>36.856889414547602</v>
      </c>
      <c r="C126" s="36">
        <v>35.478853418265317</v>
      </c>
      <c r="D126" s="35">
        <v>35.38683920704846</v>
      </c>
      <c r="H126" s="125"/>
    </row>
    <row r="127" spans="1:8">
      <c r="A127" s="184" t="s">
        <v>73</v>
      </c>
      <c r="B127" s="38">
        <v>6.6011235955056176</v>
      </c>
      <c r="C127" s="38">
        <v>6.4217465372935338</v>
      </c>
      <c r="D127" s="38">
        <v>6.5253303964757698</v>
      </c>
    </row>
    <row r="128" spans="1:8">
      <c r="A128" s="16" t="s">
        <v>93</v>
      </c>
      <c r="B128" s="16"/>
      <c r="C128" s="16"/>
      <c r="D128" s="16"/>
      <c r="E128" s="16"/>
    </row>
    <row r="129" spans="1:12">
      <c r="A129" s="51"/>
      <c r="B129" s="51"/>
      <c r="C129" s="51"/>
      <c r="D129" s="51"/>
      <c r="E129" s="51"/>
      <c r="F129" s="51"/>
      <c r="G129" s="51"/>
      <c r="H129" s="107"/>
      <c r="J129" s="4"/>
      <c r="K129" s="4"/>
      <c r="L129" s="4"/>
    </row>
    <row r="130" spans="1:12" ht="21" customHeight="1">
      <c r="A130" s="8" t="s">
        <v>203</v>
      </c>
      <c r="B130" s="8"/>
      <c r="C130" s="8"/>
      <c r="D130" s="8"/>
      <c r="E130" s="8"/>
      <c r="F130" s="8"/>
      <c r="G130" s="51"/>
      <c r="H130" s="107"/>
      <c r="J130" s="4"/>
      <c r="K130" s="4"/>
      <c r="L130" s="4"/>
    </row>
    <row r="131" spans="1:12">
      <c r="A131" s="110" t="s">
        <v>3</v>
      </c>
      <c r="B131" s="111" t="s">
        <v>72</v>
      </c>
      <c r="C131" s="111" t="s">
        <v>79</v>
      </c>
      <c r="D131" s="111" t="s">
        <v>97</v>
      </c>
      <c r="E131" s="130"/>
      <c r="F131" s="130"/>
      <c r="G131" s="51"/>
      <c r="H131" s="107"/>
    </row>
    <row r="132" spans="1:12">
      <c r="A132" s="182" t="s">
        <v>1</v>
      </c>
      <c r="B132" s="94">
        <v>13528</v>
      </c>
      <c r="C132" s="94">
        <v>13501</v>
      </c>
      <c r="D132" s="94">
        <v>14528</v>
      </c>
      <c r="E132" s="88"/>
      <c r="G132" s="51"/>
      <c r="H132" s="107"/>
    </row>
    <row r="133" spans="1:12" s="108" customFormat="1">
      <c r="A133" s="89"/>
      <c r="B133" s="263" t="s">
        <v>70</v>
      </c>
      <c r="C133" s="263"/>
      <c r="D133" s="263"/>
      <c r="E133" s="37"/>
      <c r="F133" s="9"/>
      <c r="G133" s="51"/>
      <c r="H133" s="107"/>
    </row>
    <row r="134" spans="1:12">
      <c r="B134" s="42">
        <v>100</v>
      </c>
      <c r="C134" s="42">
        <v>100</v>
      </c>
      <c r="D134" s="42">
        <v>100</v>
      </c>
      <c r="G134" s="51"/>
      <c r="H134" s="107"/>
    </row>
    <row r="135" spans="1:12">
      <c r="A135" s="183" t="s">
        <v>4</v>
      </c>
      <c r="B135" s="44">
        <v>41.528681253696035</v>
      </c>
      <c r="C135" s="44">
        <v>40.352566476557293</v>
      </c>
      <c r="D135" s="44">
        <v>37.059471365638771</v>
      </c>
      <c r="H135" s="107"/>
    </row>
    <row r="136" spans="1:12">
      <c r="A136" s="184" t="s">
        <v>5</v>
      </c>
      <c r="B136" s="39">
        <v>58.471318746303957</v>
      </c>
      <c r="C136" s="39">
        <v>59.647433523442707</v>
      </c>
      <c r="D136" s="39">
        <v>62.940528634361236</v>
      </c>
      <c r="H136" s="107"/>
    </row>
    <row r="137" spans="1:12">
      <c r="A137" s="16" t="s">
        <v>93</v>
      </c>
      <c r="B137" s="16"/>
      <c r="C137" s="16"/>
      <c r="D137" s="16"/>
      <c r="E137" s="16"/>
      <c r="F137" s="51"/>
      <c r="G137" s="51"/>
      <c r="H137" s="107"/>
    </row>
    <row r="138" spans="1:12">
      <c r="A138" s="51"/>
      <c r="B138" s="51"/>
      <c r="G138" s="51"/>
      <c r="H138" s="107"/>
      <c r="I138" s="106"/>
    </row>
  </sheetData>
  <mergeCells count="4">
    <mergeCell ref="B50:F50"/>
    <mergeCell ref="A50:A51"/>
    <mergeCell ref="B123:D123"/>
    <mergeCell ref="B133:D133"/>
  </mergeCells>
  <pageMargins left="0.7" right="0.7" top="0.75" bottom="0.75" header="0.3" footer="0.3"/>
  <pageSetup orientation="portrait" r:id="rId1"/>
  <ignoredErrors>
    <ignoredError sqref="G58 G55 G6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27"/>
  <sheetViews>
    <sheetView topLeftCell="A97" workbookViewId="0">
      <selection activeCell="A7" sqref="A1:H1048576"/>
    </sheetView>
  </sheetViews>
  <sheetFormatPr defaultRowHeight="15"/>
  <cols>
    <col min="1" max="1" width="29.28515625" style="9" customWidth="1"/>
    <col min="2" max="3" width="16.85546875" style="9" customWidth="1"/>
    <col min="4" max="4" width="16.85546875" customWidth="1"/>
  </cols>
  <sheetData>
    <row r="1" spans="1:5">
      <c r="C1" s="10"/>
      <c r="D1" s="4"/>
    </row>
    <row r="2" spans="1:5">
      <c r="A2" s="255" t="s">
        <v>187</v>
      </c>
      <c r="C2" s="88"/>
    </row>
    <row r="3" spans="1:5" s="108" customFormat="1">
      <c r="A3" s="9"/>
      <c r="B3" s="9"/>
      <c r="C3" s="88"/>
      <c r="E3" s="256"/>
    </row>
    <row r="4" spans="1:5" s="108" customFormat="1">
      <c r="A4" s="9"/>
      <c r="B4" s="9"/>
      <c r="C4" s="88"/>
      <c r="E4" s="256"/>
    </row>
    <row r="5" spans="1:5" s="108" customFormat="1">
      <c r="A5" s="9"/>
      <c r="B5" s="9"/>
      <c r="C5" s="88"/>
      <c r="E5" s="256"/>
    </row>
    <row r="6" spans="1:5" s="108" customFormat="1">
      <c r="A6" s="9"/>
      <c r="B6" s="9"/>
      <c r="C6" s="88"/>
      <c r="E6" s="256"/>
    </row>
    <row r="7" spans="1:5" s="108" customFormat="1">
      <c r="A7" s="9"/>
      <c r="B7" s="9"/>
      <c r="C7" s="88"/>
      <c r="E7" s="256"/>
    </row>
    <row r="8" spans="1:5" s="108" customFormat="1">
      <c r="A8" s="9"/>
      <c r="B8" s="9"/>
      <c r="C8" s="88"/>
      <c r="E8" s="256"/>
    </row>
    <row r="9" spans="1:5" s="108" customFormat="1">
      <c r="A9" s="9"/>
      <c r="B9" s="9"/>
      <c r="C9" s="88"/>
      <c r="E9" s="256"/>
    </row>
    <row r="10" spans="1:5" s="108" customFormat="1">
      <c r="A10" s="9"/>
      <c r="B10" s="9"/>
      <c r="C10" s="88"/>
      <c r="E10" s="256"/>
    </row>
    <row r="11" spans="1:5" s="108" customFormat="1">
      <c r="A11" s="9"/>
      <c r="B11" s="9"/>
      <c r="C11" s="88"/>
      <c r="E11" s="256"/>
    </row>
    <row r="12" spans="1:5" s="108" customFormat="1">
      <c r="A12" s="9"/>
      <c r="B12" s="9"/>
      <c r="C12" s="88"/>
      <c r="E12" s="256"/>
    </row>
    <row r="13" spans="1:5" s="108" customFormat="1">
      <c r="A13" s="9"/>
      <c r="B13" s="9"/>
      <c r="C13" s="88"/>
      <c r="E13" s="256"/>
    </row>
    <row r="14" spans="1:5" s="108" customFormat="1">
      <c r="A14" s="9"/>
      <c r="B14" s="9"/>
      <c r="C14" s="88"/>
      <c r="E14" s="256"/>
    </row>
    <row r="15" spans="1:5" s="108" customFormat="1">
      <c r="A15" s="9"/>
      <c r="B15" s="9"/>
      <c r="C15" s="88"/>
      <c r="E15" s="256"/>
    </row>
    <row r="16" spans="1:5" s="108" customFormat="1">
      <c r="A16" s="258" t="s">
        <v>93</v>
      </c>
      <c r="B16" s="9"/>
      <c r="C16" s="88"/>
      <c r="E16" s="256"/>
    </row>
    <row r="17" spans="1:5" s="108" customFormat="1">
      <c r="A17" s="258"/>
      <c r="B17" s="9"/>
      <c r="C17" s="88"/>
      <c r="E17" s="256"/>
    </row>
    <row r="18" spans="1:5" s="108" customFormat="1">
      <c r="A18" s="254" t="s">
        <v>188</v>
      </c>
      <c r="B18" s="9"/>
      <c r="C18" s="88"/>
      <c r="E18" s="256"/>
    </row>
    <row r="19" spans="1:5" s="108" customFormat="1">
      <c r="A19" s="9"/>
      <c r="B19" s="9"/>
      <c r="C19" s="88"/>
      <c r="E19" s="256"/>
    </row>
    <row r="20" spans="1:5" s="108" customFormat="1">
      <c r="A20" s="9"/>
      <c r="B20" s="9"/>
      <c r="C20" s="88"/>
      <c r="E20" s="256"/>
    </row>
    <row r="21" spans="1:5" s="108" customFormat="1">
      <c r="A21" s="9"/>
      <c r="B21" s="9"/>
      <c r="C21" s="88"/>
      <c r="E21" s="256"/>
    </row>
    <row r="22" spans="1:5" s="108" customFormat="1">
      <c r="A22" s="9"/>
      <c r="B22" s="9"/>
      <c r="C22" s="88"/>
      <c r="E22" s="256"/>
    </row>
    <row r="23" spans="1:5" s="108" customFormat="1">
      <c r="A23" s="9"/>
      <c r="B23" s="9"/>
      <c r="C23" s="88"/>
      <c r="E23" s="256"/>
    </row>
    <row r="24" spans="1:5" s="108" customFormat="1">
      <c r="A24" s="9"/>
      <c r="B24" s="9"/>
      <c r="C24" s="88"/>
      <c r="E24" s="256"/>
    </row>
    <row r="25" spans="1:5" s="108" customFormat="1">
      <c r="A25" s="9"/>
      <c r="B25" s="9"/>
      <c r="C25" s="88"/>
      <c r="E25" s="256"/>
    </row>
    <row r="26" spans="1:5" s="108" customFormat="1">
      <c r="A26" s="9"/>
      <c r="B26" s="9"/>
      <c r="C26" s="88"/>
      <c r="E26" s="256"/>
    </row>
    <row r="27" spans="1:5" s="108" customFormat="1">
      <c r="A27" s="9"/>
      <c r="B27" s="9"/>
      <c r="C27" s="88"/>
      <c r="E27" s="256"/>
    </row>
    <row r="28" spans="1:5" s="108" customFormat="1">
      <c r="A28" s="9"/>
      <c r="B28" s="9"/>
      <c r="C28" s="88"/>
      <c r="E28" s="256"/>
    </row>
    <row r="29" spans="1:5" s="108" customFormat="1" ht="17.25" customHeight="1">
      <c r="A29" s="9"/>
      <c r="B29" s="9"/>
      <c r="C29" s="88"/>
      <c r="E29" s="256"/>
    </row>
    <row r="30" spans="1:5" s="108" customFormat="1">
      <c r="A30" s="9"/>
      <c r="B30" s="9"/>
      <c r="C30" s="88"/>
      <c r="E30" s="256"/>
    </row>
    <row r="31" spans="1:5" s="108" customFormat="1">
      <c r="A31" s="9"/>
      <c r="B31" s="9"/>
      <c r="C31" s="88"/>
      <c r="E31" s="256"/>
    </row>
    <row r="32" spans="1:5" s="108" customFormat="1">
      <c r="A32" s="9"/>
      <c r="B32" s="9"/>
      <c r="C32" s="88"/>
      <c r="E32" s="256"/>
    </row>
    <row r="33" spans="1:5" s="108" customFormat="1">
      <c r="A33" s="258" t="s">
        <v>93</v>
      </c>
      <c r="B33" s="9"/>
      <c r="C33" s="88"/>
      <c r="E33" s="256"/>
    </row>
    <row r="34" spans="1:5" s="108" customFormat="1">
      <c r="A34" s="9"/>
      <c r="B34" s="9"/>
      <c r="C34" s="88"/>
      <c r="E34" s="256"/>
    </row>
    <row r="35" spans="1:5">
      <c r="A35" s="40" t="s">
        <v>204</v>
      </c>
      <c r="B35" s="134"/>
      <c r="C35" s="37"/>
      <c r="D35" s="1"/>
    </row>
    <row r="36" spans="1:5">
      <c r="A36" s="110" t="s">
        <v>0</v>
      </c>
      <c r="B36" s="111" t="s">
        <v>72</v>
      </c>
      <c r="C36" s="111" t="s">
        <v>79</v>
      </c>
      <c r="D36" s="111" t="s">
        <v>97</v>
      </c>
    </row>
    <row r="37" spans="1:5">
      <c r="A37" s="182" t="s">
        <v>1</v>
      </c>
      <c r="B37" s="95">
        <v>306497</v>
      </c>
      <c r="C37" s="95">
        <v>310620</v>
      </c>
      <c r="D37" s="95">
        <v>325901</v>
      </c>
      <c r="E37" s="7"/>
    </row>
    <row r="38" spans="1:5" s="108" customFormat="1">
      <c r="A38" s="89"/>
      <c r="B38" s="265" t="s">
        <v>70</v>
      </c>
      <c r="C38" s="265"/>
      <c r="D38" s="265"/>
    </row>
    <row r="39" spans="1:5">
      <c r="A39" s="12"/>
      <c r="B39" s="42">
        <f t="shared" ref="B39:D39" si="0">SUM(B40:B42)</f>
        <v>100</v>
      </c>
      <c r="C39" s="42">
        <f t="shared" si="0"/>
        <v>99.999999999999986</v>
      </c>
      <c r="D39" s="42">
        <f t="shared" si="0"/>
        <v>100</v>
      </c>
    </row>
    <row r="40" spans="1:5">
      <c r="A40" s="183" t="s">
        <v>85</v>
      </c>
      <c r="B40" s="44">
        <v>60.087048160340885</v>
      </c>
      <c r="C40" s="44">
        <v>60.649346468353613</v>
      </c>
      <c r="D40" s="44">
        <v>60.687141187047601</v>
      </c>
    </row>
    <row r="41" spans="1:5">
      <c r="A41" s="183" t="s">
        <v>86</v>
      </c>
      <c r="B41" s="44">
        <v>34.374887845558035</v>
      </c>
      <c r="C41" s="44">
        <v>33.906058850041852</v>
      </c>
      <c r="D41" s="44">
        <v>33.848929582910145</v>
      </c>
    </row>
    <row r="42" spans="1:5">
      <c r="A42" s="184" t="s">
        <v>73</v>
      </c>
      <c r="B42" s="39">
        <v>5.5380639941010843</v>
      </c>
      <c r="C42" s="39">
        <v>5.4445946816045332</v>
      </c>
      <c r="D42" s="39">
        <v>5.4639292300422522</v>
      </c>
    </row>
    <row r="43" spans="1:5">
      <c r="A43" s="16" t="s">
        <v>93</v>
      </c>
      <c r="B43" s="16"/>
    </row>
    <row r="44" spans="1:5">
      <c r="A44" s="11"/>
      <c r="B44" s="11"/>
    </row>
    <row r="45" spans="1:5" ht="20.25" customHeight="1">
      <c r="A45" s="264" t="s">
        <v>205</v>
      </c>
      <c r="B45" s="264"/>
      <c r="C45" s="264"/>
      <c r="D45" s="264"/>
    </row>
    <row r="46" spans="1:5">
      <c r="A46" s="110" t="s">
        <v>3</v>
      </c>
      <c r="B46" s="111" t="s">
        <v>72</v>
      </c>
      <c r="C46" s="111" t="s">
        <v>79</v>
      </c>
      <c r="D46" s="111" t="s">
        <v>97</v>
      </c>
    </row>
    <row r="47" spans="1:5">
      <c r="A47" s="182" t="s">
        <v>1</v>
      </c>
      <c r="B47" s="95">
        <v>306497</v>
      </c>
      <c r="C47" s="95">
        <v>310620</v>
      </c>
      <c r="D47" s="95">
        <v>325901</v>
      </c>
    </row>
    <row r="48" spans="1:5" s="108" customFormat="1">
      <c r="A48" s="89"/>
      <c r="B48" s="265" t="s">
        <v>70</v>
      </c>
      <c r="C48" s="265"/>
      <c r="D48" s="265"/>
    </row>
    <row r="49" spans="1:8">
      <c r="A49" s="12"/>
      <c r="B49" s="42">
        <f t="shared" ref="B49:D49" si="1">SUM(B50:B52)</f>
        <v>100</v>
      </c>
      <c r="C49" s="42">
        <f t="shared" si="1"/>
        <v>100</v>
      </c>
      <c r="D49" s="42">
        <f t="shared" si="1"/>
        <v>100</v>
      </c>
    </row>
    <row r="50" spans="1:8">
      <c r="A50" s="183" t="s">
        <v>4</v>
      </c>
      <c r="B50" s="44">
        <v>41.09306126976773</v>
      </c>
      <c r="C50" s="44">
        <v>40.241130641941922</v>
      </c>
      <c r="D50" s="44">
        <v>38.435905382309357</v>
      </c>
    </row>
    <row r="51" spans="1:8">
      <c r="A51" s="184" t="s">
        <v>5</v>
      </c>
      <c r="B51" s="39">
        <v>58.90693873023227</v>
      </c>
      <c r="C51" s="39">
        <v>59.758869358058078</v>
      </c>
      <c r="D51" s="39">
        <v>61.564094617690643</v>
      </c>
      <c r="H51" s="108"/>
    </row>
    <row r="52" spans="1:8">
      <c r="A52" s="16" t="s">
        <v>93</v>
      </c>
      <c r="B52" s="16"/>
    </row>
    <row r="53" spans="1:8">
      <c r="A53" s="11"/>
      <c r="B53" s="11"/>
    </row>
    <row r="54" spans="1:8" s="108" customFormat="1">
      <c r="A54" s="8" t="s">
        <v>206</v>
      </c>
      <c r="B54" s="8"/>
      <c r="C54" s="33"/>
    </row>
    <row r="55" spans="1:8" s="108" customFormat="1">
      <c r="A55" s="110" t="s">
        <v>0</v>
      </c>
      <c r="B55" s="111" t="s">
        <v>72</v>
      </c>
      <c r="C55" s="111" t="s">
        <v>79</v>
      </c>
      <c r="D55" s="111" t="s">
        <v>97</v>
      </c>
    </row>
    <row r="56" spans="1:8" s="108" customFormat="1">
      <c r="A56" s="89"/>
      <c r="B56" s="265" t="s">
        <v>70</v>
      </c>
      <c r="C56" s="265"/>
      <c r="D56" s="265"/>
    </row>
    <row r="57" spans="1:8" s="108" customFormat="1">
      <c r="A57" s="182" t="s">
        <v>1</v>
      </c>
      <c r="B57" s="100">
        <v>41.09306126976773</v>
      </c>
      <c r="C57" s="100">
        <v>40.241130641941922</v>
      </c>
      <c r="D57" s="100">
        <v>38.435905382309357</v>
      </c>
      <c r="F57" s="1"/>
      <c r="G57" s="1"/>
      <c r="H57" s="1"/>
    </row>
    <row r="58" spans="1:8" s="108" customFormat="1">
      <c r="A58" s="183" t="s">
        <v>85</v>
      </c>
      <c r="B58" s="53">
        <v>33.922840930687151</v>
      </c>
      <c r="C58" s="53">
        <v>32.983348284666306</v>
      </c>
      <c r="D58" s="53">
        <v>31.540095055111738</v>
      </c>
      <c r="F58" s="1"/>
      <c r="G58" s="1"/>
      <c r="H58" s="1"/>
    </row>
    <row r="59" spans="1:8" s="108" customFormat="1">
      <c r="A59" s="183" t="s">
        <v>84</v>
      </c>
      <c r="B59" s="53">
        <v>49.11444788245791</v>
      </c>
      <c r="C59" s="53">
        <v>49.568453935187385</v>
      </c>
      <c r="D59" s="53">
        <v>47.789038562648436</v>
      </c>
      <c r="F59" s="1"/>
      <c r="G59" s="1"/>
      <c r="H59" s="1"/>
    </row>
    <row r="60" spans="1:8" s="108" customFormat="1">
      <c r="A60" s="184" t="s">
        <v>73</v>
      </c>
      <c r="B60" s="54">
        <v>69.099799693649118</v>
      </c>
      <c r="C60" s="54">
        <v>63.002601702932829</v>
      </c>
      <c r="D60" s="54">
        <v>57.084292693884429</v>
      </c>
      <c r="F60" s="1"/>
      <c r="G60" s="1"/>
      <c r="H60" s="1"/>
    </row>
    <row r="61" spans="1:8" s="108" customFormat="1">
      <c r="A61" s="16" t="s">
        <v>93</v>
      </c>
      <c r="B61" s="16"/>
      <c r="C61" s="33"/>
    </row>
    <row r="62" spans="1:8" s="108" customFormat="1">
      <c r="A62" s="16"/>
      <c r="B62" s="16"/>
      <c r="C62" s="33"/>
    </row>
    <row r="63" spans="1:8" s="108" customFormat="1">
      <c r="A63" s="8" t="s">
        <v>207</v>
      </c>
      <c r="B63" s="8"/>
      <c r="C63" s="33"/>
    </row>
    <row r="64" spans="1:8" s="108" customFormat="1">
      <c r="A64" s="110" t="s">
        <v>0</v>
      </c>
      <c r="B64" s="111" t="s">
        <v>72</v>
      </c>
      <c r="C64" s="111" t="s">
        <v>79</v>
      </c>
      <c r="D64" s="111" t="s">
        <v>97</v>
      </c>
    </row>
    <row r="65" spans="1:4" s="108" customFormat="1">
      <c r="A65" s="89"/>
      <c r="B65" s="265" t="s">
        <v>70</v>
      </c>
      <c r="C65" s="265"/>
      <c r="D65" s="265"/>
    </row>
    <row r="66" spans="1:4" s="108" customFormat="1">
      <c r="A66" s="182" t="s">
        <v>1</v>
      </c>
      <c r="B66" s="100">
        <v>58.910398428603592</v>
      </c>
      <c r="C66" s="100">
        <v>59.758869358058078</v>
      </c>
      <c r="D66" s="100">
        <v>61.564094617690643</v>
      </c>
    </row>
    <row r="67" spans="1:4" s="108" customFormat="1">
      <c r="A67" s="183" t="s">
        <v>85</v>
      </c>
      <c r="B67" s="53">
        <v>66.083617979114521</v>
      </c>
      <c r="C67" s="53">
        <v>67.016651715333694</v>
      </c>
      <c r="D67" s="53">
        <v>68.459904944888265</v>
      </c>
    </row>
    <row r="68" spans="1:4" s="108" customFormat="1">
      <c r="A68" s="183" t="s">
        <v>84</v>
      </c>
      <c r="B68" s="53">
        <v>50.885552117542098</v>
      </c>
      <c r="C68" s="53">
        <v>50.431546064812615</v>
      </c>
      <c r="D68" s="53">
        <v>52.210961437351557</v>
      </c>
    </row>
    <row r="69" spans="1:4" s="108" customFormat="1">
      <c r="A69" s="184" t="s">
        <v>73</v>
      </c>
      <c r="B69" s="54">
        <v>30.900200306350889</v>
      </c>
      <c r="C69" s="54">
        <v>36.997398297067171</v>
      </c>
      <c r="D69" s="54">
        <v>42.915707306115571</v>
      </c>
    </row>
    <row r="70" spans="1:4" s="108" customFormat="1">
      <c r="A70" s="16" t="s">
        <v>93</v>
      </c>
      <c r="B70" s="16"/>
      <c r="C70" s="33"/>
    </row>
    <row r="71" spans="1:4" s="108" customFormat="1">
      <c r="A71" s="16"/>
      <c r="B71" s="16"/>
      <c r="C71" s="33"/>
    </row>
    <row r="72" spans="1:4">
      <c r="A72" s="18" t="s">
        <v>208</v>
      </c>
      <c r="B72" s="8"/>
    </row>
    <row r="73" spans="1:4">
      <c r="A73" s="110" t="s">
        <v>0</v>
      </c>
      <c r="B73" s="111" t="s">
        <v>72</v>
      </c>
      <c r="C73" s="111" t="s">
        <v>79</v>
      </c>
      <c r="D73" s="111" t="s">
        <v>97</v>
      </c>
    </row>
    <row r="74" spans="1:4">
      <c r="A74" s="182" t="s">
        <v>1</v>
      </c>
      <c r="B74" s="96">
        <v>22.656490242460084</v>
      </c>
      <c r="C74" s="96">
        <v>23.007184652988666</v>
      </c>
      <c r="D74" s="96">
        <v>22.432612885462554</v>
      </c>
    </row>
    <row r="75" spans="1:4">
      <c r="A75" s="183" t="s">
        <v>85</v>
      </c>
      <c r="B75" s="44">
        <v>24.077003529873185</v>
      </c>
      <c r="C75" s="44">
        <v>24.016955634880162</v>
      </c>
      <c r="D75" s="44">
        <v>23.436426116838486</v>
      </c>
    </row>
    <row r="76" spans="1:4">
      <c r="A76" s="183" t="s">
        <v>86</v>
      </c>
      <c r="B76" s="44">
        <v>21.130766145206579</v>
      </c>
      <c r="C76" s="44">
        <v>21.987265135699374</v>
      </c>
      <c r="D76" s="44">
        <v>21.457693055825715</v>
      </c>
    </row>
    <row r="77" spans="1:4">
      <c r="A77" s="184" t="s">
        <v>73</v>
      </c>
      <c r="B77" s="39">
        <v>19.007838745800672</v>
      </c>
      <c r="C77" s="39">
        <v>19.50634371395617</v>
      </c>
      <c r="D77" s="39">
        <v>18.783755274261605</v>
      </c>
    </row>
    <row r="78" spans="1:4">
      <c r="A78" s="16" t="s">
        <v>93</v>
      </c>
      <c r="B78" s="16"/>
    </row>
    <row r="79" spans="1:4">
      <c r="A79" s="11"/>
      <c r="B79" s="11"/>
    </row>
    <row r="80" spans="1:4">
      <c r="A80" s="18" t="s">
        <v>209</v>
      </c>
      <c r="B80" s="8"/>
    </row>
    <row r="81" spans="1:4">
      <c r="A81" s="110" t="s">
        <v>0</v>
      </c>
      <c r="B81" s="111" t="s">
        <v>72</v>
      </c>
      <c r="C81" s="111" t="s">
        <v>79</v>
      </c>
      <c r="D81" s="111" t="s">
        <v>97</v>
      </c>
    </row>
    <row r="82" spans="1:4">
      <c r="A82" s="182" t="s">
        <v>1</v>
      </c>
      <c r="B82" s="96">
        <v>13.794986047348996</v>
      </c>
      <c r="C82" s="96">
        <v>14.001983411467725</v>
      </c>
      <c r="D82" s="96">
        <v>14.437646746112613</v>
      </c>
    </row>
    <row r="83" spans="1:4">
      <c r="A83" s="183" t="s">
        <v>85</v>
      </c>
      <c r="B83" s="44">
        <v>15.011819367460058</v>
      </c>
      <c r="C83" s="44">
        <v>14.930179109209066</v>
      </c>
      <c r="D83" s="44">
        <v>15.323467885643449</v>
      </c>
    </row>
    <row r="84" spans="1:4">
      <c r="A84" s="183" t="s">
        <v>86</v>
      </c>
      <c r="B84" s="44">
        <v>12.631339167965471</v>
      </c>
      <c r="C84" s="44">
        <v>13.159940022491565</v>
      </c>
      <c r="D84" s="44">
        <v>13.68999751799454</v>
      </c>
    </row>
    <row r="85" spans="1:4">
      <c r="A85" s="184" t="s">
        <v>73</v>
      </c>
      <c r="B85" s="39">
        <v>10.549409571162213</v>
      </c>
      <c r="C85" s="39">
        <v>10.820217530390275</v>
      </c>
      <c r="D85" s="39">
        <v>11.074004975124378</v>
      </c>
    </row>
    <row r="86" spans="1:4">
      <c r="A86" s="16" t="s">
        <v>93</v>
      </c>
      <c r="B86" s="16"/>
    </row>
    <row r="87" spans="1:4">
      <c r="A87" s="11"/>
      <c r="B87" s="11"/>
    </row>
    <row r="88" spans="1:4" ht="32.25" customHeight="1">
      <c r="A88" s="264" t="s">
        <v>210</v>
      </c>
      <c r="B88" s="264"/>
      <c r="C88" s="264"/>
      <c r="D88" s="264"/>
    </row>
    <row r="89" spans="1:4">
      <c r="A89" s="149" t="s">
        <v>0</v>
      </c>
      <c r="B89" s="150" t="s">
        <v>72</v>
      </c>
      <c r="C89" s="150" t="s">
        <v>79</v>
      </c>
      <c r="D89" s="150" t="s">
        <v>97</v>
      </c>
    </row>
    <row r="90" spans="1:4" s="124" customFormat="1">
      <c r="A90" s="131"/>
      <c r="B90" s="266" t="s">
        <v>92</v>
      </c>
      <c r="C90" s="266"/>
      <c r="D90" s="266"/>
    </row>
    <row r="91" spans="1:4">
      <c r="A91" s="182" t="s">
        <v>1</v>
      </c>
      <c r="B91" s="96">
        <v>95.864752945988087</v>
      </c>
      <c r="C91" s="96">
        <v>95.76849628467167</v>
      </c>
      <c r="D91" s="96">
        <v>95.99059440475331</v>
      </c>
    </row>
    <row r="92" spans="1:4">
      <c r="A92" s="183" t="s">
        <v>85</v>
      </c>
      <c r="B92" s="44">
        <v>96.404956914938992</v>
      </c>
      <c r="C92" s="44">
        <v>96.385831039946623</v>
      </c>
      <c r="D92" s="44">
        <v>96.44808200401279</v>
      </c>
    </row>
    <row r="93" spans="1:4">
      <c r="A93" s="183" t="s">
        <v>86</v>
      </c>
      <c r="B93" s="44">
        <v>94.746765249537887</v>
      </c>
      <c r="C93" s="44">
        <v>94.415934431071406</v>
      </c>
      <c r="D93" s="44">
        <v>95.087185654157679</v>
      </c>
    </row>
    <row r="94" spans="1:4">
      <c r="A94" s="184" t="s">
        <v>73</v>
      </c>
      <c r="B94" s="39">
        <v>97.005571030640667</v>
      </c>
      <c r="C94" s="39">
        <v>97.408661141589832</v>
      </c>
      <c r="D94" s="39">
        <v>96.545253863134661</v>
      </c>
    </row>
    <row r="95" spans="1:4">
      <c r="A95" s="16" t="s">
        <v>93</v>
      </c>
      <c r="B95" s="16"/>
    </row>
    <row r="97" spans="1:9" ht="22.5" customHeight="1">
      <c r="A97" s="264" t="s">
        <v>198</v>
      </c>
      <c r="B97" s="264"/>
      <c r="C97" s="264"/>
      <c r="D97" s="264"/>
    </row>
    <row r="98" spans="1:9">
      <c r="A98" s="114" t="s">
        <v>76</v>
      </c>
      <c r="B98" s="111" t="s">
        <v>72</v>
      </c>
      <c r="C98" s="111" t="s">
        <v>79</v>
      </c>
      <c r="D98" s="111" t="s">
        <v>97</v>
      </c>
    </row>
    <row r="99" spans="1:9" ht="13.5" customHeight="1">
      <c r="A99" s="101" t="s">
        <v>1</v>
      </c>
      <c r="B99" s="95">
        <v>306479</v>
      </c>
      <c r="C99" s="95">
        <f t="shared" ref="C99:D99" si="2">SUM(C100+C103)</f>
        <v>310620</v>
      </c>
      <c r="D99" s="95">
        <f t="shared" si="2"/>
        <v>325901</v>
      </c>
    </row>
    <row r="100" spans="1:9" ht="13.5" customHeight="1">
      <c r="A100" s="46" t="s">
        <v>77</v>
      </c>
      <c r="B100" s="239">
        <v>135684</v>
      </c>
      <c r="C100" s="48">
        <f t="shared" ref="C100:D100" si="3">SUM(C101:C102)</f>
        <v>139734</v>
      </c>
      <c r="D100" s="48">
        <f t="shared" si="3"/>
        <v>144931</v>
      </c>
      <c r="E100" s="49"/>
      <c r="F100" s="176"/>
      <c r="G100" s="176"/>
      <c r="H100" s="176"/>
    </row>
    <row r="101" spans="1:9" ht="13.5" customHeight="1">
      <c r="A101" s="146" t="s">
        <v>22</v>
      </c>
      <c r="B101" s="240">
        <v>68044</v>
      </c>
      <c r="C101" s="50">
        <f t="shared" ref="C101" si="4">SUM(C108+C115+C122)</f>
        <v>70336</v>
      </c>
      <c r="D101" s="50">
        <v>72935</v>
      </c>
      <c r="E101" s="49"/>
      <c r="F101" s="49"/>
      <c r="G101" s="49"/>
      <c r="H101" s="49"/>
    </row>
    <row r="102" spans="1:9" ht="13.5" customHeight="1">
      <c r="A102" s="146" t="s">
        <v>23</v>
      </c>
      <c r="B102" s="240">
        <v>67640</v>
      </c>
      <c r="C102" s="50">
        <f t="shared" ref="C102" si="5">SUM(C109+C116+C123)</f>
        <v>69398</v>
      </c>
      <c r="D102" s="50">
        <v>71996</v>
      </c>
    </row>
    <row r="103" spans="1:9" ht="13.5" customHeight="1">
      <c r="A103" s="46" t="s">
        <v>80</v>
      </c>
      <c r="B103" s="239">
        <v>170795</v>
      </c>
      <c r="C103" s="48">
        <f t="shared" ref="C103:D103" si="6">SUM(C104:C105)</f>
        <v>170886</v>
      </c>
      <c r="D103" s="48">
        <f t="shared" si="6"/>
        <v>180970</v>
      </c>
    </row>
    <row r="104" spans="1:9" ht="13.5" customHeight="1">
      <c r="A104" s="146" t="s">
        <v>22</v>
      </c>
      <c r="B104" s="240">
        <v>88425</v>
      </c>
      <c r="C104" s="50">
        <f t="shared" ref="C104" si="7">C111+C118+C125</f>
        <v>88331</v>
      </c>
      <c r="D104" s="50">
        <v>93349</v>
      </c>
    </row>
    <row r="105" spans="1:9" ht="13.5" customHeight="1">
      <c r="A105" s="146" t="s">
        <v>23</v>
      </c>
      <c r="B105" s="240">
        <v>82370</v>
      </c>
      <c r="C105" s="50">
        <f t="shared" ref="C105" si="8">C112+C119+C126</f>
        <v>82555</v>
      </c>
      <c r="D105" s="50">
        <v>87621</v>
      </c>
    </row>
    <row r="106" spans="1:9" ht="13.5" customHeight="1">
      <c r="A106" s="101" t="s">
        <v>85</v>
      </c>
      <c r="B106" s="95">
        <f>SUM(B107+B110)</f>
        <v>184147</v>
      </c>
      <c r="C106" s="95">
        <f t="shared" ref="C106:D106" si="9">SUM(C107+C110)</f>
        <v>188389</v>
      </c>
      <c r="D106" s="95">
        <f t="shared" si="9"/>
        <v>197780</v>
      </c>
    </row>
    <row r="107" spans="1:9" ht="13.5" customHeight="1">
      <c r="A107" s="46" t="s">
        <v>77</v>
      </c>
      <c r="B107" s="239">
        <v>72154</v>
      </c>
      <c r="C107" s="48">
        <f t="shared" ref="C107:D107" si="10">SUM(C108:C109)</f>
        <v>74967</v>
      </c>
      <c r="D107" s="48">
        <f t="shared" si="10"/>
        <v>78121</v>
      </c>
      <c r="E107" s="50"/>
      <c r="F107" s="50"/>
      <c r="G107" s="50"/>
      <c r="H107" s="50"/>
      <c r="I107" s="47"/>
    </row>
    <row r="108" spans="1:9" ht="13.5" customHeight="1">
      <c r="A108" s="146" t="s">
        <v>22</v>
      </c>
      <c r="B108" s="240">
        <v>36155</v>
      </c>
      <c r="C108" s="50">
        <v>37775</v>
      </c>
      <c r="D108" s="50">
        <v>39394</v>
      </c>
      <c r="E108" s="50"/>
      <c r="F108" s="50"/>
      <c r="G108" s="50"/>
      <c r="H108" s="50"/>
      <c r="I108" s="1"/>
    </row>
    <row r="109" spans="1:9" ht="13.5" customHeight="1">
      <c r="A109" s="146" t="s">
        <v>23</v>
      </c>
      <c r="B109" s="240">
        <v>35999</v>
      </c>
      <c r="C109" s="50">
        <v>37192</v>
      </c>
      <c r="D109" s="50">
        <v>38727</v>
      </c>
      <c r="E109" s="50"/>
      <c r="F109" s="50"/>
      <c r="G109" s="50"/>
      <c r="H109" s="50"/>
    </row>
    <row r="110" spans="1:9" ht="13.5" customHeight="1">
      <c r="A110" s="46" t="s">
        <v>80</v>
      </c>
      <c r="B110" s="239">
        <v>111993</v>
      </c>
      <c r="C110" s="48">
        <f t="shared" ref="C110:D110" si="11">SUM(C111:C112)</f>
        <v>113422</v>
      </c>
      <c r="D110" s="48">
        <f t="shared" si="11"/>
        <v>119659</v>
      </c>
      <c r="E110" s="50"/>
      <c r="F110" s="50"/>
      <c r="G110" s="50"/>
      <c r="H110" s="50"/>
    </row>
    <row r="111" spans="1:9" ht="13.5" customHeight="1">
      <c r="A111" s="146" t="s">
        <v>22</v>
      </c>
      <c r="B111" s="240">
        <v>57598</v>
      </c>
      <c r="C111" s="50">
        <v>58153</v>
      </c>
      <c r="D111" s="50">
        <v>61284</v>
      </c>
      <c r="E111" s="50"/>
      <c r="F111" s="50"/>
      <c r="G111" s="50"/>
      <c r="H111" s="50"/>
    </row>
    <row r="112" spans="1:9" ht="13.5" customHeight="1">
      <c r="A112" s="146" t="s">
        <v>23</v>
      </c>
      <c r="B112" s="240">
        <v>54395</v>
      </c>
      <c r="C112" s="50">
        <v>55269</v>
      </c>
      <c r="D112" s="50">
        <v>58375</v>
      </c>
      <c r="E112" s="50"/>
      <c r="F112" s="50"/>
      <c r="G112" s="50"/>
      <c r="H112" s="50"/>
    </row>
    <row r="113" spans="1:9" ht="13.5" customHeight="1">
      <c r="A113" s="101" t="s">
        <v>87</v>
      </c>
      <c r="B113" s="95">
        <f>SUM(B114+B117)</f>
        <v>105358</v>
      </c>
      <c r="C113" s="95">
        <f t="shared" ref="C113" si="12">SUM(C114+C117)</f>
        <v>105319</v>
      </c>
      <c r="D113" s="95">
        <f t="shared" ref="D113" si="13">SUM(D114+D117)</f>
        <v>110314</v>
      </c>
      <c r="E113" s="50"/>
      <c r="F113" s="50"/>
      <c r="G113" s="50"/>
      <c r="H113" s="50"/>
    </row>
    <row r="114" spans="1:9" ht="13.5" customHeight="1">
      <c r="A114" s="46" t="s">
        <v>77</v>
      </c>
      <c r="B114" s="239">
        <v>56074</v>
      </c>
      <c r="C114" s="48">
        <f t="shared" ref="C114:D114" si="14">SUM(C115:C116)</f>
        <v>57575</v>
      </c>
      <c r="D114" s="48">
        <f t="shared" si="14"/>
        <v>59426</v>
      </c>
      <c r="E114" s="50"/>
      <c r="F114" s="50"/>
      <c r="G114" s="50"/>
      <c r="H114" s="50"/>
      <c r="I114" s="47"/>
    </row>
    <row r="115" spans="1:9" ht="13.5" customHeight="1">
      <c r="A115" s="146" t="s">
        <v>22</v>
      </c>
      <c r="B115" s="240">
        <v>28177</v>
      </c>
      <c r="C115" s="50">
        <v>29023</v>
      </c>
      <c r="D115" s="50">
        <v>29845</v>
      </c>
      <c r="E115" s="50"/>
      <c r="F115" s="50"/>
      <c r="G115" s="50"/>
      <c r="H115" s="50"/>
      <c r="I115" s="1"/>
    </row>
    <row r="116" spans="1:9" ht="13.5" customHeight="1">
      <c r="A116" s="146" t="s">
        <v>23</v>
      </c>
      <c r="B116" s="240">
        <v>27897</v>
      </c>
      <c r="C116" s="50">
        <v>28552</v>
      </c>
      <c r="D116" s="50">
        <v>29581</v>
      </c>
      <c r="E116" s="50"/>
      <c r="F116" s="50"/>
      <c r="G116" s="50"/>
      <c r="H116" s="50"/>
    </row>
    <row r="117" spans="1:9" ht="13.5" customHeight="1">
      <c r="A117" s="46" t="s">
        <v>80</v>
      </c>
      <c r="B117" s="239">
        <v>49284</v>
      </c>
      <c r="C117" s="48">
        <f t="shared" ref="C117:D117" si="15">SUM(C118:C119)</f>
        <v>47744</v>
      </c>
      <c r="D117" s="48">
        <f t="shared" si="15"/>
        <v>50888</v>
      </c>
      <c r="E117" s="50"/>
      <c r="F117" s="50"/>
      <c r="G117" s="50"/>
      <c r="H117" s="50"/>
    </row>
    <row r="118" spans="1:9" ht="13.5" customHeight="1">
      <c r="A118" s="146" t="s">
        <v>22</v>
      </c>
      <c r="B118" s="240">
        <v>25923</v>
      </c>
      <c r="C118" s="50">
        <v>25149</v>
      </c>
      <c r="D118" s="50">
        <v>26701</v>
      </c>
      <c r="E118" s="50"/>
      <c r="F118" s="50"/>
      <c r="G118" s="50"/>
      <c r="H118" s="50"/>
    </row>
    <row r="119" spans="1:9" ht="13.5" customHeight="1">
      <c r="A119" s="146" t="s">
        <v>23</v>
      </c>
      <c r="B119" s="240">
        <v>23361</v>
      </c>
      <c r="C119" s="50">
        <v>22595</v>
      </c>
      <c r="D119" s="50">
        <v>24187</v>
      </c>
      <c r="E119" s="50"/>
      <c r="F119" s="50"/>
      <c r="G119" s="50"/>
      <c r="H119" s="50"/>
    </row>
    <row r="120" spans="1:9" ht="13.5" customHeight="1">
      <c r="A120" s="101" t="s">
        <v>73</v>
      </c>
      <c r="B120" s="95">
        <f>SUM(B121+B124)</f>
        <v>16974</v>
      </c>
      <c r="C120" s="95">
        <f t="shared" ref="C120" si="16">SUM(C121+C124)</f>
        <v>16912</v>
      </c>
      <c r="D120" s="95">
        <f t="shared" ref="D120" si="17">SUM(D121+D124)</f>
        <v>17807</v>
      </c>
      <c r="E120" s="50"/>
      <c r="F120" s="50"/>
      <c r="G120" s="50"/>
      <c r="H120" s="50"/>
    </row>
    <row r="121" spans="1:9" ht="13.5" customHeight="1">
      <c r="A121" s="46" t="s">
        <v>77</v>
      </c>
      <c r="B121" s="239">
        <v>7456</v>
      </c>
      <c r="C121" s="48">
        <f t="shared" ref="C121:D121" si="18">SUM(C122:C123)</f>
        <v>7192</v>
      </c>
      <c r="D121" s="48">
        <f t="shared" si="18"/>
        <v>7384</v>
      </c>
      <c r="E121" s="50"/>
      <c r="F121" s="50"/>
      <c r="G121" s="50"/>
      <c r="H121" s="50"/>
      <c r="I121" s="47"/>
    </row>
    <row r="122" spans="1:9" ht="13.5" customHeight="1">
      <c r="A122" s="146" t="s">
        <v>22</v>
      </c>
      <c r="B122" s="240">
        <v>3712</v>
      </c>
      <c r="C122" s="50">
        <v>3538</v>
      </c>
      <c r="D122" s="50">
        <v>3696</v>
      </c>
      <c r="I122" s="1"/>
    </row>
    <row r="123" spans="1:9" ht="13.5" customHeight="1">
      <c r="A123" s="146" t="s">
        <v>23</v>
      </c>
      <c r="B123" s="240">
        <v>3744</v>
      </c>
      <c r="C123" s="50">
        <v>3654</v>
      </c>
      <c r="D123" s="50">
        <v>3688</v>
      </c>
    </row>
    <row r="124" spans="1:9" ht="13.5" customHeight="1">
      <c r="A124" s="46" t="s">
        <v>80</v>
      </c>
      <c r="B124" s="239">
        <v>9518</v>
      </c>
      <c r="C124" s="48">
        <f t="shared" ref="C124:D124" si="19">SUM(C125:C126)</f>
        <v>9720</v>
      </c>
      <c r="D124" s="48">
        <f t="shared" si="19"/>
        <v>10423</v>
      </c>
    </row>
    <row r="125" spans="1:9" ht="13.5" customHeight="1">
      <c r="A125" s="146" t="s">
        <v>22</v>
      </c>
      <c r="B125" s="240">
        <v>4904</v>
      </c>
      <c r="C125" s="50">
        <v>5029</v>
      </c>
      <c r="D125" s="50">
        <v>5364</v>
      </c>
    </row>
    <row r="126" spans="1:9" ht="13.5" customHeight="1">
      <c r="A126" s="147" t="s">
        <v>23</v>
      </c>
      <c r="B126" s="241">
        <v>4614</v>
      </c>
      <c r="C126" s="52">
        <v>4691</v>
      </c>
      <c r="D126" s="52">
        <v>5059</v>
      </c>
    </row>
    <row r="127" spans="1:9">
      <c r="A127" s="16" t="s">
        <v>14</v>
      </c>
      <c r="B127" s="16"/>
    </row>
  </sheetData>
  <mergeCells count="8">
    <mergeCell ref="A97:D97"/>
    <mergeCell ref="B38:D38"/>
    <mergeCell ref="B48:D48"/>
    <mergeCell ref="B90:D90"/>
    <mergeCell ref="A45:D45"/>
    <mergeCell ref="A88:D88"/>
    <mergeCell ref="B56:D56"/>
    <mergeCell ref="B65:D6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J61"/>
  <sheetViews>
    <sheetView workbookViewId="0">
      <selection activeCell="E31" sqref="E31"/>
    </sheetView>
  </sheetViews>
  <sheetFormatPr defaultRowHeight="15"/>
  <cols>
    <col min="1" max="1" width="27.5703125" style="9" customWidth="1"/>
    <col min="2" max="3" width="20.140625" style="9" customWidth="1"/>
    <col min="4" max="4" width="20.140625" customWidth="1"/>
    <col min="5" max="6" width="14.28515625" customWidth="1"/>
  </cols>
  <sheetData>
    <row r="2" spans="1:3">
      <c r="A2" s="254" t="s">
        <v>197</v>
      </c>
    </row>
    <row r="3" spans="1:3" s="108" customFormat="1">
      <c r="A3" s="9"/>
      <c r="B3" s="9"/>
      <c r="C3" s="9"/>
    </row>
    <row r="4" spans="1:3" s="108" customFormat="1">
      <c r="A4" s="9"/>
      <c r="B4" s="9"/>
      <c r="C4" s="9"/>
    </row>
    <row r="5" spans="1:3" s="108" customFormat="1">
      <c r="A5" s="9"/>
      <c r="B5" s="9"/>
      <c r="C5" s="9"/>
    </row>
    <row r="6" spans="1:3" s="108" customFormat="1">
      <c r="A6" s="9"/>
      <c r="B6" s="9"/>
      <c r="C6" s="9"/>
    </row>
    <row r="7" spans="1:3" s="108" customFormat="1">
      <c r="A7" s="9"/>
      <c r="B7" s="9"/>
      <c r="C7" s="9"/>
    </row>
    <row r="8" spans="1:3" s="108" customFormat="1">
      <c r="A8" s="9"/>
      <c r="B8" s="9"/>
      <c r="C8" s="9"/>
    </row>
    <row r="9" spans="1:3" s="108" customFormat="1">
      <c r="A9" s="9"/>
      <c r="B9" s="9"/>
      <c r="C9" s="9"/>
    </row>
    <row r="10" spans="1:3" s="108" customFormat="1">
      <c r="A10" s="9"/>
      <c r="B10" s="9"/>
      <c r="C10" s="9"/>
    </row>
    <row r="11" spans="1:3" s="108" customFormat="1">
      <c r="A11" s="9"/>
      <c r="B11" s="9"/>
      <c r="C11" s="9"/>
    </row>
    <row r="12" spans="1:3" s="108" customFormat="1">
      <c r="A12" s="9"/>
      <c r="B12" s="9"/>
      <c r="C12" s="9"/>
    </row>
    <row r="13" spans="1:3" s="108" customFormat="1">
      <c r="A13" s="9"/>
      <c r="B13" s="9"/>
      <c r="C13" s="9"/>
    </row>
    <row r="14" spans="1:3" s="108" customFormat="1">
      <c r="A14" s="9"/>
      <c r="B14" s="9"/>
      <c r="C14" s="9"/>
    </row>
    <row r="15" spans="1:3" s="108" customFormat="1">
      <c r="A15" s="9"/>
      <c r="B15" s="9"/>
      <c r="C15" s="9"/>
    </row>
    <row r="16" spans="1:3" s="108" customFormat="1">
      <c r="A16" s="9"/>
      <c r="B16" s="9"/>
      <c r="C16" s="9"/>
    </row>
    <row r="17" spans="1:10" s="108" customFormat="1">
      <c r="A17" s="258" t="s">
        <v>93</v>
      </c>
      <c r="B17" s="9"/>
      <c r="C17" s="9"/>
    </row>
    <row r="18" spans="1:10" s="108" customFormat="1">
      <c r="A18" s="258"/>
      <c r="B18" s="9"/>
      <c r="C18" s="9"/>
    </row>
    <row r="19" spans="1:10" ht="21.75" customHeight="1">
      <c r="A19" s="18" t="s">
        <v>211</v>
      </c>
      <c r="B19" s="18"/>
      <c r="C19" s="18"/>
      <c r="D19" s="2"/>
      <c r="E19" s="2"/>
      <c r="F19" s="2"/>
      <c r="G19" s="2"/>
      <c r="H19" s="2"/>
      <c r="I19" s="2"/>
      <c r="J19" s="2"/>
    </row>
    <row r="20" spans="1:10">
      <c r="A20" s="110" t="s">
        <v>0</v>
      </c>
      <c r="B20" s="111" t="s">
        <v>72</v>
      </c>
      <c r="C20" s="111" t="s">
        <v>79</v>
      </c>
      <c r="D20" s="111" t="s">
        <v>97</v>
      </c>
    </row>
    <row r="21" spans="1:10">
      <c r="A21" s="182" t="s">
        <v>1</v>
      </c>
      <c r="B21" s="95">
        <v>135684</v>
      </c>
      <c r="C21" s="95">
        <v>139734</v>
      </c>
      <c r="D21" s="95">
        <v>144931</v>
      </c>
      <c r="E21" s="7"/>
    </row>
    <row r="22" spans="1:10" s="108" customFormat="1">
      <c r="A22" s="89"/>
      <c r="B22" s="267" t="s">
        <v>70</v>
      </c>
      <c r="C22" s="267"/>
      <c r="D22" s="267"/>
      <c r="E22" s="1"/>
    </row>
    <row r="23" spans="1:10" s="108" customFormat="1">
      <c r="A23" s="12"/>
      <c r="B23" s="42">
        <f t="shared" ref="B23:D23" si="0">SUM(B24:B26)</f>
        <v>100</v>
      </c>
      <c r="C23" s="42">
        <f t="shared" si="0"/>
        <v>100</v>
      </c>
      <c r="D23" s="42">
        <f t="shared" si="0"/>
        <v>100</v>
      </c>
    </row>
    <row r="24" spans="1:10">
      <c r="A24" s="183" t="s">
        <v>85</v>
      </c>
      <c r="B24" s="37">
        <v>53.177972347513332</v>
      </c>
      <c r="C24" s="37">
        <v>53.649791747176778</v>
      </c>
      <c r="D24" s="37">
        <v>53.902201737378476</v>
      </c>
      <c r="E24" s="7"/>
    </row>
    <row r="25" spans="1:10">
      <c r="A25" s="183" t="s">
        <v>86</v>
      </c>
      <c r="B25" s="37">
        <v>41.326906636007195</v>
      </c>
      <c r="C25" s="37">
        <v>41.203286243863339</v>
      </c>
      <c r="D25" s="37">
        <v>41.002960029255306</v>
      </c>
      <c r="E25" s="7"/>
      <c r="F25" s="3"/>
      <c r="J25" s="1"/>
    </row>
    <row r="26" spans="1:10">
      <c r="A26" s="184" t="s">
        <v>73</v>
      </c>
      <c r="B26" s="39">
        <v>5.4951210164794668</v>
      </c>
      <c r="C26" s="39">
        <v>5.1469220089598808</v>
      </c>
      <c r="D26" s="39">
        <v>5.0948382333662225</v>
      </c>
      <c r="J26" s="1"/>
    </row>
    <row r="27" spans="1:10">
      <c r="A27" s="16" t="s">
        <v>93</v>
      </c>
      <c r="B27" s="16"/>
      <c r="J27" s="1"/>
    </row>
    <row r="28" spans="1:10">
      <c r="A28" s="11"/>
      <c r="B28" s="11"/>
    </row>
    <row r="29" spans="1:10" ht="22.5" customHeight="1">
      <c r="A29" s="18" t="s">
        <v>212</v>
      </c>
      <c r="B29" s="18"/>
      <c r="C29" s="18"/>
    </row>
    <row r="30" spans="1:10">
      <c r="A30" s="112" t="s">
        <v>3</v>
      </c>
      <c r="B30" s="111" t="s">
        <v>72</v>
      </c>
      <c r="C30" s="113" t="s">
        <v>79</v>
      </c>
      <c r="D30" s="111" t="s">
        <v>97</v>
      </c>
    </row>
    <row r="31" spans="1:10">
      <c r="A31" s="182" t="s">
        <v>1</v>
      </c>
      <c r="B31" s="95">
        <v>135684</v>
      </c>
      <c r="C31" s="95">
        <v>139734</v>
      </c>
      <c r="D31" s="95">
        <v>144931</v>
      </c>
    </row>
    <row r="32" spans="1:10" s="108" customFormat="1">
      <c r="A32" s="89"/>
      <c r="B32" s="267" t="s">
        <v>70</v>
      </c>
      <c r="C32" s="267"/>
      <c r="D32" s="267"/>
    </row>
    <row r="33" spans="1:6" s="108" customFormat="1">
      <c r="A33" s="12"/>
      <c r="B33" s="42">
        <f t="shared" ref="B33:D33" si="1">SUM(B34:B36)</f>
        <v>100.00368503287049</v>
      </c>
      <c r="C33" s="42">
        <f t="shared" si="1"/>
        <v>100</v>
      </c>
      <c r="D33" s="42">
        <f t="shared" si="1"/>
        <v>100</v>
      </c>
    </row>
    <row r="34" spans="1:6">
      <c r="A34" s="183" t="s">
        <v>4</v>
      </c>
      <c r="B34" s="44">
        <v>68.128150703104268</v>
      </c>
      <c r="C34" s="44">
        <v>67.199106874490099</v>
      </c>
      <c r="D34" s="44">
        <v>66.188048105650282</v>
      </c>
      <c r="E34" s="1"/>
      <c r="F34" s="1"/>
    </row>
    <row r="35" spans="1:6">
      <c r="A35" s="184" t="s">
        <v>5</v>
      </c>
      <c r="B35" s="39">
        <v>31.875534329766218</v>
      </c>
      <c r="C35" s="39">
        <v>32.800893125509901</v>
      </c>
      <c r="D35" s="39">
        <v>33.811951894349725</v>
      </c>
    </row>
    <row r="36" spans="1:6">
      <c r="A36" s="16" t="s">
        <v>93</v>
      </c>
      <c r="B36" s="16"/>
    </row>
    <row r="37" spans="1:6">
      <c r="C37" s="37"/>
    </row>
    <row r="38" spans="1:6" ht="41.25" customHeight="1">
      <c r="A38" s="264" t="s">
        <v>213</v>
      </c>
      <c r="B38" s="264"/>
      <c r="C38" s="264"/>
      <c r="D38" s="264"/>
    </row>
    <row r="39" spans="1:6">
      <c r="A39" s="149" t="s">
        <v>0</v>
      </c>
      <c r="B39" s="150" t="s">
        <v>72</v>
      </c>
      <c r="C39" s="150" t="s">
        <v>79</v>
      </c>
      <c r="D39" s="150" t="s">
        <v>97</v>
      </c>
    </row>
    <row r="40" spans="1:6" s="108" customFormat="1">
      <c r="A40" s="131"/>
      <c r="B40" s="266" t="s">
        <v>94</v>
      </c>
      <c r="C40" s="266"/>
      <c r="D40" s="266"/>
    </row>
    <row r="41" spans="1:6">
      <c r="A41" s="182" t="s">
        <v>1</v>
      </c>
      <c r="B41" s="97">
        <v>79.442606633683653</v>
      </c>
      <c r="C41" s="97">
        <v>81.770303009023564</v>
      </c>
      <c r="D41" s="97">
        <v>80.085649555174882</v>
      </c>
    </row>
    <row r="42" spans="1:6">
      <c r="A42" s="183" t="s">
        <v>85</v>
      </c>
      <c r="B42" s="44">
        <v>64.427240988276054</v>
      </c>
      <c r="C42" s="44">
        <v>66.095642820616803</v>
      </c>
      <c r="D42" s="44">
        <v>65.286355393242474</v>
      </c>
    </row>
    <row r="43" spans="1:6">
      <c r="A43" s="183" t="s">
        <v>86</v>
      </c>
      <c r="B43" s="44">
        <v>113.77729080431781</v>
      </c>
      <c r="C43" s="44">
        <v>120.59106903485255</v>
      </c>
      <c r="D43" s="44">
        <v>116.77802232353403</v>
      </c>
    </row>
    <row r="44" spans="1:6">
      <c r="A44" s="184" t="s">
        <v>73</v>
      </c>
      <c r="B44" s="39">
        <v>78.335784828745531</v>
      </c>
      <c r="C44" s="39">
        <v>73.991769547325106</v>
      </c>
      <c r="D44" s="39">
        <v>70.843327257027724</v>
      </c>
    </row>
    <row r="45" spans="1:6">
      <c r="A45" s="16" t="s">
        <v>93</v>
      </c>
      <c r="B45" s="16"/>
    </row>
    <row r="47" spans="1:6" ht="21.75" customHeight="1">
      <c r="A47" s="18" t="s">
        <v>214</v>
      </c>
      <c r="B47" s="18"/>
      <c r="C47" s="18"/>
      <c r="D47" s="133"/>
    </row>
    <row r="48" spans="1:6">
      <c r="A48" s="149" t="s">
        <v>3</v>
      </c>
      <c r="B48" s="150" t="s">
        <v>72</v>
      </c>
      <c r="C48" s="150" t="s">
        <v>79</v>
      </c>
      <c r="D48" s="150" t="s">
        <v>97</v>
      </c>
    </row>
    <row r="49" spans="1:9" s="124" customFormat="1">
      <c r="A49" s="131"/>
      <c r="B49" s="266" t="s">
        <v>94</v>
      </c>
      <c r="C49" s="266"/>
      <c r="D49" s="266"/>
    </row>
    <row r="50" spans="1:9">
      <c r="A50" s="182" t="s">
        <v>1</v>
      </c>
      <c r="B50" s="97">
        <v>79.442606633683653</v>
      </c>
      <c r="C50" s="97">
        <v>81.770303009023564</v>
      </c>
      <c r="D50" s="97">
        <v>80.085649555174882</v>
      </c>
    </row>
    <row r="51" spans="1:9">
      <c r="A51" s="183" t="s">
        <v>4</v>
      </c>
      <c r="B51" s="43">
        <v>275.85496866606985</v>
      </c>
      <c r="C51" s="43">
        <v>301.95838826896482</v>
      </c>
      <c r="D51" s="43">
        <v>326.99413689664578</v>
      </c>
      <c r="E51" s="1"/>
      <c r="F51" s="1"/>
      <c r="G51" s="1"/>
      <c r="H51" s="1"/>
      <c r="I51" s="1"/>
    </row>
    <row r="52" spans="1:9">
      <c r="A52" s="184" t="s">
        <v>5</v>
      </c>
      <c r="B52" s="45">
        <v>31.500823027283719</v>
      </c>
      <c r="C52" s="45">
        <v>32.787987609897776</v>
      </c>
      <c r="D52" s="45">
        <v>32.317290317474971</v>
      </c>
    </row>
    <row r="53" spans="1:9">
      <c r="A53" s="16" t="s">
        <v>93</v>
      </c>
      <c r="B53" s="16"/>
    </row>
    <row r="54" spans="1:9">
      <c r="D54" s="108"/>
    </row>
    <row r="55" spans="1:9">
      <c r="A55" s="18" t="s">
        <v>215</v>
      </c>
      <c r="B55" s="18"/>
      <c r="C55" s="18"/>
    </row>
    <row r="56" spans="1:9">
      <c r="A56" s="149" t="s">
        <v>3</v>
      </c>
      <c r="B56" s="150" t="s">
        <v>72</v>
      </c>
      <c r="C56" s="150" t="s">
        <v>79</v>
      </c>
      <c r="D56" s="150" t="s">
        <v>97</v>
      </c>
    </row>
    <row r="57" spans="1:9" s="124" customFormat="1">
      <c r="A57" s="131"/>
      <c r="B57" s="266" t="s">
        <v>94</v>
      </c>
      <c r="C57" s="266"/>
      <c r="D57" s="266"/>
    </row>
    <row r="58" spans="1:9">
      <c r="A58" s="182" t="s">
        <v>1</v>
      </c>
      <c r="B58" s="97">
        <v>79.442606633683653</v>
      </c>
      <c r="C58" s="97">
        <v>81.770303009023564</v>
      </c>
      <c r="D58" s="97">
        <v>80.085649555174882</v>
      </c>
    </row>
    <row r="59" spans="1:9">
      <c r="A59" s="57" t="s">
        <v>22</v>
      </c>
      <c r="B59" s="43">
        <v>76.951088493073229</v>
      </c>
      <c r="C59" s="43">
        <v>79.627763752250061</v>
      </c>
      <c r="D59" s="43">
        <v>78.131527922098783</v>
      </c>
    </row>
    <row r="60" spans="1:9">
      <c r="A60" s="59" t="s">
        <v>23</v>
      </c>
      <c r="B60" s="45">
        <v>82.11727570717494</v>
      </c>
      <c r="C60" s="45">
        <v>84.062746048089153</v>
      </c>
      <c r="D60" s="45">
        <v>82.167516919459942</v>
      </c>
    </row>
    <row r="61" spans="1:9">
      <c r="A61" s="16" t="s">
        <v>93</v>
      </c>
      <c r="B61" s="16"/>
    </row>
  </sheetData>
  <mergeCells count="6">
    <mergeCell ref="B22:D22"/>
    <mergeCell ref="B49:D49"/>
    <mergeCell ref="B40:D40"/>
    <mergeCell ref="B57:D57"/>
    <mergeCell ref="A38:D38"/>
    <mergeCell ref="B32:D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3:F144"/>
  <sheetViews>
    <sheetView topLeftCell="A103" workbookViewId="0">
      <selection activeCell="A49" sqref="A1:E1048576"/>
    </sheetView>
  </sheetViews>
  <sheetFormatPr defaultRowHeight="15"/>
  <cols>
    <col min="1" max="1" width="31.7109375" style="9" customWidth="1"/>
    <col min="2" max="2" width="14.7109375" style="9" customWidth="1"/>
    <col min="3" max="3" width="16" style="41" customWidth="1"/>
    <col min="4" max="4" width="13.85546875" customWidth="1"/>
  </cols>
  <sheetData>
    <row r="3" spans="1:4" s="108" customFormat="1">
      <c r="A3" s="18" t="s">
        <v>216</v>
      </c>
      <c r="B3" s="9"/>
      <c r="C3" s="41"/>
    </row>
    <row r="4" spans="1:4" s="108" customFormat="1">
      <c r="A4" s="110" t="s">
        <v>3</v>
      </c>
      <c r="B4" s="111" t="s">
        <v>72</v>
      </c>
      <c r="C4" s="111" t="s">
        <v>79</v>
      </c>
      <c r="D4" s="111" t="s">
        <v>97</v>
      </c>
    </row>
    <row r="5" spans="1:4" s="108" customFormat="1">
      <c r="A5" s="182" t="s">
        <v>1</v>
      </c>
      <c r="B5" s="98">
        <v>22218</v>
      </c>
      <c r="C5" s="98">
        <f t="shared" ref="C5:D5" si="0">SUM(C6:C7)</f>
        <v>22184</v>
      </c>
      <c r="D5" s="98">
        <f t="shared" si="0"/>
        <v>22573</v>
      </c>
    </row>
    <row r="6" spans="1:4" s="108" customFormat="1">
      <c r="A6" s="183" t="s">
        <v>4</v>
      </c>
      <c r="B6" s="58">
        <v>11384</v>
      </c>
      <c r="C6" s="58">
        <v>10451</v>
      </c>
      <c r="D6" s="58">
        <v>10812</v>
      </c>
    </row>
    <row r="7" spans="1:4" s="108" customFormat="1">
      <c r="A7" s="184" t="s">
        <v>5</v>
      </c>
      <c r="B7" s="60">
        <v>10834</v>
      </c>
      <c r="C7" s="60">
        <v>11733</v>
      </c>
      <c r="D7" s="60">
        <v>11761</v>
      </c>
    </row>
    <row r="8" spans="1:4" s="108" customFormat="1">
      <c r="A8" s="16" t="s">
        <v>2</v>
      </c>
      <c r="B8" s="9"/>
      <c r="C8" s="41"/>
    </row>
    <row r="9" spans="1:4" s="108" customFormat="1">
      <c r="A9" s="9"/>
      <c r="B9" s="9"/>
      <c r="C9" s="41"/>
    </row>
    <row r="10" spans="1:4" s="108" customFormat="1">
      <c r="A10" s="254" t="s">
        <v>189</v>
      </c>
      <c r="B10" s="9"/>
      <c r="C10" s="41"/>
    </row>
    <row r="11" spans="1:4" s="108" customFormat="1">
      <c r="A11" s="9"/>
      <c r="B11" s="9"/>
      <c r="C11" s="41"/>
    </row>
    <row r="12" spans="1:4" s="108" customFormat="1">
      <c r="A12" s="9"/>
      <c r="B12" s="9"/>
      <c r="C12" s="41"/>
    </row>
    <row r="13" spans="1:4" s="108" customFormat="1">
      <c r="A13" s="9"/>
      <c r="B13" s="9"/>
      <c r="C13" s="41"/>
    </row>
    <row r="14" spans="1:4" s="108" customFormat="1">
      <c r="A14" s="9"/>
      <c r="B14" s="9"/>
      <c r="C14" s="41"/>
    </row>
    <row r="15" spans="1:4" s="108" customFormat="1">
      <c r="A15" s="9"/>
      <c r="B15" s="9"/>
      <c r="C15" s="41"/>
    </row>
    <row r="16" spans="1:4" s="108" customFormat="1">
      <c r="A16" s="9"/>
      <c r="B16" s="9"/>
      <c r="C16" s="41"/>
    </row>
    <row r="17" spans="1:4" s="108" customFormat="1">
      <c r="A17" s="9"/>
      <c r="B17" s="9"/>
      <c r="C17" s="41"/>
    </row>
    <row r="18" spans="1:4" s="108" customFormat="1">
      <c r="A18" s="9"/>
      <c r="B18" s="9"/>
      <c r="C18" s="41"/>
    </row>
    <row r="19" spans="1:4" s="108" customFormat="1">
      <c r="A19" s="9"/>
      <c r="B19" s="9"/>
      <c r="C19" s="41"/>
    </row>
    <row r="20" spans="1:4" s="108" customFormat="1">
      <c r="A20" s="9"/>
      <c r="B20" s="9"/>
      <c r="C20" s="41"/>
    </row>
    <row r="21" spans="1:4" s="108" customFormat="1">
      <c r="A21" s="9"/>
      <c r="B21" s="9"/>
      <c r="C21" s="41"/>
    </row>
    <row r="22" spans="1:4" s="108" customFormat="1">
      <c r="A22" s="9"/>
      <c r="B22" s="9"/>
      <c r="C22" s="41"/>
    </row>
    <row r="23" spans="1:4" s="108" customFormat="1">
      <c r="A23" s="9"/>
      <c r="B23" s="9"/>
      <c r="C23" s="41"/>
    </row>
    <row r="24" spans="1:4" s="108" customFormat="1">
      <c r="A24" s="9"/>
      <c r="B24" s="9"/>
      <c r="C24" s="41"/>
    </row>
    <row r="25" spans="1:4" s="108" customFormat="1">
      <c r="A25" s="258" t="s">
        <v>93</v>
      </c>
      <c r="B25" s="9"/>
      <c r="C25" s="41"/>
    </row>
    <row r="26" spans="1:4" s="108" customFormat="1">
      <c r="A26" s="9"/>
      <c r="B26" s="9"/>
      <c r="C26" s="41"/>
    </row>
    <row r="27" spans="1:4">
      <c r="A27" s="40" t="s">
        <v>217</v>
      </c>
    </row>
    <row r="28" spans="1:4">
      <c r="A28" s="114" t="s">
        <v>76</v>
      </c>
      <c r="B28" s="111" t="s">
        <v>72</v>
      </c>
      <c r="C28" s="111" t="s">
        <v>79</v>
      </c>
      <c r="D28" s="111" t="s">
        <v>97</v>
      </c>
    </row>
    <row r="29" spans="1:4">
      <c r="A29" s="202" t="s">
        <v>1</v>
      </c>
      <c r="B29" s="228">
        <v>11384</v>
      </c>
      <c r="C29" s="228">
        <f t="shared" ref="C29:D29" si="1">SUM(C30+C33)</f>
        <v>10451</v>
      </c>
      <c r="D29" s="228">
        <f t="shared" si="1"/>
        <v>10812</v>
      </c>
    </row>
    <row r="30" spans="1:4">
      <c r="A30" s="223" t="s">
        <v>77</v>
      </c>
      <c r="B30" s="242">
        <v>4200</v>
      </c>
      <c r="C30" s="242">
        <v>3956</v>
      </c>
      <c r="D30" s="242">
        <v>4265</v>
      </c>
    </row>
    <row r="31" spans="1:4">
      <c r="A31" s="218" t="s">
        <v>22</v>
      </c>
      <c r="B31" s="243">
        <v>485</v>
      </c>
      <c r="C31" s="243">
        <v>459</v>
      </c>
      <c r="D31" s="243">
        <v>489</v>
      </c>
    </row>
    <row r="32" spans="1:4">
      <c r="A32" s="218" t="s">
        <v>23</v>
      </c>
      <c r="B32" s="243">
        <v>3715</v>
      </c>
      <c r="C32" s="243">
        <v>3497</v>
      </c>
      <c r="D32" s="243">
        <v>3776</v>
      </c>
    </row>
    <row r="33" spans="1:6">
      <c r="A33" s="223" t="s">
        <v>80</v>
      </c>
      <c r="B33" s="242">
        <v>7184</v>
      </c>
      <c r="C33" s="242">
        <v>6495</v>
      </c>
      <c r="D33" s="242">
        <v>6547</v>
      </c>
    </row>
    <row r="34" spans="1:6">
      <c r="A34" s="218" t="s">
        <v>22</v>
      </c>
      <c r="B34" s="243">
        <v>3869</v>
      </c>
      <c r="C34" s="243">
        <v>3096</v>
      </c>
      <c r="D34" s="243">
        <v>2901</v>
      </c>
    </row>
    <row r="35" spans="1:6">
      <c r="A35" s="218" t="s">
        <v>23</v>
      </c>
      <c r="B35" s="243">
        <v>3315</v>
      </c>
      <c r="C35" s="243">
        <v>3399</v>
      </c>
      <c r="D35" s="243">
        <v>3646</v>
      </c>
    </row>
    <row r="36" spans="1:6">
      <c r="A36" s="202" t="s">
        <v>85</v>
      </c>
      <c r="B36" s="228">
        <f>SUM(B37+B40)</f>
        <v>5050</v>
      </c>
      <c r="C36" s="228">
        <f t="shared" ref="C36:D36" si="2">SUM(C37+C40)</f>
        <v>4667</v>
      </c>
      <c r="D36" s="228">
        <f t="shared" si="2"/>
        <v>4901</v>
      </c>
    </row>
    <row r="37" spans="1:6">
      <c r="A37" s="223" t="s">
        <v>77</v>
      </c>
      <c r="B37" s="242">
        <v>1896</v>
      </c>
      <c r="C37" s="242">
        <v>1780</v>
      </c>
      <c r="D37" s="242">
        <v>1971</v>
      </c>
    </row>
    <row r="38" spans="1:6">
      <c r="A38" s="218" t="s">
        <v>22</v>
      </c>
      <c r="B38" s="243">
        <v>248</v>
      </c>
      <c r="C38" s="243">
        <v>243</v>
      </c>
      <c r="D38" s="243">
        <v>273</v>
      </c>
    </row>
    <row r="39" spans="1:6">
      <c r="A39" s="218" t="s">
        <v>23</v>
      </c>
      <c r="B39" s="243">
        <v>1648</v>
      </c>
      <c r="C39" s="243">
        <v>1537</v>
      </c>
      <c r="D39" s="243">
        <v>1698</v>
      </c>
    </row>
    <row r="40" spans="1:6">
      <c r="A40" s="223" t="s">
        <v>80</v>
      </c>
      <c r="B40" s="242">
        <v>3154</v>
      </c>
      <c r="C40" s="242">
        <v>2887</v>
      </c>
      <c r="D40" s="242">
        <v>2930</v>
      </c>
    </row>
    <row r="41" spans="1:6">
      <c r="A41" s="218" t="s">
        <v>22</v>
      </c>
      <c r="B41" s="243">
        <v>1608</v>
      </c>
      <c r="C41" s="243">
        <v>1364</v>
      </c>
      <c r="D41" s="243">
        <v>1285</v>
      </c>
    </row>
    <row r="42" spans="1:6">
      <c r="A42" s="218" t="s">
        <v>23</v>
      </c>
      <c r="B42" s="243">
        <v>1546</v>
      </c>
      <c r="C42" s="243">
        <v>1523</v>
      </c>
      <c r="D42" s="243">
        <v>1645</v>
      </c>
    </row>
    <row r="43" spans="1:6">
      <c r="A43" s="202" t="s">
        <v>87</v>
      </c>
      <c r="B43" s="228">
        <f>B44+B47</f>
        <v>5040</v>
      </c>
      <c r="C43" s="228">
        <f t="shared" ref="C43:D43" si="3">C44+C47</f>
        <v>4672</v>
      </c>
      <c r="D43" s="228">
        <f t="shared" si="3"/>
        <v>4846</v>
      </c>
    </row>
    <row r="44" spans="1:6">
      <c r="A44" s="223" t="s">
        <v>77</v>
      </c>
      <c r="B44" s="242">
        <v>2113</v>
      </c>
      <c r="C44" s="242">
        <v>2022</v>
      </c>
      <c r="D44" s="242">
        <v>2158</v>
      </c>
    </row>
    <row r="45" spans="1:6">
      <c r="A45" s="218" t="s">
        <v>22</v>
      </c>
      <c r="B45" s="243">
        <v>226</v>
      </c>
      <c r="C45" s="243">
        <v>212</v>
      </c>
      <c r="D45" s="243">
        <v>211</v>
      </c>
      <c r="E45" s="7"/>
      <c r="F45" s="7"/>
    </row>
    <row r="46" spans="1:6">
      <c r="A46" s="218" t="s">
        <v>23</v>
      </c>
      <c r="B46" s="243">
        <v>1887</v>
      </c>
      <c r="C46" s="243">
        <v>1810</v>
      </c>
      <c r="D46" s="243">
        <v>1947</v>
      </c>
    </row>
    <row r="47" spans="1:6">
      <c r="A47" s="223" t="s">
        <v>80</v>
      </c>
      <c r="B47" s="242">
        <v>2927</v>
      </c>
      <c r="C47" s="242">
        <v>2650</v>
      </c>
      <c r="D47" s="242">
        <v>2688</v>
      </c>
      <c r="E47" s="6"/>
      <c r="F47" s="6"/>
    </row>
    <row r="48" spans="1:6">
      <c r="A48" s="218" t="s">
        <v>22</v>
      </c>
      <c r="B48" s="243">
        <v>1754</v>
      </c>
      <c r="C48" s="243">
        <v>1383</v>
      </c>
      <c r="D48" s="243">
        <v>1275</v>
      </c>
      <c r="E48" s="6"/>
      <c r="F48" s="6"/>
    </row>
    <row r="49" spans="1:6">
      <c r="A49" s="218" t="s">
        <v>23</v>
      </c>
      <c r="B49" s="243">
        <v>1173</v>
      </c>
      <c r="C49" s="243">
        <v>1267</v>
      </c>
      <c r="D49" s="243">
        <v>1413</v>
      </c>
      <c r="E49" s="6"/>
      <c r="F49" s="6"/>
    </row>
    <row r="50" spans="1:6">
      <c r="A50" s="202" t="s">
        <v>73</v>
      </c>
      <c r="B50" s="228">
        <f>B51+B54</f>
        <v>1294</v>
      </c>
      <c r="C50" s="228">
        <f t="shared" ref="C50:D50" si="4">C51+C54</f>
        <v>1112</v>
      </c>
      <c r="D50" s="228">
        <f t="shared" si="4"/>
        <v>1065</v>
      </c>
    </row>
    <row r="51" spans="1:6">
      <c r="A51" s="223" t="s">
        <v>77</v>
      </c>
      <c r="B51" s="242">
        <v>191</v>
      </c>
      <c r="C51" s="242">
        <v>154</v>
      </c>
      <c r="D51" s="242">
        <v>136</v>
      </c>
    </row>
    <row r="52" spans="1:6">
      <c r="A52" s="218" t="s">
        <v>22</v>
      </c>
      <c r="B52" s="243">
        <v>11</v>
      </c>
      <c r="C52" s="243">
        <v>4</v>
      </c>
      <c r="D52" s="243">
        <v>5</v>
      </c>
    </row>
    <row r="53" spans="1:6">
      <c r="A53" s="218" t="s">
        <v>23</v>
      </c>
      <c r="B53" s="243">
        <v>180</v>
      </c>
      <c r="C53" s="243">
        <v>150</v>
      </c>
      <c r="D53" s="243">
        <v>131</v>
      </c>
    </row>
    <row r="54" spans="1:6">
      <c r="A54" s="223" t="s">
        <v>80</v>
      </c>
      <c r="B54" s="242">
        <v>1103</v>
      </c>
      <c r="C54" s="242">
        <v>958</v>
      </c>
      <c r="D54" s="242">
        <v>929</v>
      </c>
    </row>
    <row r="55" spans="1:6">
      <c r="A55" s="218" t="s">
        <v>22</v>
      </c>
      <c r="B55" s="243">
        <v>507</v>
      </c>
      <c r="C55" s="243">
        <v>349</v>
      </c>
      <c r="D55" s="243">
        <v>341</v>
      </c>
    </row>
    <row r="56" spans="1:6">
      <c r="A56" s="225" t="s">
        <v>23</v>
      </c>
      <c r="B56" s="244">
        <v>596</v>
      </c>
      <c r="C56" s="244">
        <v>609</v>
      </c>
      <c r="D56" s="244">
        <v>588</v>
      </c>
    </row>
    <row r="57" spans="1:6">
      <c r="A57" s="16" t="s">
        <v>14</v>
      </c>
    </row>
    <row r="58" spans="1:6">
      <c r="A58" s="24"/>
    </row>
    <row r="59" spans="1:6" ht="18" customHeight="1">
      <c r="A59" s="18" t="s">
        <v>218</v>
      </c>
      <c r="B59" s="18"/>
    </row>
    <row r="60" spans="1:6">
      <c r="A60" s="114" t="s">
        <v>0</v>
      </c>
      <c r="B60" s="111" t="s">
        <v>72</v>
      </c>
      <c r="C60" s="111" t="s">
        <v>79</v>
      </c>
      <c r="D60" s="111" t="s">
        <v>97</v>
      </c>
    </row>
    <row r="61" spans="1:6">
      <c r="A61" s="101" t="s">
        <v>1</v>
      </c>
      <c r="B61" s="102">
        <v>22218</v>
      </c>
      <c r="C61" s="102">
        <v>22184</v>
      </c>
      <c r="D61" s="102">
        <v>22573</v>
      </c>
    </row>
    <row r="62" spans="1:6" s="108" customFormat="1">
      <c r="A62" s="101"/>
      <c r="B62" s="268" t="s">
        <v>70</v>
      </c>
      <c r="C62" s="268"/>
      <c r="D62" s="268"/>
    </row>
    <row r="63" spans="1:6">
      <c r="B63" s="42">
        <v>100</v>
      </c>
      <c r="C63" s="42">
        <v>100</v>
      </c>
      <c r="D63" s="42">
        <v>100</v>
      </c>
    </row>
    <row r="64" spans="1:6">
      <c r="A64" s="183" t="s">
        <v>85</v>
      </c>
      <c r="B64" s="37">
        <v>55.21649113331533</v>
      </c>
      <c r="C64" s="37">
        <v>56.87883159033538</v>
      </c>
      <c r="D64" s="103">
        <v>57.17893058078235</v>
      </c>
    </row>
    <row r="65" spans="1:4">
      <c r="A65" s="183" t="s">
        <v>86</v>
      </c>
      <c r="B65" s="37">
        <v>37.54163291025295</v>
      </c>
      <c r="C65" s="37">
        <v>36.075549945906957</v>
      </c>
      <c r="D65" s="103">
        <v>35.697514729987148</v>
      </c>
    </row>
    <row r="66" spans="1:4">
      <c r="A66" s="184" t="s">
        <v>73</v>
      </c>
      <c r="B66" s="39">
        <v>7.2418759564317217</v>
      </c>
      <c r="C66" s="39">
        <v>7.0456184637576635</v>
      </c>
      <c r="D66" s="190">
        <v>7.1235546892304962</v>
      </c>
    </row>
    <row r="67" spans="1:4">
      <c r="A67" s="16" t="s">
        <v>93</v>
      </c>
    </row>
    <row r="68" spans="1:4">
      <c r="A68" s="11"/>
    </row>
    <row r="69" spans="1:4">
      <c r="A69" s="40" t="s">
        <v>219</v>
      </c>
    </row>
    <row r="70" spans="1:4">
      <c r="A70" s="110" t="s">
        <v>0</v>
      </c>
      <c r="B70" s="111" t="s">
        <v>72</v>
      </c>
      <c r="C70" s="111" t="s">
        <v>79</v>
      </c>
      <c r="D70" s="111" t="s">
        <v>97</v>
      </c>
    </row>
    <row r="71" spans="1:4">
      <c r="A71" s="182" t="s">
        <v>1</v>
      </c>
      <c r="B71" s="126">
        <v>1.6423713778829094</v>
      </c>
      <c r="C71" s="126">
        <v>1.6431375453670098</v>
      </c>
      <c r="D71" s="126">
        <v>1.5537582599118942</v>
      </c>
    </row>
    <row r="72" spans="1:4">
      <c r="A72" s="183" t="s">
        <v>85</v>
      </c>
      <c r="B72" s="127">
        <v>1.6038697869002485</v>
      </c>
      <c r="C72" s="127">
        <v>1.6086180520142783</v>
      </c>
      <c r="D72" s="127">
        <v>1.5294466168977368</v>
      </c>
    </row>
    <row r="73" spans="1:4">
      <c r="A73" s="183" t="s">
        <v>86</v>
      </c>
      <c r="B73" s="127">
        <v>1.6728840754111511</v>
      </c>
      <c r="C73" s="127">
        <v>1.6707724425887265</v>
      </c>
      <c r="D73" s="127">
        <v>1.567399338650068</v>
      </c>
    </row>
    <row r="74" spans="1:4">
      <c r="A74" s="184" t="s">
        <v>73</v>
      </c>
      <c r="B74" s="128">
        <v>1.8017917133258678</v>
      </c>
      <c r="C74" s="128">
        <v>1.8027681660899655</v>
      </c>
      <c r="D74" s="128">
        <v>1.6962025316455696</v>
      </c>
    </row>
    <row r="75" spans="1:4">
      <c r="A75" s="16" t="s">
        <v>93</v>
      </c>
    </row>
    <row r="76" spans="1:4">
      <c r="A76" s="11"/>
    </row>
    <row r="77" spans="1:4" ht="34.5" customHeight="1">
      <c r="A77" s="134" t="s">
        <v>220</v>
      </c>
    </row>
    <row r="78" spans="1:4">
      <c r="A78" s="110" t="s">
        <v>43</v>
      </c>
      <c r="B78" s="111" t="s">
        <v>72</v>
      </c>
      <c r="C78" s="111" t="s">
        <v>79</v>
      </c>
      <c r="D78" s="111" t="s">
        <v>97</v>
      </c>
    </row>
    <row r="79" spans="1:4">
      <c r="A79" s="93" t="s">
        <v>1</v>
      </c>
      <c r="B79" s="98">
        <v>8107</v>
      </c>
      <c r="C79" s="98">
        <v>8890</v>
      </c>
      <c r="D79" s="98">
        <v>8473</v>
      </c>
    </row>
    <row r="80" spans="1:4">
      <c r="A80" s="57" t="s">
        <v>22</v>
      </c>
      <c r="B80" s="58">
        <v>3440</v>
      </c>
      <c r="C80" s="58">
        <v>3655</v>
      </c>
      <c r="D80" s="58">
        <v>3522</v>
      </c>
    </row>
    <row r="81" spans="1:4">
      <c r="A81" s="57" t="s">
        <v>23</v>
      </c>
      <c r="B81" s="58">
        <v>4667</v>
      </c>
      <c r="C81" s="58">
        <v>5235</v>
      </c>
      <c r="D81" s="58">
        <v>4951</v>
      </c>
    </row>
    <row r="82" spans="1:4">
      <c r="A82" s="55" t="s">
        <v>85</v>
      </c>
      <c r="B82" s="56">
        <v>4537</v>
      </c>
      <c r="C82" s="56">
        <v>5021</v>
      </c>
      <c r="D82" s="56">
        <v>4792</v>
      </c>
    </row>
    <row r="83" spans="1:4">
      <c r="A83" s="57" t="s">
        <v>22</v>
      </c>
      <c r="B83" s="58">
        <v>1976</v>
      </c>
      <c r="C83" s="58">
        <v>2153</v>
      </c>
      <c r="D83" s="58">
        <v>2115</v>
      </c>
    </row>
    <row r="84" spans="1:4">
      <c r="A84" s="57" t="s">
        <v>23</v>
      </c>
      <c r="B84" s="58">
        <v>2561</v>
      </c>
      <c r="C84" s="58">
        <v>2868</v>
      </c>
      <c r="D84" s="58">
        <v>2677</v>
      </c>
    </row>
    <row r="85" spans="1:4">
      <c r="A85" s="55" t="s">
        <v>84</v>
      </c>
      <c r="B85" s="56">
        <v>3226</v>
      </c>
      <c r="C85" s="56">
        <v>3434</v>
      </c>
      <c r="D85" s="56">
        <v>3195</v>
      </c>
    </row>
    <row r="86" spans="1:4">
      <c r="A86" s="57" t="s">
        <v>22</v>
      </c>
      <c r="B86" s="58">
        <v>1306</v>
      </c>
      <c r="C86" s="58">
        <v>1348</v>
      </c>
      <c r="D86" s="58">
        <v>1233</v>
      </c>
    </row>
    <row r="87" spans="1:4">
      <c r="A87" s="57" t="s">
        <v>23</v>
      </c>
      <c r="B87" s="58">
        <v>1920</v>
      </c>
      <c r="C87" s="58">
        <v>2086</v>
      </c>
      <c r="D87" s="58">
        <v>1962</v>
      </c>
    </row>
    <row r="88" spans="1:4">
      <c r="A88" s="55" t="s">
        <v>73</v>
      </c>
      <c r="B88" s="56">
        <v>344</v>
      </c>
      <c r="C88" s="56">
        <v>435</v>
      </c>
      <c r="D88" s="56">
        <v>486</v>
      </c>
    </row>
    <row r="89" spans="1:4">
      <c r="A89" s="57" t="s">
        <v>22</v>
      </c>
      <c r="B89" s="58">
        <v>158</v>
      </c>
      <c r="C89" s="58">
        <v>154</v>
      </c>
      <c r="D89" s="58">
        <v>174</v>
      </c>
    </row>
    <row r="90" spans="1:4">
      <c r="A90" s="59" t="s">
        <v>23</v>
      </c>
      <c r="B90" s="60">
        <v>186</v>
      </c>
      <c r="C90" s="60">
        <v>281</v>
      </c>
      <c r="D90" s="60">
        <v>312</v>
      </c>
    </row>
    <row r="91" spans="1:4">
      <c r="A91" s="16" t="s">
        <v>2</v>
      </c>
    </row>
    <row r="93" spans="1:4">
      <c r="A93" s="40" t="s">
        <v>164</v>
      </c>
      <c r="B93" s="33"/>
      <c r="C93" s="33"/>
      <c r="D93" s="33"/>
    </row>
    <row r="94" spans="1:4">
      <c r="A94" s="110" t="s">
        <v>43</v>
      </c>
      <c r="B94" s="111" t="s">
        <v>4</v>
      </c>
      <c r="C94" s="111" t="s">
        <v>5</v>
      </c>
      <c r="D94" s="111" t="s">
        <v>13</v>
      </c>
    </row>
    <row r="95" spans="1:4">
      <c r="A95" s="93" t="s">
        <v>1</v>
      </c>
      <c r="B95" s="99">
        <v>2118</v>
      </c>
      <c r="C95" s="98">
        <v>6355</v>
      </c>
      <c r="D95" s="98">
        <v>8473</v>
      </c>
    </row>
    <row r="96" spans="1:4">
      <c r="A96" s="57" t="s">
        <v>22</v>
      </c>
      <c r="B96" s="58">
        <v>705</v>
      </c>
      <c r="C96" s="58">
        <v>2817</v>
      </c>
      <c r="D96" s="58">
        <v>3522</v>
      </c>
    </row>
    <row r="97" spans="1:4">
      <c r="A97" s="57" t="s">
        <v>23</v>
      </c>
      <c r="B97" s="58">
        <v>1413</v>
      </c>
      <c r="C97" s="58">
        <v>3538</v>
      </c>
      <c r="D97" s="58">
        <v>4951</v>
      </c>
    </row>
    <row r="98" spans="1:4">
      <c r="A98" s="55" t="s">
        <v>85</v>
      </c>
      <c r="B98" s="56">
        <v>831</v>
      </c>
      <c r="C98" s="56">
        <v>3961</v>
      </c>
      <c r="D98" s="56">
        <v>4792</v>
      </c>
    </row>
    <row r="99" spans="1:4">
      <c r="A99" s="57" t="s">
        <v>22</v>
      </c>
      <c r="B99" s="58">
        <v>303</v>
      </c>
      <c r="C99" s="58">
        <v>1812</v>
      </c>
      <c r="D99" s="58">
        <v>2115</v>
      </c>
    </row>
    <row r="100" spans="1:4">
      <c r="A100" s="57" t="s">
        <v>23</v>
      </c>
      <c r="B100" s="58">
        <v>528</v>
      </c>
      <c r="C100" s="58">
        <v>2149</v>
      </c>
      <c r="D100" s="58">
        <v>2677</v>
      </c>
    </row>
    <row r="101" spans="1:4">
      <c r="A101" s="55" t="s">
        <v>84</v>
      </c>
      <c r="B101" s="56">
        <v>1043</v>
      </c>
      <c r="C101" s="56">
        <v>2152</v>
      </c>
      <c r="D101" s="56">
        <v>3195</v>
      </c>
    </row>
    <row r="102" spans="1:4">
      <c r="A102" s="57" t="s">
        <v>22</v>
      </c>
      <c r="B102" s="58">
        <v>325</v>
      </c>
      <c r="C102" s="58">
        <v>908</v>
      </c>
      <c r="D102" s="58">
        <v>1233</v>
      </c>
    </row>
    <row r="103" spans="1:4">
      <c r="A103" s="57" t="s">
        <v>23</v>
      </c>
      <c r="B103" s="58">
        <v>718</v>
      </c>
      <c r="C103" s="58">
        <v>1244</v>
      </c>
      <c r="D103" s="58">
        <v>1962</v>
      </c>
    </row>
    <row r="104" spans="1:4">
      <c r="A104" s="55" t="s">
        <v>73</v>
      </c>
      <c r="B104" s="56">
        <v>244</v>
      </c>
      <c r="C104" s="56">
        <v>242</v>
      </c>
      <c r="D104" s="56">
        <v>486</v>
      </c>
    </row>
    <row r="105" spans="1:4">
      <c r="A105" s="57" t="s">
        <v>22</v>
      </c>
      <c r="B105" s="58">
        <v>77</v>
      </c>
      <c r="C105" s="58">
        <v>97</v>
      </c>
      <c r="D105" s="58">
        <v>174</v>
      </c>
    </row>
    <row r="106" spans="1:4">
      <c r="A106" s="59" t="s">
        <v>23</v>
      </c>
      <c r="B106" s="60">
        <v>167</v>
      </c>
      <c r="C106" s="60">
        <v>145</v>
      </c>
      <c r="D106" s="60">
        <v>312</v>
      </c>
    </row>
    <row r="107" spans="1:4">
      <c r="A107" s="16" t="s">
        <v>2</v>
      </c>
      <c r="B107" s="34"/>
      <c r="C107" s="61"/>
      <c r="D107" s="33"/>
    </row>
    <row r="108" spans="1:4">
      <c r="A108" s="57"/>
    </row>
    <row r="109" spans="1:4" s="108" customFormat="1">
      <c r="A109" s="255" t="s">
        <v>190</v>
      </c>
      <c r="B109" s="9"/>
      <c r="C109" s="41"/>
    </row>
    <row r="110" spans="1:4" s="108" customFormat="1">
      <c r="A110" s="57"/>
      <c r="B110" s="9"/>
      <c r="C110" s="41"/>
    </row>
    <row r="111" spans="1:4" s="108" customFormat="1">
      <c r="A111" s="57"/>
      <c r="B111" s="9"/>
      <c r="C111" s="41"/>
    </row>
    <row r="112" spans="1:4" s="108" customFormat="1">
      <c r="A112" s="57"/>
      <c r="B112" s="9"/>
      <c r="C112" s="41"/>
    </row>
    <row r="113" spans="1:4" s="108" customFormat="1">
      <c r="A113" s="57"/>
      <c r="B113" s="9"/>
      <c r="C113" s="41"/>
    </row>
    <row r="114" spans="1:4" s="108" customFormat="1">
      <c r="A114" s="57"/>
      <c r="B114" s="9"/>
      <c r="C114" s="41"/>
    </row>
    <row r="115" spans="1:4" s="108" customFormat="1">
      <c r="A115" s="57"/>
      <c r="B115" s="9"/>
      <c r="C115" s="41"/>
    </row>
    <row r="116" spans="1:4" s="108" customFormat="1">
      <c r="A116" s="57"/>
      <c r="B116" s="9"/>
      <c r="C116" s="41"/>
    </row>
    <row r="117" spans="1:4" s="108" customFormat="1">
      <c r="A117" s="57"/>
      <c r="B117" s="9"/>
      <c r="C117" s="41"/>
    </row>
    <row r="118" spans="1:4" s="108" customFormat="1">
      <c r="A118" s="57"/>
      <c r="B118" s="9"/>
      <c r="C118" s="41"/>
    </row>
    <row r="119" spans="1:4" s="108" customFormat="1">
      <c r="A119" s="57"/>
      <c r="B119" s="9"/>
      <c r="C119" s="41"/>
    </row>
    <row r="120" spans="1:4" s="108" customFormat="1">
      <c r="A120" s="57"/>
      <c r="B120" s="9"/>
      <c r="C120" s="41"/>
    </row>
    <row r="121" spans="1:4" s="108" customFormat="1">
      <c r="A121" s="57"/>
      <c r="B121" s="9"/>
      <c r="C121" s="41"/>
    </row>
    <row r="122" spans="1:4" s="108" customFormat="1">
      <c r="A122" s="57"/>
      <c r="B122" s="9"/>
      <c r="C122" s="41"/>
    </row>
    <row r="123" spans="1:4" s="108" customFormat="1">
      <c r="A123" s="57"/>
      <c r="B123" s="9"/>
      <c r="C123" s="41"/>
    </row>
    <row r="124" spans="1:4" s="108" customFormat="1">
      <c r="A124" s="258" t="s">
        <v>93</v>
      </c>
      <c r="B124" s="9"/>
      <c r="C124" s="41"/>
    </row>
    <row r="125" spans="1:4" ht="25.5" customHeight="1">
      <c r="A125" s="134" t="s">
        <v>221</v>
      </c>
    </row>
    <row r="126" spans="1:4">
      <c r="A126" s="110" t="s">
        <v>0</v>
      </c>
      <c r="B126" s="111" t="s">
        <v>72</v>
      </c>
      <c r="C126" s="111" t="s">
        <v>79</v>
      </c>
      <c r="D126" s="111" t="s">
        <v>97</v>
      </c>
    </row>
    <row r="127" spans="1:4">
      <c r="A127" s="191" t="s">
        <v>1</v>
      </c>
      <c r="B127" s="192">
        <v>8107</v>
      </c>
      <c r="C127" s="192">
        <v>8890</v>
      </c>
      <c r="D127" s="192">
        <v>8473</v>
      </c>
    </row>
    <row r="128" spans="1:4" s="108" customFormat="1">
      <c r="A128" s="191"/>
      <c r="B128" s="269" t="s">
        <v>70</v>
      </c>
      <c r="C128" s="269"/>
      <c r="D128" s="269"/>
    </row>
    <row r="129" spans="1:4">
      <c r="A129" s="193"/>
      <c r="B129" s="194">
        <v>99.999999999999986</v>
      </c>
      <c r="C129" s="194">
        <f>SUM(C130:C132)</f>
        <v>100</v>
      </c>
      <c r="D129" s="194">
        <v>100</v>
      </c>
    </row>
    <row r="130" spans="1:4">
      <c r="A130" s="195" t="s">
        <v>85</v>
      </c>
      <c r="B130" s="196">
        <v>55.963981744171697</v>
      </c>
      <c r="C130" s="196">
        <f>C82/C79*100</f>
        <v>56.479190101237343</v>
      </c>
      <c r="D130" s="196">
        <v>56.556119438215511</v>
      </c>
    </row>
    <row r="131" spans="1:4">
      <c r="A131" s="195" t="s">
        <v>86</v>
      </c>
      <c r="B131" s="196">
        <v>39.7927716787961</v>
      </c>
      <c r="C131" s="196">
        <f>C85/C79*100</f>
        <v>38.627671541057367</v>
      </c>
      <c r="D131" s="196">
        <v>37.708013690546444</v>
      </c>
    </row>
    <row r="132" spans="1:4">
      <c r="A132" s="197" t="s">
        <v>73</v>
      </c>
      <c r="B132" s="198">
        <v>4.2432465770321937</v>
      </c>
      <c r="C132" s="198">
        <f>C88/C79*100</f>
        <v>4.8931383577052863</v>
      </c>
      <c r="D132" s="198">
        <v>5.7358668712380503</v>
      </c>
    </row>
    <row r="133" spans="1:4">
      <c r="A133" s="16" t="s">
        <v>93</v>
      </c>
    </row>
    <row r="142" spans="1:4">
      <c r="B142" s="105"/>
    </row>
    <row r="144" spans="1:4">
      <c r="B144" s="37"/>
    </row>
  </sheetData>
  <mergeCells count="2">
    <mergeCell ref="B62:D62"/>
    <mergeCell ref="B128:D1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H62"/>
  <sheetViews>
    <sheetView workbookViewId="0">
      <selection activeCell="F33" sqref="F33"/>
    </sheetView>
  </sheetViews>
  <sheetFormatPr defaultRowHeight="15"/>
  <cols>
    <col min="1" max="1" width="22.28515625" style="9" customWidth="1"/>
    <col min="2" max="3" width="11.42578125" style="33" customWidth="1"/>
    <col min="4" max="4" width="22" style="33" customWidth="1"/>
    <col min="5" max="5" width="16.140625" style="33" customWidth="1"/>
    <col min="6" max="6" width="16.28515625" customWidth="1"/>
  </cols>
  <sheetData>
    <row r="2" spans="1:5" s="108" customFormat="1">
      <c r="C2" s="33"/>
      <c r="D2" s="33"/>
      <c r="E2" s="33"/>
    </row>
    <row r="3" spans="1:5" s="108" customFormat="1">
      <c r="A3" s="62" t="s">
        <v>222</v>
      </c>
      <c r="C3" s="33"/>
      <c r="D3" s="33"/>
      <c r="E3" s="33"/>
    </row>
    <row r="4" spans="1:5" s="108" customFormat="1">
      <c r="A4" s="115" t="s">
        <v>0</v>
      </c>
      <c r="B4" s="111" t="s">
        <v>79</v>
      </c>
      <c r="C4" s="111" t="s">
        <v>97</v>
      </c>
      <c r="E4" s="33"/>
    </row>
    <row r="5" spans="1:5" s="108" customFormat="1">
      <c r="A5" s="182" t="s">
        <v>13</v>
      </c>
      <c r="B5" s="92">
        <f>SUM(B6:B8)</f>
        <v>145</v>
      </c>
      <c r="C5" s="92">
        <f>SUM(C6:C8)</f>
        <v>202</v>
      </c>
      <c r="E5" s="109"/>
    </row>
    <row r="6" spans="1:5" s="108" customFormat="1">
      <c r="A6" s="183" t="s">
        <v>85</v>
      </c>
      <c r="B6" s="139">
        <v>56</v>
      </c>
      <c r="C6" s="139">
        <v>74</v>
      </c>
      <c r="E6" s="36"/>
    </row>
    <row r="7" spans="1:5" s="108" customFormat="1">
      <c r="A7" s="183" t="s">
        <v>84</v>
      </c>
      <c r="B7" s="136">
        <v>73</v>
      </c>
      <c r="C7" s="136">
        <v>111</v>
      </c>
      <c r="E7" s="33"/>
    </row>
    <row r="8" spans="1:5" s="108" customFormat="1">
      <c r="A8" s="184" t="s">
        <v>73</v>
      </c>
      <c r="B8" s="138">
        <v>16</v>
      </c>
      <c r="C8" s="138">
        <v>17</v>
      </c>
      <c r="E8" s="33"/>
    </row>
    <row r="9" spans="1:5" s="108" customFormat="1">
      <c r="A9" s="65" t="s">
        <v>2</v>
      </c>
      <c r="B9" s="33"/>
      <c r="C9" s="33"/>
      <c r="D9" s="33"/>
      <c r="E9" s="33"/>
    </row>
    <row r="10" spans="1:5" s="108" customFormat="1">
      <c r="A10" s="9"/>
      <c r="B10" s="33"/>
      <c r="C10" s="33"/>
      <c r="D10" s="33"/>
      <c r="E10" s="33"/>
    </row>
    <row r="11" spans="1:5">
      <c r="A11" s="62" t="s">
        <v>165</v>
      </c>
    </row>
    <row r="12" spans="1:5" s="108" customFormat="1">
      <c r="A12" s="110" t="s">
        <v>0</v>
      </c>
      <c r="B12" s="111" t="s">
        <v>72</v>
      </c>
      <c r="C12" s="111" t="s">
        <v>79</v>
      </c>
      <c r="D12" s="111" t="s">
        <v>97</v>
      </c>
      <c r="E12" s="33"/>
    </row>
    <row r="13" spans="1:5" s="108" customFormat="1">
      <c r="A13" s="182" t="s">
        <v>1</v>
      </c>
      <c r="B13" s="95">
        <v>3586</v>
      </c>
      <c r="C13" s="95">
        <v>3588</v>
      </c>
      <c r="D13" s="95">
        <v>4488</v>
      </c>
      <c r="E13" s="109"/>
    </row>
    <row r="14" spans="1:5" s="108" customFormat="1">
      <c r="A14" s="89"/>
      <c r="B14" s="267" t="s">
        <v>70</v>
      </c>
      <c r="C14" s="267"/>
      <c r="D14" s="267"/>
      <c r="E14" s="36"/>
    </row>
    <row r="15" spans="1:5" s="108" customFormat="1">
      <c r="A15" s="12"/>
      <c r="B15" s="42">
        <f t="shared" ref="B15:D15" si="0">SUM(B16:B18)</f>
        <v>99.999999999999986</v>
      </c>
      <c r="C15" s="42">
        <f t="shared" si="0"/>
        <v>100</v>
      </c>
      <c r="D15" s="42">
        <f t="shared" si="0"/>
        <v>100</v>
      </c>
      <c r="E15" s="33"/>
    </row>
    <row r="16" spans="1:5" s="108" customFormat="1">
      <c r="A16" s="183" t="s">
        <v>85</v>
      </c>
      <c r="B16" s="37">
        <v>64.277746793084205</v>
      </c>
      <c r="C16" s="37">
        <v>64.297658862876247</v>
      </c>
      <c r="D16" s="37">
        <v>62.5445632798574</v>
      </c>
      <c r="E16" s="33"/>
    </row>
    <row r="17" spans="1:8" s="108" customFormat="1">
      <c r="A17" s="183" t="s">
        <v>86</v>
      </c>
      <c r="B17" s="37">
        <v>31.73452314556609</v>
      </c>
      <c r="C17" s="37">
        <v>31.716833890746933</v>
      </c>
      <c r="D17" s="37">
        <v>25.713012477718362</v>
      </c>
      <c r="E17" s="33"/>
    </row>
    <row r="18" spans="1:8" s="108" customFormat="1">
      <c r="A18" s="184" t="s">
        <v>73</v>
      </c>
      <c r="B18" s="39">
        <v>3.9877300613496933</v>
      </c>
      <c r="C18" s="39">
        <v>3.9855072463768111</v>
      </c>
      <c r="D18" s="39">
        <v>11.742424242424242</v>
      </c>
    </row>
    <row r="19" spans="1:8" s="108" customFormat="1">
      <c r="A19" s="16" t="s">
        <v>93</v>
      </c>
      <c r="B19" s="16"/>
      <c r="C19" s="9"/>
      <c r="H19" s="108" t="s">
        <v>151</v>
      </c>
    </row>
    <row r="20" spans="1:8" s="108" customFormat="1">
      <c r="A20" s="16"/>
      <c r="B20" s="16"/>
      <c r="C20" s="9"/>
    </row>
    <row r="21" spans="1:8" s="108" customFormat="1">
      <c r="A21" s="257" t="s">
        <v>191</v>
      </c>
      <c r="B21" s="16"/>
      <c r="C21" s="9"/>
    </row>
    <row r="22" spans="1:8" s="108" customFormat="1">
      <c r="A22" s="257"/>
      <c r="B22" s="16"/>
      <c r="C22" s="9"/>
    </row>
    <row r="23" spans="1:8" s="108" customFormat="1">
      <c r="A23" s="16"/>
      <c r="B23" s="16"/>
      <c r="C23" s="9"/>
    </row>
    <row r="24" spans="1:8" s="108" customFormat="1">
      <c r="A24" s="16"/>
      <c r="B24" s="16"/>
      <c r="C24" s="9"/>
    </row>
    <row r="25" spans="1:8" s="108" customFormat="1">
      <c r="A25" s="16"/>
      <c r="B25" s="16"/>
      <c r="C25" s="9"/>
    </row>
    <row r="26" spans="1:8" s="108" customFormat="1">
      <c r="A26" s="16"/>
      <c r="B26" s="16"/>
      <c r="C26" s="9"/>
    </row>
    <row r="27" spans="1:8" s="108" customFormat="1">
      <c r="A27" s="16"/>
      <c r="B27" s="16"/>
      <c r="C27" s="9"/>
    </row>
    <row r="28" spans="1:8" s="108" customFormat="1">
      <c r="A28" s="16"/>
      <c r="B28" s="16"/>
      <c r="C28" s="9"/>
    </row>
    <row r="29" spans="1:8" s="108" customFormat="1">
      <c r="A29" s="16"/>
      <c r="B29" s="16"/>
      <c r="C29" s="9"/>
    </row>
    <row r="30" spans="1:8" s="108" customFormat="1">
      <c r="A30" s="16"/>
      <c r="B30" s="16"/>
      <c r="C30" s="9"/>
    </row>
    <row r="31" spans="1:8" s="108" customFormat="1">
      <c r="A31" s="16"/>
      <c r="B31" s="16"/>
      <c r="C31" s="9"/>
    </row>
    <row r="32" spans="1:8" s="108" customFormat="1">
      <c r="A32" s="16"/>
      <c r="B32" s="16"/>
      <c r="C32" s="9"/>
    </row>
    <row r="33" spans="1:6" s="108" customFormat="1">
      <c r="A33" s="16"/>
      <c r="B33" s="16"/>
      <c r="C33" s="9"/>
    </row>
    <row r="34" spans="1:6" s="108" customFormat="1">
      <c r="A34" s="9"/>
      <c r="B34" s="33"/>
      <c r="C34" s="33"/>
      <c r="D34" s="33"/>
      <c r="E34" s="33"/>
    </row>
    <row r="35" spans="1:6" s="108" customFormat="1">
      <c r="A35" s="9"/>
      <c r="B35" s="33"/>
      <c r="C35" s="33"/>
      <c r="D35" s="33"/>
      <c r="E35" s="33"/>
    </row>
    <row r="36" spans="1:6" s="108" customFormat="1">
      <c r="A36" s="9"/>
      <c r="B36" s="33"/>
      <c r="C36" s="33"/>
      <c r="D36" s="33"/>
      <c r="E36" s="33"/>
    </row>
    <row r="37" spans="1:6" s="108" customFormat="1">
      <c r="A37" s="258" t="s">
        <v>93</v>
      </c>
      <c r="B37" s="33"/>
      <c r="C37" s="33"/>
      <c r="D37" s="33"/>
      <c r="E37" s="33"/>
    </row>
    <row r="38" spans="1:6" s="108" customFormat="1">
      <c r="A38" s="9"/>
      <c r="B38" s="33"/>
      <c r="C38" s="33"/>
      <c r="D38" s="33"/>
      <c r="E38" s="33"/>
    </row>
    <row r="39" spans="1:6">
      <c r="A39" s="62" t="s">
        <v>156</v>
      </c>
      <c r="B39" s="63"/>
      <c r="C39" s="64"/>
      <c r="D39" s="63"/>
      <c r="E39" s="23"/>
    </row>
    <row r="40" spans="1:6" ht="31.5" customHeight="1">
      <c r="A40" s="115" t="s">
        <v>52</v>
      </c>
      <c r="B40" s="121" t="s">
        <v>88</v>
      </c>
      <c r="C40" s="121" t="s">
        <v>84</v>
      </c>
      <c r="D40" s="116" t="s">
        <v>73</v>
      </c>
      <c r="E40" s="116" t="s">
        <v>13</v>
      </c>
    </row>
    <row r="41" spans="1:6">
      <c r="A41" s="182" t="s">
        <v>1</v>
      </c>
      <c r="B41" s="95">
        <f>SUM(B42:B50)</f>
        <v>2807</v>
      </c>
      <c r="C41" s="95">
        <f>SUM(C42:C50)</f>
        <v>1154</v>
      </c>
      <c r="D41" s="95">
        <f>SUM(D42:D50)</f>
        <v>527</v>
      </c>
      <c r="E41" s="95">
        <f>SUM(E42:E50)</f>
        <v>4488</v>
      </c>
    </row>
    <row r="42" spans="1:6">
      <c r="A42" s="183" t="s">
        <v>44</v>
      </c>
      <c r="B42" s="144">
        <v>2020</v>
      </c>
      <c r="C42" s="144">
        <v>870</v>
      </c>
      <c r="D42" s="144">
        <v>461</v>
      </c>
      <c r="E42" s="144">
        <f>SUM(B42:D42)</f>
        <v>3351</v>
      </c>
      <c r="F42" s="1"/>
    </row>
    <row r="43" spans="1:6">
      <c r="A43" s="183" t="s">
        <v>45</v>
      </c>
      <c r="B43" s="144">
        <v>73</v>
      </c>
      <c r="C43" s="144">
        <v>59</v>
      </c>
      <c r="D43" s="144">
        <v>4</v>
      </c>
      <c r="E43" s="144">
        <f t="shared" ref="E43:E50" si="1">SUM(B43:D43)</f>
        <v>136</v>
      </c>
      <c r="F43" s="1"/>
    </row>
    <row r="44" spans="1:6">
      <c r="A44" s="183" t="s">
        <v>46</v>
      </c>
      <c r="B44" s="144">
        <v>125</v>
      </c>
      <c r="C44" s="144">
        <v>77</v>
      </c>
      <c r="D44" s="144">
        <v>10</v>
      </c>
      <c r="E44" s="144">
        <f t="shared" si="1"/>
        <v>212</v>
      </c>
      <c r="F44" s="1"/>
    </row>
    <row r="45" spans="1:6">
      <c r="A45" s="183" t="s">
        <v>47</v>
      </c>
      <c r="B45" s="144">
        <v>390</v>
      </c>
      <c r="C45" s="144">
        <v>60</v>
      </c>
      <c r="D45" s="144">
        <v>12</v>
      </c>
      <c r="E45" s="144">
        <f t="shared" si="1"/>
        <v>462</v>
      </c>
      <c r="F45" s="1"/>
    </row>
    <row r="46" spans="1:6">
      <c r="A46" s="183" t="s">
        <v>48</v>
      </c>
      <c r="B46" s="144">
        <v>73</v>
      </c>
      <c r="C46" s="144">
        <v>33</v>
      </c>
      <c r="D46" s="144">
        <v>7</v>
      </c>
      <c r="E46" s="144">
        <f t="shared" si="1"/>
        <v>113</v>
      </c>
      <c r="F46" s="1"/>
    </row>
    <row r="47" spans="1:6">
      <c r="A47" s="183" t="s">
        <v>51</v>
      </c>
      <c r="B47" s="144">
        <v>50</v>
      </c>
      <c r="C47" s="144">
        <v>17</v>
      </c>
      <c r="D47" s="144">
        <v>16</v>
      </c>
      <c r="E47" s="144">
        <f t="shared" si="1"/>
        <v>83</v>
      </c>
      <c r="F47" s="1"/>
    </row>
    <row r="48" spans="1:6">
      <c r="A48" s="183" t="s">
        <v>49</v>
      </c>
      <c r="B48" s="144">
        <v>20</v>
      </c>
      <c r="C48" s="144">
        <v>4</v>
      </c>
      <c r="D48" s="144">
        <v>5</v>
      </c>
      <c r="E48" s="144">
        <f t="shared" si="1"/>
        <v>29</v>
      </c>
      <c r="F48" s="1"/>
    </row>
    <row r="49" spans="1:6">
      <c r="A49" s="183" t="s">
        <v>50</v>
      </c>
      <c r="B49" s="144">
        <v>30</v>
      </c>
      <c r="C49" s="144">
        <v>8</v>
      </c>
      <c r="D49" s="144">
        <v>2</v>
      </c>
      <c r="E49" s="144">
        <f t="shared" si="1"/>
        <v>40</v>
      </c>
      <c r="F49" s="1"/>
    </row>
    <row r="50" spans="1:6">
      <c r="A50" s="184" t="s">
        <v>67</v>
      </c>
      <c r="B50" s="145">
        <v>26</v>
      </c>
      <c r="C50" s="145">
        <v>26</v>
      </c>
      <c r="D50" s="145">
        <v>10</v>
      </c>
      <c r="E50" s="145">
        <f t="shared" si="1"/>
        <v>62</v>
      </c>
      <c r="F50" s="1"/>
    </row>
    <row r="51" spans="1:6">
      <c r="A51" s="65" t="s">
        <v>2</v>
      </c>
      <c r="B51" s="23"/>
      <c r="C51" s="23"/>
      <c r="D51" s="23"/>
      <c r="E51" s="23"/>
    </row>
    <row r="52" spans="1:6">
      <c r="A52" s="66"/>
      <c r="B52" s="23"/>
      <c r="C52" s="23"/>
      <c r="D52" s="23"/>
      <c r="E52" s="23"/>
    </row>
    <row r="53" spans="1:6">
      <c r="A53" s="62" t="s">
        <v>157</v>
      </c>
      <c r="B53" s="23"/>
      <c r="C53" s="23"/>
      <c r="D53" s="23"/>
      <c r="E53" s="23"/>
    </row>
    <row r="54" spans="1:6" ht="45.75" customHeight="1">
      <c r="A54" s="115" t="s">
        <v>0</v>
      </c>
      <c r="B54" s="117" t="s">
        <v>53</v>
      </c>
      <c r="C54" s="118" t="s">
        <v>71</v>
      </c>
      <c r="D54" s="118" t="s">
        <v>54</v>
      </c>
      <c r="E54" s="117" t="s">
        <v>55</v>
      </c>
    </row>
    <row r="55" spans="1:6">
      <c r="A55" s="182" t="s">
        <v>13</v>
      </c>
      <c r="B55" s="92">
        <f>SUM(B56:B58)</f>
        <v>225</v>
      </c>
      <c r="C55" s="92">
        <f>SUM(C56:C58)</f>
        <v>23</v>
      </c>
      <c r="D55" s="92">
        <f>SUM(D56:D58)</f>
        <v>11</v>
      </c>
      <c r="E55" s="92">
        <f>SUM(E56:E58)</f>
        <v>6</v>
      </c>
    </row>
    <row r="56" spans="1:6">
      <c r="A56" s="183" t="s">
        <v>85</v>
      </c>
      <c r="B56" s="140">
        <v>107</v>
      </c>
      <c r="C56" s="140">
        <v>11</v>
      </c>
      <c r="D56" s="140">
        <v>4</v>
      </c>
      <c r="E56" s="140">
        <v>2</v>
      </c>
    </row>
    <row r="57" spans="1:6">
      <c r="A57" s="183" t="s">
        <v>84</v>
      </c>
      <c r="B57" s="135">
        <v>85</v>
      </c>
      <c r="C57" s="135">
        <v>10</v>
      </c>
      <c r="D57" s="135">
        <v>6</v>
      </c>
      <c r="E57" s="135">
        <v>3</v>
      </c>
    </row>
    <row r="58" spans="1:6">
      <c r="A58" s="184" t="s">
        <v>73</v>
      </c>
      <c r="B58" s="137">
        <v>33</v>
      </c>
      <c r="C58" s="137">
        <v>2</v>
      </c>
      <c r="D58" s="137">
        <v>1</v>
      </c>
      <c r="E58" s="137">
        <v>1</v>
      </c>
    </row>
    <row r="59" spans="1:6">
      <c r="A59" s="65" t="s">
        <v>2</v>
      </c>
      <c r="B59" s="23"/>
      <c r="C59" s="23"/>
      <c r="D59" s="23"/>
      <c r="E59" s="23"/>
    </row>
    <row r="62" spans="1:6">
      <c r="C62" s="36"/>
    </row>
  </sheetData>
  <mergeCells count="1">
    <mergeCell ref="B14:D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3:E47"/>
  <sheetViews>
    <sheetView workbookViewId="0">
      <selection sqref="A1:F1048576"/>
    </sheetView>
  </sheetViews>
  <sheetFormatPr defaultRowHeight="15"/>
  <cols>
    <col min="1" max="2" width="20" style="9" customWidth="1"/>
    <col min="3" max="4" width="17.85546875" style="33" customWidth="1"/>
    <col min="5" max="5" width="9.140625" style="9"/>
  </cols>
  <sheetData>
    <row r="3" spans="1:5" s="108" customFormat="1">
      <c r="A3" s="71" t="s">
        <v>223</v>
      </c>
      <c r="B3" s="151"/>
      <c r="D3" s="69"/>
      <c r="E3" s="9"/>
    </row>
    <row r="4" spans="1:5" s="108" customFormat="1">
      <c r="A4" s="119" t="s">
        <v>15</v>
      </c>
      <c r="B4" s="111" t="s">
        <v>72</v>
      </c>
      <c r="C4" s="111" t="s">
        <v>79</v>
      </c>
      <c r="D4" s="111" t="s">
        <v>97</v>
      </c>
      <c r="E4" s="9"/>
    </row>
    <row r="5" spans="1:5" s="108" customFormat="1">
      <c r="A5" s="187" t="s">
        <v>8</v>
      </c>
      <c r="B5" s="67">
        <v>82.443894464851013</v>
      </c>
      <c r="C5" s="67">
        <v>90.590740740740742</v>
      </c>
      <c r="D5" s="67">
        <v>89.566104979066466</v>
      </c>
      <c r="E5" s="9"/>
    </row>
    <row r="6" spans="1:5" s="108" customFormat="1">
      <c r="A6" s="187" t="s">
        <v>18</v>
      </c>
      <c r="B6" s="43">
        <v>100.90327709296838</v>
      </c>
      <c r="C6" s="43">
        <v>111.12871440163839</v>
      </c>
      <c r="D6" s="43">
        <v>106.93475733798314</v>
      </c>
      <c r="E6" s="9"/>
    </row>
    <row r="7" spans="1:5" s="108" customFormat="1">
      <c r="A7" s="187" t="s">
        <v>81</v>
      </c>
      <c r="B7" s="43">
        <v>91.033783983291343</v>
      </c>
      <c r="C7" s="43">
        <v>107.89848826415596</v>
      </c>
      <c r="D7" s="43">
        <v>106.7878939822468</v>
      </c>
      <c r="E7" s="9"/>
    </row>
    <row r="8" spans="1:5" s="108" customFormat="1">
      <c r="A8" s="187" t="s">
        <v>19</v>
      </c>
      <c r="B8" s="43">
        <v>79.19624134420819</v>
      </c>
      <c r="C8" s="43">
        <v>100.85128561501043</v>
      </c>
      <c r="D8" s="43">
        <v>101.88363679497063</v>
      </c>
      <c r="E8" s="9"/>
    </row>
    <row r="9" spans="1:5" s="108" customFormat="1">
      <c r="A9" s="188" t="s">
        <v>11</v>
      </c>
      <c r="B9" s="45">
        <v>75.471517241863282</v>
      </c>
      <c r="C9" s="45">
        <v>88.315733896515312</v>
      </c>
      <c r="D9" s="45">
        <v>88.321627183211177</v>
      </c>
      <c r="E9" s="9"/>
    </row>
    <row r="10" spans="1:5" s="108" customFormat="1">
      <c r="A10" s="153" t="s">
        <v>113</v>
      </c>
      <c r="B10" s="43"/>
      <c r="C10" s="43"/>
      <c r="D10" s="43"/>
      <c r="E10" s="9"/>
    </row>
    <row r="11" spans="1:5" s="108" customFormat="1">
      <c r="A11" s="16" t="s">
        <v>93</v>
      </c>
      <c r="B11" s="16"/>
      <c r="C11" s="69"/>
      <c r="D11" s="69"/>
      <c r="E11" s="9"/>
    </row>
    <row r="12" spans="1:5">
      <c r="A12" s="70"/>
      <c r="B12" s="70"/>
      <c r="C12" s="69"/>
      <c r="D12" s="69"/>
    </row>
    <row r="13" spans="1:5">
      <c r="A13" s="71" t="s">
        <v>158</v>
      </c>
    </row>
    <row r="14" spans="1:5" s="108" customFormat="1">
      <c r="A14" s="119" t="s">
        <v>15</v>
      </c>
      <c r="B14" s="111" t="s">
        <v>16</v>
      </c>
      <c r="C14" s="111" t="s">
        <v>17</v>
      </c>
      <c r="D14" s="111" t="s">
        <v>13</v>
      </c>
      <c r="E14" s="9"/>
    </row>
    <row r="15" spans="1:5" s="108" customFormat="1">
      <c r="A15" s="187" t="s">
        <v>8</v>
      </c>
      <c r="B15" s="67">
        <v>62.256822256158294</v>
      </c>
      <c r="C15" s="67">
        <v>63.536849710982658</v>
      </c>
      <c r="D15" s="67">
        <v>62.86979689284108</v>
      </c>
      <c r="E15" s="9"/>
    </row>
    <row r="16" spans="1:5" s="108" customFormat="1">
      <c r="A16" s="187" t="s">
        <v>81</v>
      </c>
      <c r="B16" s="43">
        <v>90.909364966914382</v>
      </c>
      <c r="C16" s="43">
        <v>93.513442965283218</v>
      </c>
      <c r="D16" s="43">
        <v>92.15991977373686</v>
      </c>
      <c r="E16" s="9"/>
    </row>
    <row r="17" spans="1:5" s="108" customFormat="1">
      <c r="A17" s="187" t="s">
        <v>19</v>
      </c>
      <c r="B17" s="43">
        <v>81.99317406143345</v>
      </c>
      <c r="C17" s="43">
        <v>84.780076818238143</v>
      </c>
      <c r="D17" s="43">
        <v>83.327204792123837</v>
      </c>
      <c r="E17" s="9"/>
    </row>
    <row r="18" spans="1:5" s="108" customFormat="1">
      <c r="A18" s="188" t="s">
        <v>11</v>
      </c>
      <c r="B18" s="45">
        <v>65.685228409469815</v>
      </c>
      <c r="C18" s="45">
        <v>68.848703620145074</v>
      </c>
      <c r="D18" s="45">
        <v>67.235251101171741</v>
      </c>
      <c r="E18" s="9"/>
    </row>
    <row r="19" spans="1:5" s="124" customFormat="1">
      <c r="A19" s="16" t="s">
        <v>93</v>
      </c>
      <c r="B19" s="43"/>
      <c r="C19" s="43"/>
      <c r="D19" s="43"/>
      <c r="E19" s="130"/>
    </row>
    <row r="20" spans="1:5" s="124" customFormat="1">
      <c r="A20" s="179"/>
      <c r="B20" s="43"/>
      <c r="C20" s="43"/>
      <c r="D20" s="43"/>
      <c r="E20" s="130"/>
    </row>
    <row r="21" spans="1:5" s="124" customFormat="1">
      <c r="A21" s="255" t="s">
        <v>192</v>
      </c>
      <c r="B21" s="43"/>
      <c r="C21" s="43"/>
      <c r="D21" s="43"/>
      <c r="E21" s="130"/>
    </row>
    <row r="22" spans="1:5" s="124" customFormat="1">
      <c r="A22" s="179"/>
      <c r="B22" s="43"/>
      <c r="C22" s="43"/>
      <c r="D22" s="43"/>
      <c r="E22" s="130"/>
    </row>
    <row r="23" spans="1:5" s="124" customFormat="1">
      <c r="A23" s="179"/>
      <c r="B23" s="43"/>
      <c r="C23" s="43"/>
      <c r="D23" s="43"/>
      <c r="E23" s="130"/>
    </row>
    <row r="24" spans="1:5" s="124" customFormat="1">
      <c r="A24" s="179"/>
      <c r="B24" s="43"/>
      <c r="C24" s="43"/>
      <c r="D24" s="43"/>
      <c r="E24" s="130"/>
    </row>
    <row r="25" spans="1:5" s="124" customFormat="1">
      <c r="A25" s="179"/>
      <c r="B25" s="43"/>
      <c r="C25" s="43"/>
      <c r="D25" s="43"/>
      <c r="E25" s="130"/>
    </row>
    <row r="26" spans="1:5" s="124" customFormat="1">
      <c r="A26" s="179"/>
      <c r="B26" s="43"/>
      <c r="C26" s="43"/>
      <c r="D26" s="43"/>
      <c r="E26" s="130"/>
    </row>
    <row r="27" spans="1:5" s="124" customFormat="1">
      <c r="A27" s="179"/>
      <c r="B27" s="43"/>
      <c r="C27" s="43"/>
      <c r="D27" s="43"/>
      <c r="E27" s="130"/>
    </row>
    <row r="28" spans="1:5" s="124" customFormat="1">
      <c r="A28" s="179"/>
      <c r="B28" s="43"/>
      <c r="C28" s="43"/>
      <c r="D28" s="43"/>
      <c r="E28" s="130"/>
    </row>
    <row r="29" spans="1:5" s="124" customFormat="1">
      <c r="A29" s="179"/>
      <c r="B29" s="43"/>
      <c r="C29" s="43"/>
      <c r="D29" s="43"/>
      <c r="E29" s="130"/>
    </row>
    <row r="30" spans="1:5" s="124" customFormat="1">
      <c r="A30" s="179"/>
      <c r="B30" s="43"/>
      <c r="C30" s="43"/>
      <c r="D30" s="43"/>
      <c r="E30" s="130"/>
    </row>
    <row r="31" spans="1:5" s="124" customFormat="1">
      <c r="A31" s="179"/>
      <c r="B31" s="43"/>
      <c r="C31" s="43"/>
      <c r="D31" s="43"/>
      <c r="E31" s="130"/>
    </row>
    <row r="32" spans="1:5" s="124" customFormat="1">
      <c r="A32" s="179"/>
      <c r="B32" s="43"/>
      <c r="C32" s="43"/>
      <c r="D32" s="43"/>
      <c r="E32" s="130"/>
    </row>
    <row r="33" spans="1:5" s="124" customFormat="1">
      <c r="A33" s="179"/>
      <c r="B33" s="43"/>
      <c r="C33" s="43"/>
      <c r="D33" s="43"/>
      <c r="E33" s="130"/>
    </row>
    <row r="34" spans="1:5" s="124" customFormat="1">
      <c r="A34" s="179"/>
      <c r="B34" s="43"/>
      <c r="C34" s="43"/>
      <c r="D34" s="43"/>
      <c r="E34" s="130"/>
    </row>
    <row r="35" spans="1:5" s="124" customFormat="1">
      <c r="A35" s="179"/>
      <c r="B35" s="43"/>
      <c r="C35" s="43"/>
      <c r="D35" s="43"/>
      <c r="E35" s="130"/>
    </row>
    <row r="36" spans="1:5" s="124" customFormat="1">
      <c r="A36" s="258" t="s">
        <v>93</v>
      </c>
      <c r="B36" s="43"/>
      <c r="C36" s="43"/>
      <c r="D36" s="43"/>
      <c r="E36" s="130"/>
    </row>
    <row r="37" spans="1:5" s="124" customFormat="1">
      <c r="A37" s="179"/>
      <c r="B37" s="43"/>
      <c r="C37" s="43"/>
      <c r="D37" s="43"/>
      <c r="E37" s="130"/>
    </row>
    <row r="38" spans="1:5">
      <c r="A38" s="72" t="s">
        <v>224</v>
      </c>
      <c r="B38" s="72"/>
      <c r="C38" s="73"/>
    </row>
    <row r="39" spans="1:5">
      <c r="A39" s="115" t="s">
        <v>21</v>
      </c>
      <c r="B39" s="111" t="s">
        <v>72</v>
      </c>
      <c r="C39" s="111" t="s">
        <v>79</v>
      </c>
      <c r="D39" s="111" t="s">
        <v>97</v>
      </c>
    </row>
    <row r="40" spans="1:5" s="6" customFormat="1">
      <c r="A40" s="189" t="s">
        <v>13</v>
      </c>
      <c r="B40" s="141">
        <v>99.185456899341901</v>
      </c>
      <c r="C40" s="141">
        <v>91.972512089590225</v>
      </c>
      <c r="D40" s="141">
        <v>92.424716057101179</v>
      </c>
      <c r="E40" s="9"/>
    </row>
    <row r="41" spans="1:5">
      <c r="A41" s="66" t="s">
        <v>16</v>
      </c>
      <c r="B41" s="74">
        <v>97.158193874329015</v>
      </c>
      <c r="C41" s="74">
        <v>90.57306878839762</v>
      </c>
      <c r="D41" s="74">
        <v>91.453780650456551</v>
      </c>
    </row>
    <row r="42" spans="1:5">
      <c r="A42" s="175" t="s">
        <v>17</v>
      </c>
      <c r="B42" s="45">
        <v>101.31680867544539</v>
      </c>
      <c r="C42" s="45">
        <v>93.4026348291478</v>
      </c>
      <c r="D42" s="45">
        <v>93.426484598285171</v>
      </c>
    </row>
    <row r="43" spans="1:5">
      <c r="A43" s="16" t="s">
        <v>93</v>
      </c>
      <c r="B43" s="16"/>
    </row>
    <row r="47" spans="1:5">
      <c r="E4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5"/>
  <sheetViews>
    <sheetView zoomScaleNormal="100" workbookViewId="0">
      <selection activeCell="I28" sqref="I28"/>
    </sheetView>
  </sheetViews>
  <sheetFormatPr defaultRowHeight="15"/>
  <cols>
    <col min="1" max="1" width="1.5703125" style="108" customWidth="1"/>
    <col min="2" max="2" width="38.5703125" style="108" customWidth="1"/>
    <col min="3" max="3" width="12.140625" style="108" customWidth="1"/>
    <col min="4" max="4" width="13.5703125" style="108" customWidth="1"/>
    <col min="5" max="5" width="12.7109375" style="108" customWidth="1"/>
    <col min="6" max="16384" width="9.140625" style="108"/>
  </cols>
  <sheetData>
    <row r="2" spans="2:7" ht="34.5" customHeight="1">
      <c r="B2" s="270" t="s">
        <v>166</v>
      </c>
      <c r="C2" s="270"/>
      <c r="D2" s="270"/>
      <c r="E2" s="270"/>
    </row>
    <row r="3" spans="2:7">
      <c r="B3" s="114" t="s">
        <v>0</v>
      </c>
      <c r="C3" s="111" t="s">
        <v>100</v>
      </c>
      <c r="D3" s="111" t="s">
        <v>72</v>
      </c>
      <c r="E3" s="111" t="s">
        <v>79</v>
      </c>
    </row>
    <row r="4" spans="2:7">
      <c r="B4" s="101" t="s">
        <v>1</v>
      </c>
      <c r="C4" s="102">
        <v>1196</v>
      </c>
      <c r="D4" s="102">
        <v>1575</v>
      </c>
      <c r="E4" s="102">
        <v>2482</v>
      </c>
      <c r="G4" s="177"/>
    </row>
    <row r="5" spans="2:7">
      <c r="B5" s="101"/>
      <c r="C5" s="268" t="s">
        <v>70</v>
      </c>
      <c r="D5" s="268"/>
      <c r="E5" s="268"/>
      <c r="G5" s="1"/>
    </row>
    <row r="6" spans="2:7">
      <c r="B6" s="9"/>
      <c r="C6" s="42">
        <v>100</v>
      </c>
      <c r="D6" s="42">
        <v>100</v>
      </c>
      <c r="E6" s="42">
        <v>100</v>
      </c>
    </row>
    <row r="7" spans="2:7">
      <c r="B7" s="183" t="s">
        <v>85</v>
      </c>
      <c r="C7" s="37">
        <v>47.324414715719065</v>
      </c>
      <c r="D7" s="37">
        <v>38.857142857142854</v>
      </c>
      <c r="E7" s="37">
        <v>54.391619661563254</v>
      </c>
    </row>
    <row r="8" spans="2:7">
      <c r="B8" s="183" t="s">
        <v>86</v>
      </c>
      <c r="C8" s="37">
        <v>52.675585284280935</v>
      </c>
      <c r="D8" s="37">
        <v>61.142857142857146</v>
      </c>
      <c r="E8" s="37">
        <v>45.608380338436746</v>
      </c>
    </row>
    <row r="9" spans="2:7">
      <c r="B9" s="184" t="s">
        <v>73</v>
      </c>
      <c r="C9" s="38" t="s">
        <v>114</v>
      </c>
      <c r="D9" s="38" t="s">
        <v>114</v>
      </c>
      <c r="E9" s="38" t="s">
        <v>114</v>
      </c>
    </row>
    <row r="10" spans="2:7">
      <c r="B10" s="16" t="s">
        <v>150</v>
      </c>
      <c r="C10" s="9"/>
      <c r="D10" s="41"/>
    </row>
    <row r="12" spans="2:7" ht="33" customHeight="1">
      <c r="B12" s="270" t="s">
        <v>167</v>
      </c>
      <c r="C12" s="270"/>
      <c r="D12" s="270"/>
      <c r="E12" s="270"/>
    </row>
    <row r="13" spans="2:7">
      <c r="B13" s="114" t="s">
        <v>21</v>
      </c>
      <c r="C13" s="111" t="s">
        <v>100</v>
      </c>
      <c r="D13" s="111" t="s">
        <v>72</v>
      </c>
      <c r="E13" s="111" t="s">
        <v>79</v>
      </c>
    </row>
    <row r="14" spans="2:7">
      <c r="B14" s="101" t="s">
        <v>1</v>
      </c>
      <c r="C14" s="102">
        <v>1196</v>
      </c>
      <c r="D14" s="102">
        <v>1575</v>
      </c>
      <c r="E14" s="102">
        <v>2482</v>
      </c>
    </row>
    <row r="15" spans="2:7">
      <c r="B15" s="101"/>
      <c r="C15" s="268" t="s">
        <v>70</v>
      </c>
      <c r="D15" s="268"/>
      <c r="E15" s="268"/>
    </row>
    <row r="16" spans="2:7">
      <c r="B16" s="9"/>
      <c r="C16" s="42">
        <v>100</v>
      </c>
      <c r="D16" s="42">
        <v>100</v>
      </c>
      <c r="E16" s="42">
        <v>100</v>
      </c>
    </row>
    <row r="17" spans="2:5">
      <c r="B17" s="183" t="s">
        <v>16</v>
      </c>
      <c r="C17" s="37">
        <v>85.200668896321076</v>
      </c>
      <c r="D17" s="37">
        <v>72</v>
      </c>
      <c r="E17" s="37">
        <v>59.105560032232077</v>
      </c>
    </row>
    <row r="18" spans="2:5">
      <c r="B18" s="184" t="s">
        <v>17</v>
      </c>
      <c r="C18" s="39">
        <v>14.799331103678931</v>
      </c>
      <c r="D18" s="39">
        <v>28.000000000000004</v>
      </c>
      <c r="E18" s="39">
        <v>40.89443996776793</v>
      </c>
    </row>
    <row r="19" spans="2:5">
      <c r="B19" s="16" t="s">
        <v>150</v>
      </c>
      <c r="C19" s="9"/>
      <c r="D19" s="41"/>
    </row>
    <row r="22" spans="2:5" ht="33" customHeight="1">
      <c r="B22" s="270" t="s">
        <v>168</v>
      </c>
      <c r="C22" s="270"/>
      <c r="D22" s="270"/>
      <c r="E22" s="270"/>
    </row>
    <row r="23" spans="2:5">
      <c r="B23" s="114" t="s">
        <v>0</v>
      </c>
      <c r="C23" s="111" t="s">
        <v>100</v>
      </c>
      <c r="D23" s="111" t="s">
        <v>72</v>
      </c>
      <c r="E23" s="111" t="s">
        <v>79</v>
      </c>
    </row>
    <row r="24" spans="2:5">
      <c r="B24" s="101" t="s">
        <v>1</v>
      </c>
      <c r="C24" s="102">
        <v>291</v>
      </c>
      <c r="D24" s="102">
        <v>241</v>
      </c>
      <c r="E24" s="102">
        <v>448</v>
      </c>
    </row>
    <row r="25" spans="2:5">
      <c r="B25" s="101"/>
      <c r="C25" s="268" t="s">
        <v>70</v>
      </c>
      <c r="D25" s="268"/>
      <c r="E25" s="268"/>
    </row>
    <row r="26" spans="2:5">
      <c r="B26" s="9"/>
      <c r="C26" s="42">
        <v>100</v>
      </c>
      <c r="D26" s="42">
        <v>100</v>
      </c>
      <c r="E26" s="42">
        <v>100</v>
      </c>
    </row>
    <row r="27" spans="2:5">
      <c r="B27" s="183" t="s">
        <v>85</v>
      </c>
      <c r="C27" s="37">
        <v>55.670103092783506</v>
      </c>
      <c r="D27" s="37">
        <v>58.921161825726145</v>
      </c>
      <c r="E27" s="37">
        <v>43.526785714285715</v>
      </c>
    </row>
    <row r="28" spans="2:5">
      <c r="B28" s="183" t="s">
        <v>86</v>
      </c>
      <c r="C28" s="37">
        <v>44.329896907216494</v>
      </c>
      <c r="D28" s="37">
        <v>41.078838174273855</v>
      </c>
      <c r="E28" s="37">
        <v>56.473214285714292</v>
      </c>
    </row>
    <row r="29" spans="2:5">
      <c r="B29" s="184" t="s">
        <v>73</v>
      </c>
      <c r="C29" s="38" t="s">
        <v>114</v>
      </c>
      <c r="D29" s="38" t="s">
        <v>114</v>
      </c>
      <c r="E29" s="38" t="s">
        <v>114</v>
      </c>
    </row>
    <row r="30" spans="2:5">
      <c r="B30" s="16" t="s">
        <v>150</v>
      </c>
      <c r="C30" s="9"/>
      <c r="D30" s="41"/>
    </row>
    <row r="32" spans="2:5" ht="33.75" customHeight="1">
      <c r="B32" s="270" t="s">
        <v>169</v>
      </c>
      <c r="C32" s="270"/>
      <c r="D32" s="270"/>
      <c r="E32" s="270"/>
    </row>
    <row r="33" spans="2:5">
      <c r="B33" s="114" t="s">
        <v>21</v>
      </c>
      <c r="C33" s="111" t="s">
        <v>100</v>
      </c>
      <c r="D33" s="111" t="s">
        <v>72</v>
      </c>
      <c r="E33" s="111" t="s">
        <v>79</v>
      </c>
    </row>
    <row r="34" spans="2:5">
      <c r="B34" s="101" t="s">
        <v>1</v>
      </c>
      <c r="C34" s="102">
        <v>291</v>
      </c>
      <c r="D34" s="102">
        <v>241</v>
      </c>
      <c r="E34" s="102">
        <v>448</v>
      </c>
    </row>
    <row r="35" spans="2:5">
      <c r="B35" s="101"/>
      <c r="C35" s="268" t="s">
        <v>70</v>
      </c>
      <c r="D35" s="268"/>
      <c r="E35" s="268"/>
    </row>
    <row r="36" spans="2:5">
      <c r="B36" s="9"/>
      <c r="C36" s="42">
        <v>100</v>
      </c>
      <c r="D36" s="42">
        <v>100</v>
      </c>
      <c r="E36" s="42">
        <v>100</v>
      </c>
    </row>
    <row r="37" spans="2:5">
      <c r="B37" s="183" t="s">
        <v>16</v>
      </c>
      <c r="C37" s="37">
        <v>100</v>
      </c>
      <c r="D37" s="37">
        <v>100</v>
      </c>
      <c r="E37" s="37">
        <v>66.964285714285708</v>
      </c>
    </row>
    <row r="38" spans="2:5">
      <c r="B38" s="184" t="s">
        <v>17</v>
      </c>
      <c r="C38" s="39">
        <v>0</v>
      </c>
      <c r="D38" s="39">
        <v>0</v>
      </c>
      <c r="E38" s="39">
        <v>33.035714285714285</v>
      </c>
    </row>
    <row r="39" spans="2:5">
      <c r="B39" s="16" t="s">
        <v>150</v>
      </c>
      <c r="C39" s="9"/>
      <c r="D39" s="41"/>
    </row>
    <row r="41" spans="2:5">
      <c r="B41" s="154" t="s">
        <v>159</v>
      </c>
    </row>
    <row r="42" spans="2:5">
      <c r="B42" s="155" t="s">
        <v>116</v>
      </c>
      <c r="C42" s="143" t="s">
        <v>100</v>
      </c>
      <c r="D42" s="143" t="s">
        <v>72</v>
      </c>
      <c r="E42" s="143" t="s">
        <v>79</v>
      </c>
    </row>
    <row r="43" spans="2:5">
      <c r="B43" s="201" t="s">
        <v>1</v>
      </c>
      <c r="C43" s="156">
        <f>SUM(C44:C49)</f>
        <v>1196</v>
      </c>
      <c r="D43" s="156">
        <f>SUM(D44:D49)</f>
        <v>1575</v>
      </c>
      <c r="E43" s="156">
        <f>SUM(E44:E49)</f>
        <v>2482</v>
      </c>
    </row>
    <row r="44" spans="2:5">
      <c r="B44" s="167" t="s">
        <v>117</v>
      </c>
      <c r="C44" s="157">
        <v>307</v>
      </c>
      <c r="D44" s="157">
        <v>0</v>
      </c>
      <c r="E44" s="157">
        <v>0</v>
      </c>
    </row>
    <row r="45" spans="2:5">
      <c r="B45" s="167" t="s">
        <v>118</v>
      </c>
      <c r="C45" s="157">
        <v>0</v>
      </c>
      <c r="D45" s="157">
        <v>453</v>
      </c>
      <c r="E45" s="157">
        <v>500</v>
      </c>
    </row>
    <row r="46" spans="2:5">
      <c r="B46" s="167" t="s">
        <v>119</v>
      </c>
      <c r="C46" s="157">
        <v>199</v>
      </c>
      <c r="D46" s="157">
        <v>158</v>
      </c>
      <c r="E46" s="157">
        <v>240</v>
      </c>
    </row>
    <row r="47" spans="2:5">
      <c r="B47" s="167" t="s">
        <v>120</v>
      </c>
      <c r="C47" s="157">
        <v>0</v>
      </c>
      <c r="D47" s="157">
        <v>0</v>
      </c>
      <c r="E47" s="157">
        <v>59</v>
      </c>
    </row>
    <row r="48" spans="2:5" ht="16.5" customHeight="1">
      <c r="B48" s="167" t="s">
        <v>121</v>
      </c>
      <c r="C48" s="157">
        <v>83</v>
      </c>
      <c r="D48" s="157">
        <v>116</v>
      </c>
      <c r="E48" s="157">
        <v>163</v>
      </c>
    </row>
    <row r="49" spans="2:5">
      <c r="B49" s="169" t="s">
        <v>122</v>
      </c>
      <c r="C49" s="170">
        <v>607</v>
      </c>
      <c r="D49" s="170">
        <v>848</v>
      </c>
      <c r="E49" s="170">
        <v>1520</v>
      </c>
    </row>
    <row r="50" spans="2:5">
      <c r="B50" s="158" t="s">
        <v>115</v>
      </c>
    </row>
    <row r="52" spans="2:5">
      <c r="B52" s="154" t="s">
        <v>160</v>
      </c>
    </row>
    <row r="53" spans="2:5">
      <c r="B53" s="155" t="s">
        <v>116</v>
      </c>
      <c r="C53" s="143" t="s">
        <v>100</v>
      </c>
      <c r="D53" s="143" t="s">
        <v>72</v>
      </c>
      <c r="E53" s="143" t="s">
        <v>79</v>
      </c>
    </row>
    <row r="54" spans="2:5">
      <c r="B54" s="201" t="s">
        <v>1</v>
      </c>
      <c r="C54" s="156">
        <f>SUM(C55:C59)</f>
        <v>291</v>
      </c>
      <c r="D54" s="156">
        <f>SUM(D55:D59)</f>
        <v>241</v>
      </c>
      <c r="E54" s="156">
        <f>SUM(E55:E59)</f>
        <v>448</v>
      </c>
    </row>
    <row r="55" spans="2:5">
      <c r="B55" s="199" t="s">
        <v>117</v>
      </c>
      <c r="C55" s="157">
        <v>145</v>
      </c>
      <c r="D55" s="157">
        <v>0</v>
      </c>
      <c r="E55" s="157">
        <v>0</v>
      </c>
    </row>
    <row r="56" spans="2:5">
      <c r="B56" s="199" t="s">
        <v>118</v>
      </c>
      <c r="C56" s="157">
        <v>0</v>
      </c>
      <c r="D56" s="157">
        <v>121</v>
      </c>
      <c r="E56" s="157">
        <v>222</v>
      </c>
    </row>
    <row r="57" spans="2:5">
      <c r="B57" s="199" t="s">
        <v>119</v>
      </c>
      <c r="C57" s="157">
        <v>95</v>
      </c>
      <c r="D57" s="157">
        <v>63</v>
      </c>
      <c r="E57" s="157">
        <v>120</v>
      </c>
    </row>
    <row r="58" spans="2:5">
      <c r="B58" s="199" t="s">
        <v>120</v>
      </c>
      <c r="C58" s="157">
        <v>0</v>
      </c>
      <c r="D58" s="157">
        <v>0</v>
      </c>
      <c r="E58" s="157">
        <v>28</v>
      </c>
    </row>
    <row r="59" spans="2:5">
      <c r="B59" s="200" t="s">
        <v>121</v>
      </c>
      <c r="C59" s="170">
        <v>51</v>
      </c>
      <c r="D59" s="170">
        <v>57</v>
      </c>
      <c r="E59" s="170">
        <v>78</v>
      </c>
    </row>
    <row r="60" spans="2:5">
      <c r="B60" s="158" t="s">
        <v>115</v>
      </c>
    </row>
    <row r="62" spans="2:5">
      <c r="B62" s="255" t="s">
        <v>193</v>
      </c>
    </row>
    <row r="76" spans="2:5">
      <c r="B76" s="258" t="s">
        <v>150</v>
      </c>
    </row>
    <row r="79" spans="2:5" ht="30" customHeight="1">
      <c r="B79" s="270" t="s">
        <v>170</v>
      </c>
      <c r="C79" s="270"/>
      <c r="D79" s="270"/>
      <c r="E79" s="270"/>
    </row>
    <row r="80" spans="2:5">
      <c r="B80" s="114" t="s">
        <v>0</v>
      </c>
      <c r="C80" s="111" t="s">
        <v>100</v>
      </c>
      <c r="D80" s="111" t="s">
        <v>72</v>
      </c>
      <c r="E80" s="111" t="s">
        <v>79</v>
      </c>
    </row>
    <row r="81" spans="2:7">
      <c r="B81" s="202" t="s">
        <v>1</v>
      </c>
      <c r="C81" s="203">
        <v>87</v>
      </c>
      <c r="D81" s="203">
        <v>150</v>
      </c>
      <c r="E81" s="203">
        <v>212</v>
      </c>
    </row>
    <row r="82" spans="2:7">
      <c r="B82" s="202"/>
      <c r="C82" s="271" t="s">
        <v>70</v>
      </c>
      <c r="D82" s="271"/>
      <c r="E82" s="271"/>
    </row>
    <row r="83" spans="2:7">
      <c r="B83" s="204"/>
      <c r="C83" s="194">
        <v>100</v>
      </c>
      <c r="D83" s="194">
        <v>100</v>
      </c>
      <c r="E83" s="194">
        <v>100</v>
      </c>
    </row>
    <row r="84" spans="2:7">
      <c r="B84" s="195" t="s">
        <v>85</v>
      </c>
      <c r="C84" s="205">
        <v>42.528735632183903</v>
      </c>
      <c r="D84" s="205">
        <v>27.333333333333332</v>
      </c>
      <c r="E84" s="205">
        <v>51.415094339622648</v>
      </c>
    </row>
    <row r="85" spans="2:7">
      <c r="B85" s="195" t="s">
        <v>86</v>
      </c>
      <c r="C85" s="205">
        <v>57.47126436781609</v>
      </c>
      <c r="D85" s="205">
        <v>72.666666666666671</v>
      </c>
      <c r="E85" s="205">
        <v>48.584905660377359</v>
      </c>
    </row>
    <row r="86" spans="2:7">
      <c r="B86" s="197" t="s">
        <v>73</v>
      </c>
      <c r="C86" s="198" t="s">
        <v>114</v>
      </c>
      <c r="D86" s="198" t="s">
        <v>114</v>
      </c>
      <c r="E86" s="198" t="s">
        <v>114</v>
      </c>
    </row>
    <row r="87" spans="2:7">
      <c r="B87" s="16" t="s">
        <v>150</v>
      </c>
      <c r="C87" s="9"/>
      <c r="D87" s="41"/>
    </row>
    <row r="88" spans="2:7">
      <c r="B88" s="159"/>
    </row>
    <row r="89" spans="2:7" ht="44.25" customHeight="1">
      <c r="B89" s="270" t="s">
        <v>171</v>
      </c>
      <c r="C89" s="270"/>
      <c r="D89" s="270"/>
      <c r="E89" s="270"/>
    </row>
    <row r="90" spans="2:7">
      <c r="B90" s="114" t="s">
        <v>153</v>
      </c>
      <c r="C90" s="111" t="s">
        <v>100</v>
      </c>
      <c r="D90" s="111" t="s">
        <v>72</v>
      </c>
      <c r="E90" s="111" t="s">
        <v>79</v>
      </c>
    </row>
    <row r="91" spans="2:7">
      <c r="B91" s="101" t="s">
        <v>1</v>
      </c>
      <c r="C91" s="102">
        <v>87</v>
      </c>
      <c r="D91" s="102">
        <v>150</v>
      </c>
      <c r="E91" s="102">
        <v>212</v>
      </c>
      <c r="G91" s="177"/>
    </row>
    <row r="92" spans="2:7">
      <c r="B92" s="101"/>
      <c r="C92" s="268" t="s">
        <v>70</v>
      </c>
      <c r="D92" s="268"/>
      <c r="E92" s="268"/>
      <c r="G92" s="1"/>
    </row>
    <row r="93" spans="2:7">
      <c r="B93" s="9"/>
      <c r="C93" s="42">
        <v>100</v>
      </c>
      <c r="D93" s="42">
        <v>100</v>
      </c>
      <c r="E93" s="42">
        <v>100</v>
      </c>
    </row>
    <row r="94" spans="2:7">
      <c r="B94" s="183" t="s">
        <v>77</v>
      </c>
      <c r="C94" s="37">
        <v>0</v>
      </c>
      <c r="D94" s="37">
        <v>1.3333333333333335</v>
      </c>
      <c r="E94" s="37">
        <v>0.94339622641509435</v>
      </c>
    </row>
    <row r="95" spans="2:7">
      <c r="B95" s="184" t="s">
        <v>123</v>
      </c>
      <c r="C95" s="39">
        <v>100</v>
      </c>
      <c r="D95" s="39">
        <v>98.666666666666671</v>
      </c>
      <c r="E95" s="39">
        <v>99.056603773584911</v>
      </c>
    </row>
    <row r="96" spans="2:7">
      <c r="B96" s="16" t="s">
        <v>150</v>
      </c>
      <c r="C96" s="9"/>
      <c r="D96" s="41"/>
    </row>
    <row r="97" spans="2:5">
      <c r="B97" s="16"/>
      <c r="C97" s="9"/>
      <c r="D97" s="41"/>
    </row>
    <row r="98" spans="2:5" ht="30" customHeight="1">
      <c r="B98" s="270" t="s">
        <v>172</v>
      </c>
      <c r="C98" s="270"/>
      <c r="D98" s="270"/>
      <c r="E98" s="270"/>
    </row>
    <row r="99" spans="2:5">
      <c r="B99" s="114" t="s">
        <v>21</v>
      </c>
      <c r="C99" s="111" t="s">
        <v>100</v>
      </c>
      <c r="D99" s="111" t="s">
        <v>72</v>
      </c>
      <c r="E99" s="111" t="s">
        <v>79</v>
      </c>
    </row>
    <row r="100" spans="2:5">
      <c r="B100" s="202" t="s">
        <v>1</v>
      </c>
      <c r="C100" s="203">
        <v>87</v>
      </c>
      <c r="D100" s="203">
        <v>150</v>
      </c>
      <c r="E100" s="203">
        <v>212</v>
      </c>
    </row>
    <row r="101" spans="2:5">
      <c r="B101" s="202"/>
      <c r="C101" s="271" t="s">
        <v>70</v>
      </c>
      <c r="D101" s="271"/>
      <c r="E101" s="271"/>
    </row>
    <row r="102" spans="2:5">
      <c r="B102" s="204"/>
      <c r="C102" s="194">
        <v>100</v>
      </c>
      <c r="D102" s="194">
        <v>100</v>
      </c>
      <c r="E102" s="194">
        <v>100</v>
      </c>
    </row>
    <row r="103" spans="2:5">
      <c r="B103" s="195" t="s">
        <v>16</v>
      </c>
      <c r="C103" s="205">
        <v>87.356321839080465</v>
      </c>
      <c r="D103" s="205">
        <v>56.666666666666664</v>
      </c>
      <c r="E103" s="205">
        <v>50.471698113207552</v>
      </c>
    </row>
    <row r="104" spans="2:5">
      <c r="B104" s="197" t="s">
        <v>17</v>
      </c>
      <c r="C104" s="206">
        <v>12.643678160919542</v>
      </c>
      <c r="D104" s="206">
        <v>43.333333333333336</v>
      </c>
      <c r="E104" s="206">
        <v>49.528301886792455</v>
      </c>
    </row>
    <row r="105" spans="2:5">
      <c r="B105" s="16" t="s">
        <v>150</v>
      </c>
      <c r="C105" s="9"/>
      <c r="D105" s="41"/>
    </row>
    <row r="106" spans="2:5">
      <c r="B106" s="159"/>
    </row>
    <row r="107" spans="2:5" ht="18.75" customHeight="1">
      <c r="B107" s="270" t="s">
        <v>161</v>
      </c>
      <c r="C107" s="270"/>
      <c r="D107" s="270"/>
      <c r="E107" s="270"/>
    </row>
    <row r="108" spans="2:5">
      <c r="B108" s="114" t="s">
        <v>0</v>
      </c>
      <c r="C108" s="111" t="s">
        <v>100</v>
      </c>
      <c r="D108" s="111" t="s">
        <v>72</v>
      </c>
      <c r="E108" s="111" t="s">
        <v>79</v>
      </c>
    </row>
    <row r="109" spans="2:5">
      <c r="B109" s="202" t="s">
        <v>1</v>
      </c>
      <c r="C109" s="207">
        <v>13.74712643678161</v>
      </c>
      <c r="D109" s="207">
        <v>10.5</v>
      </c>
      <c r="E109" s="207">
        <v>11.70754716981132</v>
      </c>
    </row>
    <row r="110" spans="2:5">
      <c r="B110" s="195" t="s">
        <v>85</v>
      </c>
      <c r="C110" s="208">
        <v>15.297297297297296</v>
      </c>
      <c r="D110" s="208">
        <v>14.926829268292684</v>
      </c>
      <c r="E110" s="208">
        <v>12.385321100917432</v>
      </c>
    </row>
    <row r="111" spans="2:5">
      <c r="B111" s="195" t="s">
        <v>86</v>
      </c>
      <c r="C111" s="208">
        <v>12.6</v>
      </c>
      <c r="D111" s="208">
        <v>8.8348623853211006</v>
      </c>
      <c r="E111" s="208">
        <v>10.990291262135923</v>
      </c>
    </row>
    <row r="112" spans="2:5">
      <c r="B112" s="197" t="s">
        <v>73</v>
      </c>
      <c r="C112" s="198" t="s">
        <v>114</v>
      </c>
      <c r="D112" s="198" t="s">
        <v>114</v>
      </c>
      <c r="E112" s="198" t="s">
        <v>114</v>
      </c>
    </row>
    <row r="113" spans="2:5">
      <c r="B113" s="16" t="s">
        <v>150</v>
      </c>
      <c r="C113" s="9"/>
      <c r="D113" s="41"/>
    </row>
    <row r="114" spans="2:5">
      <c r="B114" s="159"/>
    </row>
    <row r="115" spans="2:5" ht="15" customHeight="1">
      <c r="B115" s="159"/>
    </row>
    <row r="116" spans="2:5" ht="33.75" customHeight="1">
      <c r="B116" s="270" t="s">
        <v>173</v>
      </c>
      <c r="C116" s="270"/>
      <c r="D116" s="270"/>
      <c r="E116" s="270"/>
    </row>
    <row r="117" spans="2:5" ht="15" customHeight="1">
      <c r="B117" s="114" t="s">
        <v>154</v>
      </c>
      <c r="C117" s="111" t="s">
        <v>100</v>
      </c>
      <c r="D117" s="111" t="s">
        <v>72</v>
      </c>
      <c r="E117" s="111" t="s">
        <v>79</v>
      </c>
    </row>
    <row r="118" spans="2:5" ht="15" customHeight="1">
      <c r="B118" s="101" t="s">
        <v>1</v>
      </c>
      <c r="C118" s="102">
        <v>87</v>
      </c>
      <c r="D118" s="102">
        <v>150</v>
      </c>
      <c r="E118" s="102">
        <v>212</v>
      </c>
    </row>
    <row r="119" spans="2:5">
      <c r="B119" s="101"/>
      <c r="C119" s="268" t="s">
        <v>70</v>
      </c>
      <c r="D119" s="268"/>
      <c r="E119" s="268"/>
    </row>
    <row r="120" spans="2:5">
      <c r="B120" s="9"/>
      <c r="C120" s="42">
        <v>100</v>
      </c>
      <c r="D120" s="42">
        <v>100</v>
      </c>
      <c r="E120" s="42">
        <v>100</v>
      </c>
    </row>
    <row r="121" spans="2:5">
      <c r="B121" s="183" t="s">
        <v>124</v>
      </c>
      <c r="C121" s="37">
        <v>63.218390804597703</v>
      </c>
      <c r="D121" s="37">
        <v>66</v>
      </c>
      <c r="E121" s="37">
        <v>61.320754716981128</v>
      </c>
    </row>
    <row r="122" spans="2:5">
      <c r="B122" s="183" t="s">
        <v>96</v>
      </c>
      <c r="C122" s="37">
        <v>33.333333333333329</v>
      </c>
      <c r="D122" s="37">
        <v>32</v>
      </c>
      <c r="E122" s="37">
        <v>36.320754716981128</v>
      </c>
    </row>
    <row r="123" spans="2:5">
      <c r="B123" s="184" t="s">
        <v>125</v>
      </c>
      <c r="C123" s="38">
        <v>3.4482758620689653</v>
      </c>
      <c r="D123" s="38">
        <v>2</v>
      </c>
      <c r="E123" s="38">
        <v>2.358490566037736</v>
      </c>
    </row>
    <row r="124" spans="2:5">
      <c r="B124" s="16" t="s">
        <v>150</v>
      </c>
      <c r="C124" s="9"/>
      <c r="D124" s="41"/>
    </row>
    <row r="125" spans="2:5">
      <c r="B125" s="159"/>
    </row>
  </sheetData>
  <mergeCells count="17">
    <mergeCell ref="B107:E107"/>
    <mergeCell ref="B116:E116"/>
    <mergeCell ref="C119:E119"/>
    <mergeCell ref="B32:E32"/>
    <mergeCell ref="C35:E35"/>
    <mergeCell ref="B98:E98"/>
    <mergeCell ref="C101:E101"/>
    <mergeCell ref="B79:E79"/>
    <mergeCell ref="C82:E82"/>
    <mergeCell ref="B89:E89"/>
    <mergeCell ref="C92:E92"/>
    <mergeCell ref="C25:E25"/>
    <mergeCell ref="C5:E5"/>
    <mergeCell ref="B2:E2"/>
    <mergeCell ref="B12:E12"/>
    <mergeCell ref="C15:E15"/>
    <mergeCell ref="B22:E2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4"/>
  <sheetViews>
    <sheetView topLeftCell="A7" zoomScaleNormal="100" workbookViewId="0">
      <selection activeCell="G27" sqref="G27"/>
    </sheetView>
  </sheetViews>
  <sheetFormatPr defaultRowHeight="15"/>
  <cols>
    <col min="1" max="1" width="45.7109375" style="9" customWidth="1"/>
    <col min="2" max="2" width="13.42578125" style="33" customWidth="1"/>
    <col min="3" max="3" width="9.7109375" style="33" customWidth="1"/>
    <col min="4" max="4" width="11.28515625" style="33" customWidth="1"/>
    <col min="5" max="5" width="13.42578125" style="33" customWidth="1"/>
    <col min="6" max="6" width="13.7109375" style="33" customWidth="1"/>
    <col min="7" max="7" width="10.42578125" style="33" customWidth="1"/>
    <col min="8" max="8" width="9.140625" style="33"/>
    <col min="9" max="9" width="9.140625" style="41"/>
  </cols>
  <sheetData>
    <row r="3" spans="1:9">
      <c r="A3" s="72" t="s">
        <v>182</v>
      </c>
      <c r="B3" s="75"/>
      <c r="C3" s="76"/>
      <c r="D3" s="76"/>
      <c r="E3" s="76"/>
      <c r="F3" s="76"/>
      <c r="G3" s="23"/>
    </row>
    <row r="4" spans="1:9">
      <c r="A4" s="110" t="s">
        <v>20</v>
      </c>
      <c r="B4" s="111" t="s">
        <v>100</v>
      </c>
      <c r="C4" s="111" t="s">
        <v>72</v>
      </c>
      <c r="D4" s="111" t="s">
        <v>79</v>
      </c>
      <c r="E4" s="23"/>
      <c r="F4" s="23"/>
      <c r="G4" s="23"/>
    </row>
    <row r="5" spans="1:9">
      <c r="A5" s="209" t="s">
        <v>1</v>
      </c>
      <c r="B5" s="210">
        <v>29</v>
      </c>
      <c r="C5" s="211">
        <f>SUM(C6:C8)</f>
        <v>31</v>
      </c>
      <c r="D5" s="211">
        <f>SUM(D6:D8)</f>
        <v>28</v>
      </c>
      <c r="E5" s="23"/>
      <c r="F5" s="23"/>
      <c r="G5" s="23"/>
    </row>
    <row r="6" spans="1:9">
      <c r="A6" s="212" t="s">
        <v>56</v>
      </c>
      <c r="B6" s="139">
        <v>9</v>
      </c>
      <c r="C6" s="213">
        <v>9</v>
      </c>
      <c r="D6" s="213">
        <v>8</v>
      </c>
      <c r="E6" s="23"/>
      <c r="F6" s="23"/>
      <c r="G6" s="23"/>
    </row>
    <row r="7" spans="1:9">
      <c r="A7" s="212" t="s">
        <v>57</v>
      </c>
      <c r="B7" s="139">
        <v>13</v>
      </c>
      <c r="C7" s="213">
        <v>15</v>
      </c>
      <c r="D7" s="213">
        <v>15</v>
      </c>
      <c r="E7" s="23"/>
      <c r="F7" s="23"/>
      <c r="G7" s="23"/>
    </row>
    <row r="8" spans="1:9">
      <c r="A8" s="214" t="s">
        <v>58</v>
      </c>
      <c r="B8" s="138">
        <v>7</v>
      </c>
      <c r="C8" s="215">
        <v>7</v>
      </c>
      <c r="D8" s="215">
        <v>5</v>
      </c>
      <c r="E8" s="23"/>
      <c r="F8" s="23"/>
      <c r="G8" s="23"/>
    </row>
    <row r="9" spans="1:9">
      <c r="A9" s="77" t="s">
        <v>59</v>
      </c>
      <c r="B9" s="78"/>
      <c r="C9" s="68"/>
      <c r="D9" s="68"/>
      <c r="E9" s="68"/>
      <c r="F9" s="23"/>
      <c r="G9" s="23"/>
    </row>
    <row r="10" spans="1:9">
      <c r="A10" s="11"/>
      <c r="B10" s="23"/>
      <c r="C10" s="23"/>
      <c r="D10" s="23"/>
      <c r="E10" s="23"/>
      <c r="F10" s="23"/>
      <c r="G10" s="23"/>
    </row>
    <row r="11" spans="1:9" s="108" customFormat="1">
      <c r="A11" s="171" t="s">
        <v>162</v>
      </c>
      <c r="B11" s="172"/>
      <c r="E11" s="23"/>
      <c r="F11" s="23"/>
      <c r="G11" s="23"/>
      <c r="H11" s="33"/>
      <c r="I11" s="41"/>
    </row>
    <row r="12" spans="1:9" s="108" customFormat="1">
      <c r="A12" s="173" t="s">
        <v>3</v>
      </c>
      <c r="B12" s="174" t="s">
        <v>100</v>
      </c>
      <c r="C12" s="174" t="s">
        <v>72</v>
      </c>
      <c r="D12" s="174" t="s">
        <v>79</v>
      </c>
      <c r="E12" s="23"/>
      <c r="F12" s="23"/>
      <c r="G12" s="23"/>
      <c r="H12" s="33"/>
      <c r="I12" s="41"/>
    </row>
    <row r="13" spans="1:9" s="108" customFormat="1">
      <c r="A13" s="216" t="s">
        <v>13</v>
      </c>
      <c r="B13" s="217">
        <f>SUM(B14:B15)</f>
        <v>34544</v>
      </c>
      <c r="C13" s="217">
        <f t="shared" ref="C13:D13" si="0">SUM(C14:C15)</f>
        <v>40923</v>
      </c>
      <c r="D13" s="217">
        <f t="shared" si="0"/>
        <v>41921</v>
      </c>
      <c r="E13" s="23"/>
      <c r="F13" s="178"/>
      <c r="G13" s="74"/>
      <c r="H13" s="33"/>
      <c r="I13" s="41"/>
    </row>
    <row r="14" spans="1:9" s="108" customFormat="1">
      <c r="A14" s="218" t="s">
        <v>63</v>
      </c>
      <c r="B14" s="219">
        <v>19221</v>
      </c>
      <c r="C14" s="219">
        <v>21710</v>
      </c>
      <c r="D14" s="219">
        <v>22431</v>
      </c>
      <c r="E14" s="23"/>
      <c r="F14" s="178"/>
      <c r="G14" s="74"/>
      <c r="H14" s="33"/>
      <c r="I14" s="41"/>
    </row>
    <row r="15" spans="1:9" s="108" customFormat="1">
      <c r="A15" s="218" t="s">
        <v>69</v>
      </c>
      <c r="B15" s="219">
        <v>15323</v>
      </c>
      <c r="C15" s="219">
        <v>19213</v>
      </c>
      <c r="D15" s="219">
        <v>19490</v>
      </c>
      <c r="E15" s="23"/>
      <c r="F15" s="178"/>
      <c r="G15" s="74"/>
      <c r="H15" s="33"/>
      <c r="I15" s="41"/>
    </row>
    <row r="16" spans="1:9" s="108" customFormat="1" ht="30" customHeight="1">
      <c r="A16" s="274" t="s">
        <v>152</v>
      </c>
      <c r="B16" s="274"/>
      <c r="C16" s="274"/>
      <c r="D16" s="274"/>
      <c r="E16" s="23"/>
      <c r="F16" s="23"/>
      <c r="G16" s="23"/>
      <c r="H16" s="33"/>
      <c r="I16" s="41"/>
    </row>
    <row r="17" spans="1:9" s="108" customFormat="1">
      <c r="A17" s="11"/>
      <c r="B17" s="23"/>
      <c r="C17" s="23"/>
      <c r="D17" s="23"/>
      <c r="E17" s="23"/>
      <c r="F17" s="23"/>
      <c r="G17" s="23"/>
      <c r="H17" s="33"/>
      <c r="I17" s="41"/>
    </row>
    <row r="18" spans="1:9" s="108" customFormat="1">
      <c r="A18" s="171" t="s">
        <v>163</v>
      </c>
      <c r="B18" s="172"/>
      <c r="E18" s="23"/>
      <c r="F18" s="23"/>
      <c r="G18" s="23"/>
      <c r="H18" s="33"/>
      <c r="I18" s="41"/>
    </row>
    <row r="19" spans="1:9" s="108" customFormat="1">
      <c r="A19" s="173" t="s">
        <v>3</v>
      </c>
      <c r="B19" s="174" t="s">
        <v>100</v>
      </c>
      <c r="C19" s="174" t="s">
        <v>72</v>
      </c>
      <c r="D19" s="174" t="s">
        <v>79</v>
      </c>
      <c r="E19" s="23"/>
      <c r="F19" s="23"/>
      <c r="G19" s="23"/>
      <c r="H19" s="33"/>
      <c r="I19" s="41"/>
    </row>
    <row r="20" spans="1:9" s="108" customFormat="1">
      <c r="A20" s="216" t="s">
        <v>13</v>
      </c>
      <c r="B20" s="217">
        <f>SUM(B21:B22)</f>
        <v>6507</v>
      </c>
      <c r="C20" s="217">
        <f t="shared" ref="C20:D20" si="1">SUM(C21:C22)</f>
        <v>6377</v>
      </c>
      <c r="D20" s="217">
        <f t="shared" si="1"/>
        <v>7249</v>
      </c>
      <c r="E20" s="23"/>
      <c r="F20" s="178"/>
      <c r="G20" s="74"/>
      <c r="H20" s="33"/>
      <c r="I20" s="41"/>
    </row>
    <row r="21" spans="1:9" s="108" customFormat="1">
      <c r="A21" s="218" t="s">
        <v>63</v>
      </c>
      <c r="B21" s="219">
        <v>3588</v>
      </c>
      <c r="C21" s="219">
        <v>3200</v>
      </c>
      <c r="D21" s="219">
        <v>3332</v>
      </c>
      <c r="E21" s="23"/>
      <c r="F21" s="178"/>
      <c r="G21" s="74"/>
      <c r="H21" s="33"/>
      <c r="I21" s="41"/>
    </row>
    <row r="22" spans="1:9" s="108" customFormat="1">
      <c r="A22" s="218" t="s">
        <v>69</v>
      </c>
      <c r="B22" s="219">
        <v>2919</v>
      </c>
      <c r="C22" s="219">
        <v>3177</v>
      </c>
      <c r="D22" s="219">
        <v>3917</v>
      </c>
      <c r="E22" s="23"/>
      <c r="F22" s="178"/>
      <c r="G22" s="74"/>
      <c r="H22" s="33"/>
      <c r="I22" s="41"/>
    </row>
    <row r="23" spans="1:9" s="108" customFormat="1" ht="28.5" customHeight="1">
      <c r="A23" s="274" t="s">
        <v>152</v>
      </c>
      <c r="B23" s="274"/>
      <c r="C23" s="274"/>
      <c r="D23" s="274"/>
      <c r="E23" s="23"/>
      <c r="F23" s="23"/>
      <c r="G23" s="23"/>
      <c r="H23" s="33"/>
      <c r="I23" s="41"/>
    </row>
    <row r="24" spans="1:9" s="108" customFormat="1">
      <c r="A24" s="11"/>
      <c r="B24" s="23"/>
      <c r="C24" s="23"/>
      <c r="D24" s="23"/>
      <c r="E24" s="23"/>
      <c r="F24" s="23"/>
      <c r="G24" s="23"/>
      <c r="H24" s="33"/>
      <c r="I24" s="41"/>
    </row>
    <row r="25" spans="1:9" s="108" customFormat="1">
      <c r="A25" s="255" t="s">
        <v>194</v>
      </c>
      <c r="B25" s="23"/>
      <c r="C25" s="23"/>
      <c r="D25" s="23"/>
      <c r="E25" s="23"/>
      <c r="F25" s="23"/>
      <c r="G25" s="23"/>
      <c r="H25" s="33"/>
      <c r="I25" s="41"/>
    </row>
    <row r="26" spans="1:9" s="108" customFormat="1">
      <c r="A26" s="11"/>
      <c r="B26" s="23"/>
      <c r="C26" s="23"/>
      <c r="D26" s="23"/>
      <c r="E26" s="23"/>
      <c r="F26" s="23"/>
      <c r="G26" s="23"/>
      <c r="H26" s="33"/>
      <c r="I26" s="41"/>
    </row>
    <row r="27" spans="1:9" s="108" customFormat="1">
      <c r="A27" s="11"/>
      <c r="B27" s="23"/>
      <c r="C27" s="23"/>
      <c r="D27" s="23"/>
      <c r="E27" s="23"/>
      <c r="F27" s="23"/>
      <c r="G27" s="23"/>
      <c r="H27" s="33"/>
      <c r="I27" s="41"/>
    </row>
    <row r="28" spans="1:9" s="108" customFormat="1">
      <c r="A28" s="11"/>
      <c r="B28" s="23"/>
      <c r="C28" s="23"/>
      <c r="D28" s="23"/>
      <c r="E28" s="23"/>
      <c r="F28" s="23"/>
      <c r="G28" s="23"/>
      <c r="H28" s="33"/>
      <c r="I28" s="41"/>
    </row>
    <row r="29" spans="1:9" s="108" customFormat="1">
      <c r="A29" s="11"/>
      <c r="B29" s="23"/>
      <c r="C29" s="23"/>
      <c r="D29" s="23"/>
      <c r="E29" s="23"/>
      <c r="F29" s="23"/>
      <c r="G29" s="23"/>
      <c r="H29" s="33"/>
      <c r="I29" s="41"/>
    </row>
    <row r="30" spans="1:9" s="108" customFormat="1">
      <c r="A30" s="11"/>
      <c r="B30" s="23"/>
      <c r="C30" s="23"/>
      <c r="D30" s="23"/>
      <c r="E30" s="23"/>
      <c r="F30" s="23"/>
      <c r="G30" s="23"/>
      <c r="H30" s="33"/>
      <c r="I30" s="41"/>
    </row>
    <row r="31" spans="1:9" s="108" customFormat="1">
      <c r="A31" s="11"/>
      <c r="B31" s="23"/>
      <c r="C31" s="23"/>
      <c r="D31" s="23"/>
      <c r="E31" s="23"/>
      <c r="F31" s="23"/>
      <c r="G31" s="23"/>
      <c r="H31" s="33"/>
      <c r="I31" s="41"/>
    </row>
    <row r="32" spans="1:9" s="108" customFormat="1">
      <c r="A32" s="11"/>
      <c r="B32" s="23"/>
      <c r="C32" s="23"/>
      <c r="D32" s="23"/>
      <c r="E32" s="23"/>
      <c r="F32" s="23"/>
      <c r="G32" s="23"/>
      <c r="H32" s="33"/>
      <c r="I32" s="41"/>
    </row>
    <row r="33" spans="1:9" s="108" customFormat="1">
      <c r="A33" s="11"/>
      <c r="B33" s="23"/>
      <c r="C33" s="23"/>
      <c r="D33" s="23"/>
      <c r="E33" s="23"/>
      <c r="F33" s="23"/>
      <c r="G33" s="23"/>
      <c r="H33" s="33"/>
      <c r="I33" s="41"/>
    </row>
    <row r="34" spans="1:9" s="108" customFormat="1">
      <c r="A34" s="11"/>
      <c r="B34" s="23"/>
      <c r="C34" s="23"/>
      <c r="D34" s="23"/>
      <c r="E34" s="23"/>
      <c r="F34" s="23"/>
      <c r="G34" s="23"/>
      <c r="H34" s="33"/>
      <c r="I34" s="41"/>
    </row>
    <row r="35" spans="1:9" s="108" customFormat="1">
      <c r="A35" s="11"/>
      <c r="B35" s="23"/>
      <c r="C35" s="23"/>
      <c r="D35" s="23"/>
      <c r="E35" s="23"/>
      <c r="F35" s="23"/>
      <c r="G35" s="23"/>
      <c r="H35" s="33"/>
      <c r="I35" s="41"/>
    </row>
    <row r="36" spans="1:9" s="108" customFormat="1">
      <c r="A36" s="11"/>
      <c r="B36" s="23"/>
      <c r="C36" s="23"/>
      <c r="D36" s="23"/>
      <c r="E36" s="23"/>
      <c r="F36" s="23"/>
      <c r="G36" s="23"/>
      <c r="H36" s="33"/>
      <c r="I36" s="41"/>
    </row>
    <row r="37" spans="1:9" s="108" customFormat="1">
      <c r="A37" s="11"/>
      <c r="B37" s="23"/>
      <c r="C37" s="23"/>
      <c r="D37" s="23"/>
      <c r="E37" s="23"/>
      <c r="F37" s="23"/>
      <c r="G37" s="23"/>
      <c r="H37" s="33"/>
      <c r="I37" s="41"/>
    </row>
    <row r="38" spans="1:9" s="108" customFormat="1">
      <c r="A38" s="11"/>
      <c r="B38" s="23"/>
      <c r="C38" s="23"/>
      <c r="D38" s="23"/>
      <c r="E38" s="23"/>
      <c r="F38" s="23"/>
      <c r="G38" s="23"/>
      <c r="H38" s="33"/>
      <c r="I38" s="41"/>
    </row>
    <row r="39" spans="1:9" s="108" customFormat="1">
      <c r="A39" s="258" t="s">
        <v>195</v>
      </c>
      <c r="B39" s="23"/>
      <c r="C39" s="23"/>
      <c r="D39" s="23"/>
      <c r="E39" s="23"/>
      <c r="F39" s="23"/>
      <c r="G39" s="23"/>
      <c r="H39" s="33"/>
      <c r="I39" s="41"/>
    </row>
    <row r="40" spans="1:9" ht="27.75" customHeight="1">
      <c r="A40" s="71" t="s">
        <v>174</v>
      </c>
      <c r="B40" s="71"/>
      <c r="C40" s="71"/>
      <c r="D40" s="71"/>
      <c r="E40" s="151"/>
      <c r="F40" s="151"/>
      <c r="G40" s="151"/>
    </row>
    <row r="41" spans="1:9">
      <c r="A41" s="181" t="s">
        <v>78</v>
      </c>
      <c r="B41" s="111" t="s">
        <v>60</v>
      </c>
      <c r="C41" s="111" t="s">
        <v>61</v>
      </c>
      <c r="D41" s="111" t="s">
        <v>62</v>
      </c>
      <c r="E41" s="108"/>
      <c r="F41" s="108"/>
      <c r="G41" s="108"/>
    </row>
    <row r="42" spans="1:9" s="108" customFormat="1">
      <c r="A42" s="220" t="s">
        <v>13</v>
      </c>
      <c r="B42" s="221">
        <v>100</v>
      </c>
      <c r="C42" s="221">
        <v>100</v>
      </c>
      <c r="D42" s="221">
        <v>100</v>
      </c>
      <c r="H42" s="33"/>
      <c r="I42" s="41"/>
    </row>
    <row r="43" spans="1:9" s="108" customFormat="1">
      <c r="A43" s="218" t="s">
        <v>63</v>
      </c>
      <c r="B43" s="222">
        <v>41.370817564726373</v>
      </c>
      <c r="C43" s="222">
        <v>61.501938751285913</v>
      </c>
      <c r="D43" s="222">
        <v>53.507788459244765</v>
      </c>
      <c r="H43" s="33"/>
      <c r="I43" s="41"/>
    </row>
    <row r="44" spans="1:9" s="108" customFormat="1">
      <c r="A44" s="218" t="s">
        <v>69</v>
      </c>
      <c r="B44" s="222">
        <v>58.62918243527362</v>
      </c>
      <c r="C44" s="222">
        <v>38.498061248714095</v>
      </c>
      <c r="D44" s="222">
        <v>46.492211540755228</v>
      </c>
      <c r="H44" s="33"/>
      <c r="I44" s="41"/>
    </row>
    <row r="45" spans="1:9">
      <c r="A45" s="223" t="s">
        <v>77</v>
      </c>
      <c r="B45" s="224">
        <v>100</v>
      </c>
      <c r="C45" s="224">
        <v>99.999999999999986</v>
      </c>
      <c r="D45" s="224">
        <v>99.999999999999986</v>
      </c>
      <c r="E45" s="108"/>
      <c r="F45" s="108"/>
      <c r="G45" s="108"/>
      <c r="I45" s="103"/>
    </row>
    <row r="46" spans="1:9">
      <c r="A46" s="218" t="s">
        <v>63</v>
      </c>
      <c r="B46" s="222">
        <v>49.42567567567567</v>
      </c>
      <c r="C46" s="222">
        <v>71.859922178988327</v>
      </c>
      <c r="D46" s="222">
        <v>63.323156034067175</v>
      </c>
      <c r="E46" s="108"/>
      <c r="F46" s="108"/>
      <c r="G46" s="108"/>
      <c r="I46" s="103"/>
    </row>
    <row r="47" spans="1:9">
      <c r="A47" s="218" t="s">
        <v>69</v>
      </c>
      <c r="B47" s="222">
        <v>50.57432432432433</v>
      </c>
      <c r="C47" s="222">
        <v>28.140077821011673</v>
      </c>
      <c r="D47" s="222">
        <v>36.676843965932832</v>
      </c>
      <c r="E47" s="108"/>
      <c r="F47" s="108"/>
      <c r="G47" s="108"/>
    </row>
    <row r="48" spans="1:9">
      <c r="A48" s="223" t="s">
        <v>80</v>
      </c>
      <c r="B48" s="224">
        <v>100</v>
      </c>
      <c r="C48" s="224">
        <v>100</v>
      </c>
      <c r="D48" s="224">
        <v>100</v>
      </c>
      <c r="E48" s="108"/>
      <c r="F48" s="108"/>
      <c r="G48" s="108"/>
    </row>
    <row r="49" spans="1:9">
      <c r="A49" s="218" t="s">
        <v>63</v>
      </c>
      <c r="B49" s="222">
        <v>21.5311004784689</v>
      </c>
      <c r="C49" s="222">
        <v>28.221370228371395</v>
      </c>
      <c r="D49" s="222">
        <v>25.245234129187487</v>
      </c>
      <c r="E49" s="108"/>
      <c r="F49" s="108"/>
      <c r="G49" s="108"/>
    </row>
    <row r="50" spans="1:9">
      <c r="A50" s="225" t="s">
        <v>69</v>
      </c>
      <c r="B50" s="226">
        <v>78.4688995215311</v>
      </c>
      <c r="C50" s="226">
        <v>71.778629771628601</v>
      </c>
      <c r="D50" s="226">
        <v>74.754765870812506</v>
      </c>
      <c r="E50" s="108"/>
      <c r="F50" s="108"/>
      <c r="G50" s="108"/>
    </row>
    <row r="51" spans="1:9" ht="12.75" customHeight="1">
      <c r="A51" s="275" t="s">
        <v>66</v>
      </c>
      <c r="B51" s="275"/>
      <c r="C51" s="79"/>
      <c r="D51" s="79"/>
      <c r="E51" s="79"/>
      <c r="F51" s="79"/>
      <c r="G51" s="79"/>
    </row>
    <row r="52" spans="1:9" ht="13.5" customHeight="1">
      <c r="A52" s="11" t="s">
        <v>64</v>
      </c>
      <c r="B52" s="23"/>
      <c r="C52" s="23"/>
      <c r="D52" s="23"/>
      <c r="E52" s="80"/>
      <c r="F52"/>
      <c r="G52"/>
      <c r="H52"/>
      <c r="I52"/>
    </row>
    <row r="53" spans="1:9" ht="12" customHeight="1">
      <c r="A53" s="11" t="s">
        <v>65</v>
      </c>
      <c r="B53" s="23"/>
      <c r="C53" s="23"/>
      <c r="D53" s="23"/>
      <c r="E53" s="80"/>
      <c r="F53" s="23"/>
      <c r="G53" s="23"/>
    </row>
    <row r="54" spans="1:9" s="6" customFormat="1">
      <c r="A54" s="81"/>
      <c r="B54" s="23"/>
      <c r="C54" s="23"/>
      <c r="D54" s="23"/>
      <c r="E54" s="80"/>
      <c r="F54" s="23"/>
      <c r="G54" s="23"/>
      <c r="H54" s="33"/>
      <c r="I54" s="41"/>
    </row>
    <row r="55" spans="1:9" ht="27" customHeight="1">
      <c r="A55" s="151" t="s">
        <v>175</v>
      </c>
      <c r="B55" s="151"/>
      <c r="C55" s="151"/>
      <c r="D55" s="151"/>
      <c r="E55" s="151"/>
      <c r="F55" s="151"/>
      <c r="G55" s="151"/>
    </row>
    <row r="56" spans="1:9" s="108" customFormat="1" ht="14.25" customHeight="1">
      <c r="A56" s="181" t="s">
        <v>78</v>
      </c>
      <c r="B56" s="111" t="s">
        <v>60</v>
      </c>
      <c r="C56" s="111" t="s">
        <v>61</v>
      </c>
      <c r="D56" s="111" t="s">
        <v>62</v>
      </c>
      <c r="E56" s="180"/>
      <c r="F56" s="180"/>
      <c r="G56" s="180"/>
      <c r="H56" s="33"/>
      <c r="I56" s="41"/>
    </row>
    <row r="57" spans="1:9" s="108" customFormat="1" ht="14.25" customHeight="1">
      <c r="A57" s="220" t="s">
        <v>13</v>
      </c>
      <c r="B57" s="221">
        <v>100</v>
      </c>
      <c r="C57" s="221">
        <v>100</v>
      </c>
      <c r="D57" s="221">
        <v>100</v>
      </c>
      <c r="E57" s="180"/>
      <c r="F57" s="180"/>
      <c r="G57" s="180"/>
      <c r="H57" s="33"/>
      <c r="I57" s="41"/>
    </row>
    <row r="58" spans="1:9" s="108" customFormat="1" ht="14.25" customHeight="1">
      <c r="A58" s="218" t="s">
        <v>63</v>
      </c>
      <c r="B58" s="222">
        <v>39.449199851135099</v>
      </c>
      <c r="C58" s="222">
        <v>49.80271810609382</v>
      </c>
      <c r="D58" s="222">
        <v>45.96496068423231</v>
      </c>
      <c r="E58" s="180"/>
      <c r="F58" s="180"/>
      <c r="G58" s="180"/>
      <c r="H58" s="33"/>
      <c r="I58" s="41"/>
    </row>
    <row r="59" spans="1:9" s="108" customFormat="1" ht="14.25" customHeight="1">
      <c r="A59" s="218" t="s">
        <v>69</v>
      </c>
      <c r="B59" s="222">
        <v>60.550800148864901</v>
      </c>
      <c r="C59" s="222">
        <v>50.19728189390618</v>
      </c>
      <c r="D59" s="222">
        <v>54.035039315767698</v>
      </c>
      <c r="E59" s="180"/>
      <c r="F59" s="180"/>
      <c r="G59" s="180"/>
      <c r="H59" s="33"/>
      <c r="I59" s="41"/>
    </row>
    <row r="60" spans="1:9" s="108" customFormat="1" ht="14.25" customHeight="1">
      <c r="A60" s="223" t="s">
        <v>77</v>
      </c>
      <c r="B60" s="224">
        <v>100</v>
      </c>
      <c r="C60" s="224">
        <v>99.999999999999986</v>
      </c>
      <c r="D60" s="224">
        <v>99.999999999999986</v>
      </c>
      <c r="E60" s="180"/>
      <c r="F60" s="180"/>
      <c r="G60" s="180"/>
      <c r="H60" s="33"/>
      <c r="I60" s="41"/>
    </row>
    <row r="61" spans="1:9" s="108" customFormat="1" ht="14.25" customHeight="1">
      <c r="A61" s="218" t="s">
        <v>63</v>
      </c>
      <c r="B61" s="222">
        <v>51.695842450765859</v>
      </c>
      <c r="C61" s="222">
        <v>66.935223976796649</v>
      </c>
      <c r="D61" s="222">
        <v>61.285743256945857</v>
      </c>
      <c r="E61" s="180"/>
      <c r="F61" s="180"/>
      <c r="G61" s="180"/>
      <c r="H61" s="33"/>
      <c r="I61" s="41"/>
    </row>
    <row r="62" spans="1:9" s="108" customFormat="1" ht="14.25" customHeight="1">
      <c r="A62" s="218" t="s">
        <v>69</v>
      </c>
      <c r="B62" s="222">
        <v>48.304157549234134</v>
      </c>
      <c r="C62" s="222">
        <v>33.064776023203351</v>
      </c>
      <c r="D62" s="222">
        <v>38.71425674305415</v>
      </c>
      <c r="E62" s="180"/>
      <c r="F62" s="180"/>
      <c r="G62" s="180"/>
      <c r="H62" s="33"/>
      <c r="I62" s="41"/>
    </row>
    <row r="63" spans="1:9" s="108" customFormat="1" ht="14.25" customHeight="1">
      <c r="A63" s="223" t="s">
        <v>80</v>
      </c>
      <c r="B63" s="224">
        <v>100</v>
      </c>
      <c r="C63" s="224">
        <v>100</v>
      </c>
      <c r="D63" s="224">
        <v>100</v>
      </c>
      <c r="E63" s="180"/>
      <c r="F63" s="180"/>
      <c r="G63" s="180"/>
      <c r="H63" s="33"/>
      <c r="I63" s="41"/>
    </row>
    <row r="64" spans="1:9" s="108" customFormat="1" ht="14.25" customHeight="1">
      <c r="A64" s="218" t="s">
        <v>63</v>
      </c>
      <c r="B64" s="222">
        <v>13.387660069848661</v>
      </c>
      <c r="C64" s="222">
        <v>13.365318711446195</v>
      </c>
      <c r="D64" s="222">
        <v>13.373597929249353</v>
      </c>
      <c r="E64" s="180"/>
      <c r="F64" s="180"/>
      <c r="G64" s="180"/>
      <c r="H64" s="33"/>
      <c r="I64" s="41"/>
    </row>
    <row r="65" spans="1:9" s="108" customFormat="1" ht="14.25" customHeight="1">
      <c r="A65" s="225" t="s">
        <v>69</v>
      </c>
      <c r="B65" s="226">
        <v>86.612339930151336</v>
      </c>
      <c r="C65" s="226">
        <v>86.634681288553807</v>
      </c>
      <c r="D65" s="226">
        <v>86.626402070750657</v>
      </c>
      <c r="E65" s="180"/>
      <c r="F65" s="180"/>
      <c r="G65" s="180"/>
      <c r="H65" s="33"/>
      <c r="I65" s="41"/>
    </row>
    <row r="66" spans="1:9" ht="12.75" customHeight="1">
      <c r="A66" s="82" t="s">
        <v>66</v>
      </c>
      <c r="B66" s="23"/>
      <c r="C66" s="83"/>
      <c r="D66" s="83"/>
      <c r="E66" s="83"/>
      <c r="F66" s="83"/>
      <c r="G66" s="83"/>
    </row>
    <row r="67" spans="1:9" ht="13.5" customHeight="1">
      <c r="A67" s="11" t="s">
        <v>64</v>
      </c>
      <c r="B67" s="23"/>
      <c r="C67" s="23"/>
      <c r="D67" s="23"/>
      <c r="E67" s="23"/>
      <c r="F67" s="23"/>
      <c r="G67" s="23"/>
    </row>
    <row r="68" spans="1:9" ht="12" customHeight="1">
      <c r="A68" s="11" t="s">
        <v>65</v>
      </c>
      <c r="B68" s="23"/>
      <c r="C68" s="23"/>
      <c r="D68" s="23"/>
      <c r="E68" s="23"/>
      <c r="F68" s="23"/>
      <c r="G68" s="23"/>
    </row>
    <row r="69" spans="1:9" s="108" customFormat="1" ht="12" customHeight="1">
      <c r="A69" s="11"/>
      <c r="B69" s="23"/>
      <c r="C69" s="23"/>
      <c r="D69" s="23"/>
      <c r="E69" s="23"/>
      <c r="F69" s="23"/>
      <c r="G69" s="23"/>
      <c r="H69" s="33"/>
      <c r="I69" s="41"/>
    </row>
    <row r="71" spans="1:9" ht="15" customHeight="1">
      <c r="A71" s="71" t="s">
        <v>177</v>
      </c>
      <c r="B71" s="108"/>
      <c r="C71" s="108"/>
      <c r="D71" s="108"/>
    </row>
    <row r="72" spans="1:9">
      <c r="A72" s="110" t="s">
        <v>142</v>
      </c>
      <c r="B72" s="111" t="s">
        <v>100</v>
      </c>
      <c r="C72" s="111" t="s">
        <v>72</v>
      </c>
      <c r="D72" s="111" t="s">
        <v>79</v>
      </c>
    </row>
    <row r="73" spans="1:9">
      <c r="A73" s="227" t="s">
        <v>13</v>
      </c>
      <c r="B73" s="228">
        <v>1211</v>
      </c>
      <c r="C73" s="228">
        <v>1174</v>
      </c>
      <c r="D73" s="228">
        <v>1069</v>
      </c>
    </row>
    <row r="74" spans="1:9" s="108" customFormat="1">
      <c r="A74" s="227"/>
      <c r="B74" s="273" t="s">
        <v>134</v>
      </c>
      <c r="C74" s="273"/>
      <c r="D74" s="273"/>
      <c r="E74" s="33"/>
      <c r="F74" s="33"/>
      <c r="G74" s="33"/>
      <c r="H74" s="33"/>
      <c r="I74" s="41"/>
    </row>
    <row r="75" spans="1:9" s="108" customFormat="1">
      <c r="A75" s="227"/>
      <c r="B75" s="229">
        <v>99.999999999999986</v>
      </c>
      <c r="C75" s="229">
        <v>100</v>
      </c>
      <c r="D75" s="229">
        <v>99.999999999999986</v>
      </c>
      <c r="E75" s="33"/>
      <c r="F75" s="33"/>
      <c r="G75" s="33"/>
      <c r="H75" s="33"/>
      <c r="I75" s="41"/>
    </row>
    <row r="76" spans="1:9">
      <c r="A76" s="218" t="s">
        <v>126</v>
      </c>
      <c r="B76" s="196">
        <v>23.947151114781175</v>
      </c>
      <c r="C76" s="196">
        <v>23.42419080068143</v>
      </c>
      <c r="D76" s="196">
        <v>25.350795135640787</v>
      </c>
    </row>
    <row r="77" spans="1:9">
      <c r="A77" s="218" t="s">
        <v>127</v>
      </c>
      <c r="B77" s="196">
        <v>8.9182493806771266</v>
      </c>
      <c r="C77" s="196">
        <v>7.2402044293015333</v>
      </c>
      <c r="D77" s="196">
        <v>7.7642656688493918</v>
      </c>
    </row>
    <row r="78" spans="1:9">
      <c r="A78" s="218" t="s">
        <v>128</v>
      </c>
      <c r="B78" s="196">
        <v>16.680429397192402</v>
      </c>
      <c r="C78" s="196">
        <v>11.754684838160136</v>
      </c>
      <c r="D78" s="196">
        <v>4.677268475210477</v>
      </c>
    </row>
    <row r="79" spans="1:9">
      <c r="A79" s="218" t="s">
        <v>129</v>
      </c>
      <c r="B79" s="196">
        <v>18.909991742361683</v>
      </c>
      <c r="C79" s="196">
        <v>20.187393526405451</v>
      </c>
      <c r="D79" s="196">
        <v>23.199251637043965</v>
      </c>
    </row>
    <row r="80" spans="1:9">
      <c r="A80" s="218" t="s">
        <v>130</v>
      </c>
      <c r="B80" s="196">
        <v>5.0371593724194881</v>
      </c>
      <c r="C80" s="196">
        <v>3.5775127768313459</v>
      </c>
      <c r="D80" s="196">
        <v>2.9934518241347052</v>
      </c>
      <c r="H80" s="41"/>
    </row>
    <row r="81" spans="1:9">
      <c r="A81" s="218" t="s">
        <v>131</v>
      </c>
      <c r="B81" s="196">
        <v>1.7341040462427744</v>
      </c>
      <c r="C81" s="196">
        <v>4.5996592844974451</v>
      </c>
      <c r="D81" s="196">
        <v>6.5481758652946684</v>
      </c>
    </row>
    <row r="82" spans="1:9">
      <c r="A82" s="218" t="s">
        <v>132</v>
      </c>
      <c r="B82" s="196">
        <v>11.643270024772914</v>
      </c>
      <c r="C82" s="196">
        <v>11.754684838160136</v>
      </c>
      <c r="D82" s="196">
        <v>13.002806361085126</v>
      </c>
      <c r="I82"/>
    </row>
    <row r="83" spans="1:9">
      <c r="A83" s="218" t="s">
        <v>133</v>
      </c>
      <c r="B83" s="196">
        <v>1.1560693641618496</v>
      </c>
      <c r="C83" s="196">
        <v>1.7035775127768313</v>
      </c>
      <c r="D83" s="196">
        <v>1.6838166510757719</v>
      </c>
    </row>
    <row r="84" spans="1:9">
      <c r="A84" s="218" t="s">
        <v>104</v>
      </c>
      <c r="B84" s="196">
        <v>6.2758051197357556</v>
      </c>
      <c r="C84" s="196">
        <v>6.6439522998296416</v>
      </c>
      <c r="D84" s="196">
        <v>4.20954162768943</v>
      </c>
    </row>
    <row r="85" spans="1:9">
      <c r="A85" s="225" t="s">
        <v>96</v>
      </c>
      <c r="B85" s="198">
        <v>5.6977704376548308</v>
      </c>
      <c r="C85" s="198">
        <v>9.1141396933560479</v>
      </c>
      <c r="D85" s="198">
        <v>10.570626753975679</v>
      </c>
    </row>
    <row r="86" spans="1:9">
      <c r="A86" s="16" t="s">
        <v>176</v>
      </c>
      <c r="B86" s="108"/>
      <c r="C86" s="108"/>
      <c r="D86" s="108"/>
    </row>
    <row r="88" spans="1:9">
      <c r="A88" s="71" t="s">
        <v>178</v>
      </c>
      <c r="B88" s="108"/>
      <c r="C88" s="108"/>
      <c r="D88" s="108"/>
    </row>
    <row r="89" spans="1:9">
      <c r="A89" s="110" t="s">
        <v>142</v>
      </c>
      <c r="B89" s="111" t="s">
        <v>100</v>
      </c>
      <c r="C89" s="111" t="s">
        <v>72</v>
      </c>
      <c r="D89" s="111" t="s">
        <v>79</v>
      </c>
    </row>
    <row r="90" spans="1:9">
      <c r="A90" s="161" t="s">
        <v>13</v>
      </c>
      <c r="B90" s="95">
        <v>240</v>
      </c>
      <c r="C90" s="95">
        <v>500</v>
      </c>
      <c r="D90" s="95">
        <v>435</v>
      </c>
    </row>
    <row r="91" spans="1:9" s="108" customFormat="1">
      <c r="A91" s="161"/>
      <c r="B91" s="272" t="s">
        <v>134</v>
      </c>
      <c r="C91" s="272"/>
      <c r="D91" s="272"/>
      <c r="E91" s="33"/>
      <c r="F91" s="33"/>
      <c r="G91" s="33"/>
      <c r="H91" s="33"/>
      <c r="I91" s="41"/>
    </row>
    <row r="92" spans="1:9" s="108" customFormat="1">
      <c r="A92" s="161"/>
      <c r="B92" s="162">
        <v>99.999999999999986</v>
      </c>
      <c r="C92" s="162">
        <v>100</v>
      </c>
      <c r="D92" s="162">
        <v>99.999999999999986</v>
      </c>
      <c r="E92" s="33"/>
      <c r="F92" s="33"/>
      <c r="G92" s="33"/>
      <c r="H92" s="33"/>
      <c r="I92" s="41"/>
    </row>
    <row r="93" spans="1:9">
      <c r="A93" s="9" t="s">
        <v>102</v>
      </c>
      <c r="B93" s="35">
        <v>8.3333333333333321</v>
      </c>
      <c r="C93" s="35">
        <v>4</v>
      </c>
      <c r="D93" s="35">
        <v>2.0689655172413794</v>
      </c>
    </row>
    <row r="94" spans="1:9">
      <c r="A94" s="9" t="s">
        <v>105</v>
      </c>
      <c r="B94" s="35">
        <v>14.583333333333334</v>
      </c>
      <c r="C94" s="35">
        <v>4</v>
      </c>
      <c r="D94" s="35">
        <v>5.7471264367816088</v>
      </c>
    </row>
    <row r="95" spans="1:9">
      <c r="A95" s="9" t="s">
        <v>135</v>
      </c>
      <c r="B95" s="35">
        <v>10.833333333333334</v>
      </c>
      <c r="C95" s="35">
        <v>7.1999999999999993</v>
      </c>
      <c r="D95" s="35">
        <v>7.3563218390804597</v>
      </c>
    </row>
    <row r="96" spans="1:9">
      <c r="A96" s="9" t="s">
        <v>136</v>
      </c>
      <c r="B96" s="35">
        <v>30</v>
      </c>
      <c r="C96" s="35">
        <v>18.600000000000001</v>
      </c>
      <c r="D96" s="35">
        <v>29.655172413793103</v>
      </c>
    </row>
    <row r="97" spans="1:9">
      <c r="A97" s="9" t="s">
        <v>137</v>
      </c>
      <c r="B97" s="35">
        <v>7.5</v>
      </c>
      <c r="C97" s="35">
        <v>1.4000000000000001</v>
      </c>
      <c r="D97" s="35">
        <v>8.0459770114942533</v>
      </c>
    </row>
    <row r="98" spans="1:9">
      <c r="A98" s="9" t="s">
        <v>138</v>
      </c>
      <c r="B98" s="35">
        <v>7.083333333333333</v>
      </c>
      <c r="C98" s="35">
        <v>4.2</v>
      </c>
      <c r="D98" s="35">
        <v>4.8275862068965516</v>
      </c>
    </row>
    <row r="99" spans="1:9">
      <c r="A99" s="9" t="s">
        <v>104</v>
      </c>
      <c r="B99" s="35">
        <v>13.333333333333334</v>
      </c>
      <c r="C99" s="35">
        <v>3.2</v>
      </c>
      <c r="D99" s="35">
        <v>5.2873563218390807</v>
      </c>
    </row>
    <row r="100" spans="1:9">
      <c r="A100" s="9" t="s">
        <v>139</v>
      </c>
      <c r="B100" s="35">
        <v>5.833333333333333</v>
      </c>
      <c r="C100" s="35">
        <v>3</v>
      </c>
      <c r="D100" s="35">
        <v>3.4482758620689653</v>
      </c>
    </row>
    <row r="101" spans="1:9">
      <c r="A101" s="9" t="s">
        <v>140</v>
      </c>
      <c r="B101" s="35">
        <v>0</v>
      </c>
      <c r="C101" s="35">
        <v>0</v>
      </c>
      <c r="D101" s="35">
        <v>1.6091954022988506</v>
      </c>
    </row>
    <row r="102" spans="1:9">
      <c r="A102" s="9" t="s">
        <v>141</v>
      </c>
      <c r="B102" s="35">
        <v>2.5</v>
      </c>
      <c r="C102" s="35">
        <v>0</v>
      </c>
      <c r="D102" s="35">
        <v>0.91954022988505746</v>
      </c>
    </row>
    <row r="103" spans="1:9">
      <c r="A103" s="27" t="s">
        <v>96</v>
      </c>
      <c r="B103" s="38" t="s">
        <v>114</v>
      </c>
      <c r="C103" s="38">
        <v>54.400000000000006</v>
      </c>
      <c r="D103" s="38">
        <v>31.03448275862069</v>
      </c>
    </row>
    <row r="104" spans="1:9">
      <c r="A104" s="230" t="s">
        <v>181</v>
      </c>
    </row>
    <row r="106" spans="1:9">
      <c r="A106" s="71" t="s">
        <v>179</v>
      </c>
    </row>
    <row r="107" spans="1:9">
      <c r="A107" s="110" t="s">
        <v>142</v>
      </c>
      <c r="B107" s="111" t="s">
        <v>100</v>
      </c>
      <c r="C107" s="111" t="s">
        <v>72</v>
      </c>
      <c r="D107" s="111" t="s">
        <v>79</v>
      </c>
    </row>
    <row r="108" spans="1:9">
      <c r="A108" s="161" t="s">
        <v>13</v>
      </c>
      <c r="B108" s="95">
        <v>1720</v>
      </c>
      <c r="C108" s="95">
        <v>1449</v>
      </c>
      <c r="D108" s="95">
        <v>1812</v>
      </c>
    </row>
    <row r="109" spans="1:9" s="108" customFormat="1">
      <c r="A109" s="161"/>
      <c r="B109" s="272" t="s">
        <v>134</v>
      </c>
      <c r="C109" s="272"/>
      <c r="D109" s="272"/>
      <c r="E109" s="33"/>
      <c r="F109" s="33"/>
      <c r="G109" s="33"/>
      <c r="H109" s="33"/>
      <c r="I109" s="41"/>
    </row>
    <row r="110" spans="1:9" s="108" customFormat="1">
      <c r="A110" s="161"/>
      <c r="B110" s="162">
        <v>99.999999999999986</v>
      </c>
      <c r="C110" s="162">
        <v>100</v>
      </c>
      <c r="D110" s="162">
        <v>99.999999999999986</v>
      </c>
      <c r="E110" s="33"/>
      <c r="F110" s="33"/>
      <c r="G110" s="33"/>
      <c r="H110" s="33"/>
      <c r="I110" s="41"/>
    </row>
    <row r="111" spans="1:9">
      <c r="A111" s="148" t="s">
        <v>143</v>
      </c>
    </row>
    <row r="112" spans="1:9">
      <c r="A112" s="9" t="s">
        <v>144</v>
      </c>
      <c r="B112" s="35">
        <v>21.162790697674421</v>
      </c>
      <c r="C112" s="35">
        <v>20.427881297446515</v>
      </c>
      <c r="D112" s="35">
        <v>18.487858719646798</v>
      </c>
    </row>
    <row r="113" spans="1:9">
      <c r="A113" s="9" t="s">
        <v>145</v>
      </c>
      <c r="B113" s="35">
        <v>0.52325581395348841</v>
      </c>
      <c r="C113" s="35">
        <v>1.2422360248447204</v>
      </c>
      <c r="D113" s="35">
        <v>4.0286975717439288</v>
      </c>
    </row>
    <row r="114" spans="1:9">
      <c r="A114" s="9" t="s">
        <v>105</v>
      </c>
      <c r="B114" s="35">
        <v>1.4534883720930232</v>
      </c>
      <c r="C114" s="35">
        <v>0.89717046238785358</v>
      </c>
      <c r="D114" s="35">
        <v>2.4282560706401766</v>
      </c>
    </row>
    <row r="115" spans="1:9">
      <c r="A115" s="9" t="s">
        <v>146</v>
      </c>
      <c r="B115" s="35">
        <v>8.9534883720930232</v>
      </c>
      <c r="C115" s="35">
        <v>4.4858523119392686</v>
      </c>
      <c r="D115" s="35">
        <v>3.0353200883002205</v>
      </c>
    </row>
    <row r="116" spans="1:9">
      <c r="A116" s="9" t="s">
        <v>107</v>
      </c>
      <c r="B116" s="35">
        <v>3.4302325581395352</v>
      </c>
      <c r="C116" s="35">
        <v>3.4506556245686681</v>
      </c>
      <c r="D116" s="35">
        <v>2.5938189845474615</v>
      </c>
    </row>
    <row r="117" spans="1:9">
      <c r="A117" s="9" t="s">
        <v>104</v>
      </c>
      <c r="B117" s="35">
        <v>15.290697674418604</v>
      </c>
      <c r="C117" s="35">
        <v>11.663216011042097</v>
      </c>
      <c r="D117" s="35">
        <v>14.459161147902869</v>
      </c>
    </row>
    <row r="118" spans="1:9">
      <c r="A118" s="148" t="s">
        <v>95</v>
      </c>
      <c r="B118" s="35"/>
      <c r="C118" s="35"/>
      <c r="D118" s="35"/>
    </row>
    <row r="119" spans="1:9">
      <c r="A119" s="9" t="s">
        <v>144</v>
      </c>
      <c r="B119" s="35">
        <v>8.779069767441861</v>
      </c>
      <c r="C119" s="35">
        <v>12.974465148378192</v>
      </c>
      <c r="D119" s="35">
        <v>12.030905077262693</v>
      </c>
    </row>
    <row r="120" spans="1:9">
      <c r="A120" s="9" t="s">
        <v>145</v>
      </c>
      <c r="B120" s="35">
        <v>1.5697674418604652</v>
      </c>
      <c r="C120" s="35">
        <v>1.932367149758454</v>
      </c>
      <c r="D120" s="35">
        <v>0.66225165562913912</v>
      </c>
    </row>
    <row r="121" spans="1:9">
      <c r="A121" s="9" t="s">
        <v>105</v>
      </c>
      <c r="B121" s="35">
        <v>0</v>
      </c>
      <c r="C121" s="35">
        <v>0</v>
      </c>
      <c r="D121" s="35">
        <v>0</v>
      </c>
    </row>
    <row r="122" spans="1:9">
      <c r="A122" s="9" t="s">
        <v>146</v>
      </c>
      <c r="B122" s="35">
        <v>7.0930232558139528</v>
      </c>
      <c r="C122" s="35">
        <v>11.870255348516217</v>
      </c>
      <c r="D122" s="35">
        <v>3.3112582781456954</v>
      </c>
    </row>
    <row r="123" spans="1:9">
      <c r="A123" s="9" t="s">
        <v>107</v>
      </c>
      <c r="B123" s="35">
        <v>1.9186046511627908</v>
      </c>
      <c r="C123" s="35">
        <v>1.1732229123533471</v>
      </c>
      <c r="D123" s="35">
        <v>0.33112582781456956</v>
      </c>
    </row>
    <row r="124" spans="1:9">
      <c r="A124" s="9" t="s">
        <v>104</v>
      </c>
      <c r="B124" s="35">
        <v>6.395348837209303</v>
      </c>
      <c r="C124" s="35">
        <v>8.2815734989648035</v>
      </c>
      <c r="D124" s="35">
        <v>5.518763796909492</v>
      </c>
    </row>
    <row r="125" spans="1:9" s="2" customFormat="1">
      <c r="A125" s="148" t="s">
        <v>147</v>
      </c>
      <c r="B125" s="35"/>
      <c r="C125" s="35"/>
      <c r="D125" s="35"/>
      <c r="E125" s="33"/>
      <c r="F125" s="33"/>
      <c r="G125" s="33"/>
      <c r="H125" s="163"/>
      <c r="I125" s="164"/>
    </row>
    <row r="126" spans="1:9">
      <c r="A126" s="9" t="s">
        <v>144</v>
      </c>
      <c r="B126" s="35">
        <v>6.6860465116279064</v>
      </c>
      <c r="C126" s="35">
        <v>4.4858523119392686</v>
      </c>
      <c r="D126" s="35">
        <v>14.072847682119205</v>
      </c>
    </row>
    <row r="127" spans="1:9">
      <c r="A127" s="9" t="s">
        <v>145</v>
      </c>
      <c r="B127" s="35">
        <v>1.6279069767441861</v>
      </c>
      <c r="C127" s="35">
        <v>1.1732229123533471</v>
      </c>
      <c r="D127" s="35">
        <v>2.5938189845474615</v>
      </c>
    </row>
    <row r="128" spans="1:9">
      <c r="A128" s="9" t="s">
        <v>105</v>
      </c>
      <c r="B128" s="35">
        <v>2.1511627906976747</v>
      </c>
      <c r="C128" s="35">
        <v>1.4492753623188406</v>
      </c>
      <c r="D128" s="35">
        <v>1.6004415011037527</v>
      </c>
    </row>
    <row r="129" spans="1:4">
      <c r="A129" s="9" t="s">
        <v>146</v>
      </c>
      <c r="B129" s="35">
        <v>5.5232558139534884</v>
      </c>
      <c r="C129" s="35">
        <v>7.6604554865424435</v>
      </c>
      <c r="D129" s="35">
        <v>6.1810154525386318</v>
      </c>
    </row>
    <row r="130" spans="1:4">
      <c r="A130" s="9" t="s">
        <v>107</v>
      </c>
      <c r="B130" s="35">
        <v>2.3255813953488373</v>
      </c>
      <c r="C130" s="35">
        <v>0.48309178743961351</v>
      </c>
      <c r="D130" s="35">
        <v>1.1037527593818985</v>
      </c>
    </row>
    <row r="131" spans="1:4">
      <c r="A131" s="9" t="s">
        <v>104</v>
      </c>
      <c r="B131" s="35">
        <v>5.1162790697674421</v>
      </c>
      <c r="C131" s="35">
        <v>4.6928916494133883</v>
      </c>
      <c r="D131" s="35">
        <v>7.5607064017660042</v>
      </c>
    </row>
    <row r="132" spans="1:4">
      <c r="A132" s="165" t="s">
        <v>96</v>
      </c>
      <c r="B132" s="38" t="s">
        <v>114</v>
      </c>
      <c r="C132" s="38">
        <v>1.6563146997929608</v>
      </c>
      <c r="D132" s="38" t="s">
        <v>114</v>
      </c>
    </row>
    <row r="133" spans="1:4">
      <c r="A133" s="166" t="s">
        <v>155</v>
      </c>
    </row>
    <row r="134" spans="1:4">
      <c r="A134" s="16" t="s">
        <v>148</v>
      </c>
    </row>
    <row r="136" spans="1:4">
      <c r="A136" s="71" t="s">
        <v>180</v>
      </c>
      <c r="B136" s="71"/>
      <c r="C136" s="71"/>
      <c r="D136" s="71"/>
    </row>
    <row r="137" spans="1:4">
      <c r="A137" s="110" t="s">
        <v>142</v>
      </c>
      <c r="B137" s="111" t="s">
        <v>100</v>
      </c>
      <c r="C137" s="111" t="s">
        <v>72</v>
      </c>
      <c r="D137" s="111" t="s">
        <v>79</v>
      </c>
    </row>
    <row r="138" spans="1:4">
      <c r="A138" s="161" t="s">
        <v>13</v>
      </c>
      <c r="B138" s="95">
        <v>2919</v>
      </c>
      <c r="C138" s="95">
        <v>3177</v>
      </c>
      <c r="D138" s="95">
        <v>3917</v>
      </c>
    </row>
    <row r="139" spans="1:4">
      <c r="A139" s="161"/>
      <c r="B139" s="272" t="s">
        <v>134</v>
      </c>
      <c r="C139" s="272"/>
      <c r="D139" s="272"/>
    </row>
    <row r="140" spans="1:4">
      <c r="A140" s="161"/>
      <c r="B140" s="162">
        <f>SUM(B141:B153)</f>
        <v>100</v>
      </c>
      <c r="C140" s="162">
        <f>SUM(C141:C153)</f>
        <v>100</v>
      </c>
      <c r="D140" s="162">
        <f>SUM(D141:D153)</f>
        <v>100.00000000000001</v>
      </c>
    </row>
    <row r="141" spans="1:4">
      <c r="A141" s="146" t="s">
        <v>101</v>
      </c>
      <c r="B141" s="35">
        <v>46.180198698184313</v>
      </c>
      <c r="C141" s="35">
        <v>38.684293358514324</v>
      </c>
      <c r="D141" s="35">
        <v>32.014296655603779</v>
      </c>
    </row>
    <row r="142" spans="1:4">
      <c r="A142" s="146" t="s">
        <v>102</v>
      </c>
      <c r="B142" s="35">
        <v>1.0620075368276807</v>
      </c>
      <c r="C142" s="35">
        <v>0.81838212149826883</v>
      </c>
      <c r="D142" s="35">
        <v>1.3786060760786316</v>
      </c>
    </row>
    <row r="143" spans="1:4">
      <c r="A143" s="146" t="s">
        <v>103</v>
      </c>
      <c r="B143" s="35">
        <v>0.17129153819801302</v>
      </c>
      <c r="C143" s="35">
        <v>1.0072395341517155</v>
      </c>
      <c r="D143" s="35">
        <v>2.3997957620628032</v>
      </c>
    </row>
    <row r="144" spans="1:4">
      <c r="A144" s="146" t="s">
        <v>104</v>
      </c>
      <c r="B144" s="35">
        <v>11.716341212744091</v>
      </c>
      <c r="C144" s="35">
        <v>11.394397230091281</v>
      </c>
      <c r="D144" s="35">
        <v>5.7186622415113613</v>
      </c>
    </row>
    <row r="145" spans="1:4">
      <c r="A145" s="146" t="s">
        <v>105</v>
      </c>
      <c r="B145" s="35">
        <v>22.64474134977732</v>
      </c>
      <c r="C145" s="35">
        <v>27.101038715769594</v>
      </c>
      <c r="D145" s="35">
        <v>5.6420730150625475</v>
      </c>
    </row>
    <row r="146" spans="1:4">
      <c r="A146" s="146" t="s">
        <v>106</v>
      </c>
      <c r="B146" s="35">
        <v>11.133949982870845</v>
      </c>
      <c r="C146" s="35">
        <v>10.355681460497324</v>
      </c>
      <c r="D146" s="35">
        <v>14.117947408731171</v>
      </c>
    </row>
    <row r="147" spans="1:4">
      <c r="A147" s="146" t="s">
        <v>107</v>
      </c>
      <c r="B147" s="35">
        <v>0</v>
      </c>
      <c r="C147" s="35">
        <v>2.1089077746301541</v>
      </c>
      <c r="D147" s="35">
        <v>1.582844013275466</v>
      </c>
    </row>
    <row r="148" spans="1:4">
      <c r="A148" s="146" t="s">
        <v>108</v>
      </c>
      <c r="B148" s="35">
        <v>0</v>
      </c>
      <c r="C148" s="35">
        <v>3.4309096632042806</v>
      </c>
      <c r="D148" s="35">
        <v>5.1825376563696706</v>
      </c>
    </row>
    <row r="149" spans="1:4">
      <c r="A149" s="146" t="s">
        <v>109</v>
      </c>
      <c r="B149" s="35">
        <v>3.9739636861939021</v>
      </c>
      <c r="C149" s="35">
        <v>2.329241422725842</v>
      </c>
      <c r="D149" s="35">
        <v>0.61271381159050298</v>
      </c>
    </row>
    <row r="150" spans="1:4">
      <c r="A150" s="146" t="s">
        <v>110</v>
      </c>
      <c r="B150" s="35">
        <v>1.9527235354573484</v>
      </c>
      <c r="C150" s="35">
        <v>0.22033364809568773</v>
      </c>
      <c r="D150" s="35">
        <v>0</v>
      </c>
    </row>
    <row r="151" spans="1:4">
      <c r="A151" s="146" t="s">
        <v>111</v>
      </c>
      <c r="B151" s="35">
        <v>0</v>
      </c>
      <c r="C151" s="35">
        <v>0</v>
      </c>
      <c r="D151" s="35">
        <v>1.404135818228236</v>
      </c>
    </row>
    <row r="152" spans="1:4">
      <c r="A152" s="146" t="s">
        <v>112</v>
      </c>
      <c r="B152" s="35">
        <v>1.1647824597464886</v>
      </c>
      <c r="C152" s="35">
        <v>2.5495750708215295</v>
      </c>
      <c r="D152" s="35">
        <v>0</v>
      </c>
    </row>
    <row r="153" spans="1:4">
      <c r="A153" s="147" t="s">
        <v>96</v>
      </c>
      <c r="B153" s="38">
        <v>0</v>
      </c>
      <c r="C153" s="38">
        <v>0</v>
      </c>
      <c r="D153" s="38">
        <v>29.94638754148583</v>
      </c>
    </row>
    <row r="154" spans="1:4">
      <c r="A154" s="16" t="s">
        <v>149</v>
      </c>
      <c r="B154" s="108"/>
      <c r="C154" s="108"/>
      <c r="D154" s="108"/>
    </row>
  </sheetData>
  <mergeCells count="7">
    <mergeCell ref="B139:D139"/>
    <mergeCell ref="B109:D109"/>
    <mergeCell ref="B74:D74"/>
    <mergeCell ref="B91:D91"/>
    <mergeCell ref="A16:D16"/>
    <mergeCell ref="A23:D23"/>
    <mergeCell ref="A51:B5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Q104"/>
  <sheetViews>
    <sheetView workbookViewId="0">
      <selection sqref="A1:D1048576"/>
    </sheetView>
  </sheetViews>
  <sheetFormatPr defaultRowHeight="15"/>
  <cols>
    <col min="1" max="1" width="30.28515625" style="9" customWidth="1"/>
    <col min="2" max="2" width="17.28515625" style="9" customWidth="1"/>
    <col min="3" max="4" width="15" style="9" customWidth="1"/>
    <col min="5" max="9" width="9.140625" style="9"/>
  </cols>
  <sheetData>
    <row r="3" spans="1:4">
      <c r="A3" s="62" t="s">
        <v>225</v>
      </c>
      <c r="B3" s="152"/>
    </row>
    <row r="4" spans="1:4">
      <c r="A4" s="115" t="s">
        <v>41</v>
      </c>
      <c r="B4" s="111" t="s">
        <v>72</v>
      </c>
      <c r="C4" s="111" t="s">
        <v>79</v>
      </c>
      <c r="D4" s="111" t="s">
        <v>97</v>
      </c>
    </row>
    <row r="5" spans="1:4">
      <c r="A5" s="201" t="s">
        <v>13</v>
      </c>
      <c r="B5" s="231">
        <v>114</v>
      </c>
      <c r="C5" s="231">
        <f>SUM(C6:C8)</f>
        <v>109</v>
      </c>
      <c r="D5" s="231">
        <f>SUM(D6:D8)</f>
        <v>109</v>
      </c>
    </row>
    <row r="6" spans="1:4">
      <c r="A6" s="232" t="s">
        <v>40</v>
      </c>
      <c r="B6" s="233">
        <v>11</v>
      </c>
      <c r="C6" s="233">
        <v>10</v>
      </c>
      <c r="D6" s="233">
        <v>10</v>
      </c>
    </row>
    <row r="7" spans="1:4">
      <c r="A7" s="232" t="s">
        <v>68</v>
      </c>
      <c r="B7" s="233">
        <v>26</v>
      </c>
      <c r="C7" s="233">
        <v>23</v>
      </c>
      <c r="D7" s="233">
        <v>23</v>
      </c>
    </row>
    <row r="8" spans="1:4">
      <c r="A8" s="234" t="s">
        <v>42</v>
      </c>
      <c r="B8" s="235">
        <v>77</v>
      </c>
      <c r="C8" s="235">
        <v>76</v>
      </c>
      <c r="D8" s="235">
        <v>76</v>
      </c>
    </row>
    <row r="9" spans="1:4">
      <c r="A9" s="82" t="s">
        <v>2</v>
      </c>
      <c r="B9" s="87"/>
    </row>
    <row r="10" spans="1:4">
      <c r="A10" s="66"/>
      <c r="B10" s="66"/>
    </row>
    <row r="11" spans="1:4" ht="33" customHeight="1">
      <c r="A11" s="278" t="s">
        <v>226</v>
      </c>
      <c r="B11" s="278"/>
      <c r="C11" s="278"/>
      <c r="D11" s="278"/>
    </row>
    <row r="12" spans="1:4">
      <c r="A12" s="115" t="s">
        <v>43</v>
      </c>
      <c r="B12" s="111" t="s">
        <v>72</v>
      </c>
      <c r="C12" s="111" t="s">
        <v>79</v>
      </c>
      <c r="D12" s="111" t="s">
        <v>97</v>
      </c>
    </row>
    <row r="13" spans="1:4">
      <c r="A13" s="182" t="s">
        <v>1</v>
      </c>
      <c r="B13" s="104">
        <v>114</v>
      </c>
      <c r="C13" s="104">
        <f>SUM(C14:C15)</f>
        <v>109</v>
      </c>
      <c r="D13" s="104">
        <f>SUM(D14:D15)</f>
        <v>109</v>
      </c>
    </row>
    <row r="14" spans="1:4">
      <c r="A14" s="29" t="s">
        <v>22</v>
      </c>
      <c r="B14" s="86">
        <v>56</v>
      </c>
      <c r="C14" s="86">
        <f>SUM(C17+C20+C23)</f>
        <v>56</v>
      </c>
      <c r="D14" s="86">
        <f>SUM(D17+D20+D23)</f>
        <v>56</v>
      </c>
    </row>
    <row r="15" spans="1:4">
      <c r="A15" s="29" t="s">
        <v>23</v>
      </c>
      <c r="B15" s="86">
        <v>58</v>
      </c>
      <c r="C15" s="86">
        <f>SUM(C18+C21+C24)</f>
        <v>53</v>
      </c>
      <c r="D15" s="86">
        <f>SUM(D18+D21+D24)</f>
        <v>53</v>
      </c>
    </row>
    <row r="16" spans="1:4">
      <c r="A16" s="129" t="s">
        <v>85</v>
      </c>
      <c r="B16" s="84">
        <v>30</v>
      </c>
      <c r="C16" s="84">
        <f>SUM(C17:C18)</f>
        <v>27</v>
      </c>
      <c r="D16" s="84">
        <f>SUM(D17:D18)</f>
        <v>27</v>
      </c>
    </row>
    <row r="17" spans="1:9">
      <c r="A17" s="29" t="s">
        <v>22</v>
      </c>
      <c r="B17" s="86">
        <v>16</v>
      </c>
      <c r="C17" s="86">
        <v>15</v>
      </c>
      <c r="D17" s="86">
        <v>15</v>
      </c>
    </row>
    <row r="18" spans="1:9">
      <c r="A18" s="29" t="s">
        <v>23</v>
      </c>
      <c r="B18" s="86">
        <v>14</v>
      </c>
      <c r="C18" s="86">
        <v>12</v>
      </c>
      <c r="D18" s="86">
        <v>12</v>
      </c>
    </row>
    <row r="19" spans="1:9">
      <c r="A19" s="129" t="s">
        <v>84</v>
      </c>
      <c r="B19" s="84">
        <v>58</v>
      </c>
      <c r="C19" s="84">
        <f>SUM(C20:C21)</f>
        <v>56</v>
      </c>
      <c r="D19" s="84">
        <f>SUM(D20:D21)</f>
        <v>56</v>
      </c>
    </row>
    <row r="20" spans="1:9">
      <c r="A20" s="29" t="s">
        <v>22</v>
      </c>
      <c r="B20" s="86">
        <v>28</v>
      </c>
      <c r="C20" s="86">
        <v>28</v>
      </c>
      <c r="D20" s="86">
        <v>28</v>
      </c>
    </row>
    <row r="21" spans="1:9">
      <c r="A21" s="29" t="s">
        <v>23</v>
      </c>
      <c r="B21" s="86">
        <v>30</v>
      </c>
      <c r="C21" s="86">
        <v>28</v>
      </c>
      <c r="D21" s="86">
        <v>28</v>
      </c>
    </row>
    <row r="22" spans="1:9">
      <c r="A22" s="129" t="s">
        <v>73</v>
      </c>
      <c r="B22" s="84">
        <v>26</v>
      </c>
      <c r="C22" s="84">
        <f>SUM(C23:C24)</f>
        <v>26</v>
      </c>
      <c r="D22" s="84">
        <f>SUM(D23:D24)</f>
        <v>26</v>
      </c>
    </row>
    <row r="23" spans="1:9">
      <c r="A23" s="29" t="s">
        <v>22</v>
      </c>
      <c r="B23" s="86">
        <v>12</v>
      </c>
      <c r="C23" s="86">
        <v>13</v>
      </c>
      <c r="D23" s="86">
        <v>13</v>
      </c>
    </row>
    <row r="24" spans="1:9">
      <c r="A24" s="175" t="s">
        <v>23</v>
      </c>
      <c r="B24" s="85">
        <v>14</v>
      </c>
      <c r="C24" s="85">
        <v>13</v>
      </c>
      <c r="D24" s="85">
        <v>13</v>
      </c>
    </row>
    <row r="25" spans="1:9">
      <c r="A25" s="87" t="s">
        <v>2</v>
      </c>
      <c r="B25" s="87"/>
    </row>
    <row r="26" spans="1:9">
      <c r="A26" s="66"/>
      <c r="B26" s="66"/>
    </row>
    <row r="27" spans="1:9" ht="33" customHeight="1">
      <c r="A27" s="278" t="s">
        <v>227</v>
      </c>
      <c r="B27" s="278"/>
      <c r="C27" s="278"/>
      <c r="D27" s="278"/>
    </row>
    <row r="28" spans="1:9">
      <c r="A28" s="115" t="s">
        <v>0</v>
      </c>
      <c r="B28" s="111" t="s">
        <v>72</v>
      </c>
      <c r="C28" s="111" t="s">
        <v>79</v>
      </c>
      <c r="D28" s="111" t="s">
        <v>97</v>
      </c>
    </row>
    <row r="29" spans="1:9">
      <c r="A29" s="201" t="s">
        <v>1</v>
      </c>
      <c r="B29" s="231">
        <v>250</v>
      </c>
      <c r="C29" s="231">
        <v>255</v>
      </c>
      <c r="D29" s="231">
        <v>252</v>
      </c>
    </row>
    <row r="30" spans="1:9" s="108" customFormat="1">
      <c r="A30" s="160"/>
      <c r="B30" s="277" t="s">
        <v>70</v>
      </c>
      <c r="C30" s="277"/>
      <c r="D30" s="277"/>
      <c r="E30" s="9"/>
      <c r="F30" s="9"/>
      <c r="G30" s="9"/>
      <c r="H30" s="9"/>
      <c r="I30" s="9"/>
    </row>
    <row r="31" spans="1:9">
      <c r="A31" s="193"/>
      <c r="B31" s="194">
        <v>100</v>
      </c>
      <c r="C31" s="194">
        <v>100</v>
      </c>
      <c r="D31" s="194">
        <v>100</v>
      </c>
    </row>
    <row r="32" spans="1:9">
      <c r="A32" s="195" t="s">
        <v>85</v>
      </c>
      <c r="B32" s="196">
        <v>31.6</v>
      </c>
      <c r="C32" s="196">
        <v>34.117647058823529</v>
      </c>
      <c r="D32" s="196">
        <v>32.142857142857146</v>
      </c>
    </row>
    <row r="33" spans="1:9">
      <c r="A33" s="195" t="s">
        <v>84</v>
      </c>
      <c r="B33" s="196">
        <v>33.200000000000003</v>
      </c>
      <c r="C33" s="196">
        <v>31.764705882352938</v>
      </c>
      <c r="D33" s="196">
        <v>34.126984126984127</v>
      </c>
    </row>
    <row r="34" spans="1:9">
      <c r="A34" s="197" t="s">
        <v>73</v>
      </c>
      <c r="B34" s="198">
        <v>35.200000000000003</v>
      </c>
      <c r="C34" s="198">
        <v>34.117647058823529</v>
      </c>
      <c r="D34" s="198">
        <v>33.730158730158735</v>
      </c>
    </row>
    <row r="35" spans="1:9">
      <c r="A35" s="16" t="s">
        <v>93</v>
      </c>
      <c r="B35" s="16"/>
      <c r="C35" s="88"/>
    </row>
    <row r="36" spans="1:9">
      <c r="A36" s="66"/>
      <c r="B36" s="66"/>
    </row>
    <row r="37" spans="1:9" s="108" customFormat="1">
      <c r="A37" s="255" t="s">
        <v>196</v>
      </c>
      <c r="B37" s="66"/>
      <c r="C37" s="9"/>
      <c r="D37" s="9"/>
      <c r="E37" s="9"/>
      <c r="F37" s="9"/>
      <c r="G37" s="9"/>
      <c r="H37" s="9"/>
      <c r="I37" s="9"/>
    </row>
    <row r="38" spans="1:9" s="108" customFormat="1">
      <c r="A38" s="66"/>
      <c r="B38" s="66"/>
      <c r="C38" s="9"/>
      <c r="D38" s="9"/>
      <c r="E38" s="9"/>
      <c r="F38" s="9"/>
      <c r="G38" s="9"/>
      <c r="H38" s="9"/>
      <c r="I38" s="9"/>
    </row>
    <row r="39" spans="1:9" s="108" customFormat="1">
      <c r="A39" s="66"/>
      <c r="B39" s="66"/>
      <c r="C39" s="9"/>
      <c r="D39" s="9"/>
      <c r="E39" s="9"/>
      <c r="F39" s="9"/>
      <c r="G39" s="9"/>
      <c r="H39" s="9"/>
      <c r="I39" s="9"/>
    </row>
    <row r="40" spans="1:9" s="108" customFormat="1">
      <c r="A40" s="66"/>
      <c r="B40" s="66"/>
      <c r="C40" s="9"/>
      <c r="D40" s="9"/>
      <c r="E40" s="9"/>
      <c r="F40" s="9"/>
      <c r="G40" s="9"/>
      <c r="H40" s="9"/>
      <c r="I40" s="9"/>
    </row>
    <row r="41" spans="1:9" s="108" customFormat="1">
      <c r="A41" s="66"/>
      <c r="B41" s="66"/>
      <c r="C41" s="9"/>
      <c r="D41" s="9"/>
      <c r="E41" s="9"/>
      <c r="F41" s="9"/>
      <c r="G41" s="9"/>
      <c r="H41" s="9"/>
      <c r="I41" s="9"/>
    </row>
    <row r="42" spans="1:9" s="108" customFormat="1">
      <c r="A42" s="66"/>
      <c r="B42" s="66"/>
      <c r="C42" s="9"/>
      <c r="D42" s="9"/>
      <c r="E42" s="9"/>
      <c r="F42" s="9"/>
      <c r="G42" s="9"/>
      <c r="H42" s="9"/>
      <c r="I42" s="9"/>
    </row>
    <row r="43" spans="1:9" s="108" customFormat="1">
      <c r="A43" s="66"/>
      <c r="B43" s="66"/>
      <c r="C43" s="9"/>
      <c r="D43" s="9"/>
      <c r="E43" s="9"/>
      <c r="F43" s="9"/>
      <c r="G43" s="9"/>
      <c r="H43" s="9"/>
      <c r="I43" s="9"/>
    </row>
    <row r="44" spans="1:9" s="108" customFormat="1">
      <c r="A44" s="66"/>
      <c r="B44" s="66"/>
      <c r="C44" s="9"/>
      <c r="D44" s="9"/>
      <c r="E44" s="9"/>
      <c r="F44" s="9"/>
      <c r="G44" s="9"/>
      <c r="H44" s="9"/>
      <c r="I44" s="9"/>
    </row>
    <row r="45" spans="1:9" s="108" customFormat="1">
      <c r="A45" s="66"/>
      <c r="B45" s="66"/>
      <c r="C45" s="9"/>
      <c r="D45" s="9"/>
      <c r="E45" s="9"/>
      <c r="F45" s="9"/>
      <c r="G45" s="9"/>
      <c r="H45" s="9"/>
      <c r="I45" s="9"/>
    </row>
    <row r="46" spans="1:9" s="108" customFormat="1">
      <c r="A46" s="66"/>
      <c r="B46" s="66"/>
      <c r="C46" s="9"/>
      <c r="D46" s="9"/>
      <c r="E46" s="9"/>
      <c r="F46" s="9"/>
      <c r="G46" s="9"/>
      <c r="H46" s="9"/>
      <c r="I46" s="9"/>
    </row>
    <row r="47" spans="1:9" s="108" customFormat="1">
      <c r="A47" s="66"/>
      <c r="B47" s="66"/>
      <c r="C47" s="9"/>
      <c r="D47" s="9"/>
      <c r="E47" s="9"/>
      <c r="F47" s="9"/>
      <c r="G47" s="9"/>
      <c r="H47" s="9"/>
      <c r="I47" s="9"/>
    </row>
    <row r="48" spans="1:9" s="108" customFormat="1">
      <c r="A48" s="66"/>
      <c r="B48" s="66"/>
      <c r="C48" s="9"/>
      <c r="D48" s="9"/>
      <c r="E48" s="9"/>
      <c r="F48" s="9"/>
      <c r="G48" s="9"/>
      <c r="H48" s="9"/>
      <c r="I48" s="9"/>
    </row>
    <row r="49" spans="1:17" s="108" customFormat="1">
      <c r="A49" s="66"/>
      <c r="B49" s="66"/>
      <c r="C49" s="9"/>
      <c r="D49" s="9"/>
      <c r="E49" s="9"/>
      <c r="F49" s="9"/>
      <c r="G49" s="9"/>
      <c r="H49" s="9"/>
      <c r="I49" s="9"/>
    </row>
    <row r="50" spans="1:17" s="108" customFormat="1">
      <c r="A50" s="66"/>
      <c r="B50" s="66"/>
      <c r="C50" s="9"/>
      <c r="D50" s="9"/>
      <c r="E50" s="9"/>
      <c r="F50" s="9"/>
      <c r="G50" s="9"/>
      <c r="H50" s="9"/>
      <c r="I50" s="9"/>
    </row>
    <row r="51" spans="1:17" s="108" customFormat="1">
      <c r="A51" s="66"/>
      <c r="B51" s="66"/>
      <c r="C51" s="9"/>
      <c r="D51" s="9"/>
      <c r="E51" s="9"/>
      <c r="F51" s="9"/>
      <c r="G51" s="9"/>
      <c r="H51" s="9"/>
      <c r="I51" s="9"/>
    </row>
    <row r="52" spans="1:17" s="108" customFormat="1">
      <c r="A52" s="259" t="s">
        <v>93</v>
      </c>
      <c r="B52" s="66"/>
      <c r="C52" s="9"/>
      <c r="D52" s="9"/>
      <c r="E52" s="9"/>
      <c r="F52" s="9"/>
      <c r="G52" s="9"/>
      <c r="H52" s="9"/>
      <c r="I52" s="9"/>
    </row>
    <row r="53" spans="1:17" s="108" customFormat="1">
      <c r="A53" s="66"/>
      <c r="B53" s="66"/>
      <c r="C53" s="9"/>
      <c r="D53" s="9"/>
      <c r="E53" s="9"/>
      <c r="F53" s="9"/>
      <c r="G53" s="9"/>
      <c r="H53" s="9"/>
      <c r="I53" s="9"/>
    </row>
    <row r="54" spans="1:17" ht="27" customHeight="1">
      <c r="A54" s="278" t="s">
        <v>228</v>
      </c>
      <c r="B54" s="278"/>
      <c r="C54" s="278"/>
      <c r="D54" s="278"/>
    </row>
    <row r="55" spans="1:17">
      <c r="A55" s="115" t="s">
        <v>82</v>
      </c>
      <c r="B55" s="111" t="s">
        <v>72</v>
      </c>
      <c r="C55" s="116" t="s">
        <v>79</v>
      </c>
      <c r="D55" s="116" t="s">
        <v>97</v>
      </c>
      <c r="Q55" s="120"/>
    </row>
    <row r="56" spans="1:17">
      <c r="A56" s="201" t="s">
        <v>1</v>
      </c>
      <c r="B56" s="231">
        <v>250</v>
      </c>
      <c r="C56" s="231">
        <f>C57+C60</f>
        <v>255</v>
      </c>
      <c r="D56" s="231">
        <f>D57+D60</f>
        <v>252</v>
      </c>
      <c r="E56" s="37"/>
    </row>
    <row r="57" spans="1:17">
      <c r="A57" s="245" t="s">
        <v>77</v>
      </c>
      <c r="B57" s="246">
        <v>137</v>
      </c>
      <c r="C57" s="246">
        <f t="shared" ref="C57" si="0">SUM(C58:C59)</f>
        <v>156</v>
      </c>
      <c r="D57" s="246">
        <v>165</v>
      </c>
      <c r="E57" s="37"/>
    </row>
    <row r="58" spans="1:17">
      <c r="A58" s="247" t="s">
        <v>22</v>
      </c>
      <c r="B58" s="248">
        <v>4</v>
      </c>
      <c r="C58" s="248">
        <v>4</v>
      </c>
      <c r="D58" s="248">
        <v>3</v>
      </c>
      <c r="E58" s="122"/>
    </row>
    <row r="59" spans="1:17">
      <c r="A59" s="247" t="s">
        <v>23</v>
      </c>
      <c r="B59" s="248">
        <v>133</v>
      </c>
      <c r="C59" s="248">
        <v>152</v>
      </c>
      <c r="D59" s="248">
        <v>162</v>
      </c>
      <c r="E59" s="123"/>
    </row>
    <row r="60" spans="1:17">
      <c r="A60" s="245" t="s">
        <v>80</v>
      </c>
      <c r="B60" s="246">
        <v>113</v>
      </c>
      <c r="C60" s="246">
        <f t="shared" ref="C60" si="1">SUM(C61:C62)</f>
        <v>99</v>
      </c>
      <c r="D60" s="246">
        <v>87</v>
      </c>
    </row>
    <row r="61" spans="1:17">
      <c r="A61" s="247" t="s">
        <v>22</v>
      </c>
      <c r="B61" s="248">
        <v>16</v>
      </c>
      <c r="C61" s="248">
        <v>23</v>
      </c>
      <c r="D61" s="248">
        <v>17</v>
      </c>
    </row>
    <row r="62" spans="1:17">
      <c r="A62" s="247" t="s">
        <v>23</v>
      </c>
      <c r="B62" s="248">
        <v>97</v>
      </c>
      <c r="C62" s="248">
        <v>76</v>
      </c>
      <c r="D62" s="248">
        <v>70</v>
      </c>
    </row>
    <row r="63" spans="1:17">
      <c r="A63" s="201" t="s">
        <v>85</v>
      </c>
      <c r="B63" s="231">
        <v>79</v>
      </c>
      <c r="C63" s="231">
        <f>SUM(C67,C64)</f>
        <v>87</v>
      </c>
      <c r="D63" s="231">
        <f>SUM(D67,D64)</f>
        <v>81</v>
      </c>
    </row>
    <row r="64" spans="1:17">
      <c r="A64" s="245" t="s">
        <v>77</v>
      </c>
      <c r="B64" s="246">
        <v>52</v>
      </c>
      <c r="C64" s="246">
        <v>55</v>
      </c>
      <c r="D64" s="246">
        <v>55</v>
      </c>
    </row>
    <row r="65" spans="1:4">
      <c r="A65" s="247" t="s">
        <v>22</v>
      </c>
      <c r="B65" s="249">
        <v>4</v>
      </c>
      <c r="C65" s="249">
        <v>4</v>
      </c>
      <c r="D65" s="249">
        <v>3</v>
      </c>
    </row>
    <row r="66" spans="1:4">
      <c r="A66" s="247" t="s">
        <v>23</v>
      </c>
      <c r="B66" s="249">
        <v>48</v>
      </c>
      <c r="C66" s="249">
        <v>51</v>
      </c>
      <c r="D66" s="249">
        <v>52</v>
      </c>
    </row>
    <row r="67" spans="1:4">
      <c r="A67" s="245" t="s">
        <v>80</v>
      </c>
      <c r="B67" s="246">
        <v>27</v>
      </c>
      <c r="C67" s="246">
        <v>32</v>
      </c>
      <c r="D67" s="246">
        <v>26</v>
      </c>
    </row>
    <row r="68" spans="1:4">
      <c r="A68" s="247" t="s">
        <v>22</v>
      </c>
      <c r="B68" s="249">
        <v>13</v>
      </c>
      <c r="C68" s="249">
        <v>23</v>
      </c>
      <c r="D68" s="249">
        <v>17</v>
      </c>
    </row>
    <row r="69" spans="1:4">
      <c r="A69" s="247" t="s">
        <v>23</v>
      </c>
      <c r="B69" s="249">
        <v>14</v>
      </c>
      <c r="C69" s="249">
        <v>9</v>
      </c>
      <c r="D69" s="249">
        <v>9</v>
      </c>
    </row>
    <row r="70" spans="1:4">
      <c r="A70" s="201" t="s">
        <v>84</v>
      </c>
      <c r="B70" s="231">
        <v>83</v>
      </c>
      <c r="C70" s="231">
        <f>SUM(C74,C71)</f>
        <v>81</v>
      </c>
      <c r="D70" s="231">
        <f>SUM(D74,D71)</f>
        <v>86</v>
      </c>
    </row>
    <row r="71" spans="1:4">
      <c r="A71" s="245" t="s">
        <v>77</v>
      </c>
      <c r="B71" s="250">
        <v>63</v>
      </c>
      <c r="C71" s="250">
        <v>74</v>
      </c>
      <c r="D71" s="250">
        <v>81</v>
      </c>
    </row>
    <row r="72" spans="1:4">
      <c r="A72" s="247" t="s">
        <v>22</v>
      </c>
      <c r="B72" s="251">
        <v>0</v>
      </c>
      <c r="C72" s="251">
        <v>0</v>
      </c>
      <c r="D72" s="251">
        <v>0</v>
      </c>
    </row>
    <row r="73" spans="1:4">
      <c r="A73" s="247" t="s">
        <v>23</v>
      </c>
      <c r="B73" s="251">
        <v>63</v>
      </c>
      <c r="C73" s="251">
        <v>74</v>
      </c>
      <c r="D73" s="251">
        <v>81</v>
      </c>
    </row>
    <row r="74" spans="1:4">
      <c r="A74" s="245" t="s">
        <v>80</v>
      </c>
      <c r="B74" s="252">
        <v>20</v>
      </c>
      <c r="C74" s="252">
        <v>7</v>
      </c>
      <c r="D74" s="252">
        <v>5</v>
      </c>
    </row>
    <row r="75" spans="1:4">
      <c r="A75" s="247" t="s">
        <v>22</v>
      </c>
      <c r="B75" s="249">
        <v>3</v>
      </c>
      <c r="C75" s="249">
        <v>0</v>
      </c>
      <c r="D75" s="249">
        <v>0</v>
      </c>
    </row>
    <row r="76" spans="1:4">
      <c r="A76" s="247" t="s">
        <v>23</v>
      </c>
      <c r="B76" s="251">
        <v>17</v>
      </c>
      <c r="C76" s="251">
        <v>7</v>
      </c>
      <c r="D76" s="251">
        <v>5</v>
      </c>
    </row>
    <row r="77" spans="1:4">
      <c r="A77" s="201" t="s">
        <v>73</v>
      </c>
      <c r="B77" s="231">
        <v>88</v>
      </c>
      <c r="C77" s="231">
        <f>SUM(C81,C78)</f>
        <v>87</v>
      </c>
      <c r="D77" s="231">
        <f>SUM(D81,D78)</f>
        <v>85</v>
      </c>
    </row>
    <row r="78" spans="1:4">
      <c r="A78" s="245" t="s">
        <v>77</v>
      </c>
      <c r="B78" s="252">
        <v>22</v>
      </c>
      <c r="C78" s="252">
        <v>27</v>
      </c>
      <c r="D78" s="252">
        <v>29</v>
      </c>
    </row>
    <row r="79" spans="1:4">
      <c r="A79" s="247" t="s">
        <v>22</v>
      </c>
      <c r="B79" s="249">
        <v>0</v>
      </c>
      <c r="C79" s="249">
        <v>0</v>
      </c>
      <c r="D79" s="249">
        <v>0</v>
      </c>
    </row>
    <row r="80" spans="1:4">
      <c r="A80" s="247" t="s">
        <v>23</v>
      </c>
      <c r="B80" s="249">
        <v>22</v>
      </c>
      <c r="C80" s="249">
        <v>27</v>
      </c>
      <c r="D80" s="249">
        <v>29</v>
      </c>
    </row>
    <row r="81" spans="1:9">
      <c r="A81" s="245" t="s">
        <v>80</v>
      </c>
      <c r="B81" s="252">
        <v>66</v>
      </c>
      <c r="C81" s="252">
        <v>60</v>
      </c>
      <c r="D81" s="252">
        <v>56</v>
      </c>
    </row>
    <row r="82" spans="1:9">
      <c r="A82" s="247" t="s">
        <v>22</v>
      </c>
      <c r="B82" s="249">
        <v>0</v>
      </c>
      <c r="C82" s="249">
        <v>0</v>
      </c>
      <c r="D82" s="249">
        <v>0</v>
      </c>
    </row>
    <row r="83" spans="1:9">
      <c r="A83" s="214" t="s">
        <v>23</v>
      </c>
      <c r="B83" s="253">
        <v>66</v>
      </c>
      <c r="C83" s="253">
        <v>60</v>
      </c>
      <c r="D83" s="253">
        <v>56</v>
      </c>
    </row>
    <row r="84" spans="1:9">
      <c r="A84" s="87" t="s">
        <v>2</v>
      </c>
      <c r="B84" s="87"/>
    </row>
    <row r="85" spans="1:9">
      <c r="A85" s="66"/>
      <c r="B85" s="66"/>
    </row>
    <row r="86" spans="1:9" ht="26.25" customHeight="1">
      <c r="A86" s="278" t="s">
        <v>229</v>
      </c>
      <c r="B86" s="278"/>
      <c r="C86" s="278"/>
      <c r="D86" s="278"/>
    </row>
    <row r="87" spans="1:9">
      <c r="A87" s="115" t="s">
        <v>0</v>
      </c>
      <c r="B87" s="111" t="s">
        <v>72</v>
      </c>
      <c r="C87" s="111" t="s">
        <v>79</v>
      </c>
      <c r="D87" s="111" t="s">
        <v>97</v>
      </c>
    </row>
    <row r="88" spans="1:9">
      <c r="A88" s="201" t="s">
        <v>1</v>
      </c>
      <c r="B88" s="228">
        <v>15242</v>
      </c>
      <c r="C88" s="228">
        <v>13610</v>
      </c>
      <c r="D88" s="228">
        <v>11804</v>
      </c>
    </row>
    <row r="89" spans="1:9" s="108" customFormat="1">
      <c r="A89" s="160"/>
      <c r="B89" s="228" t="s">
        <v>70</v>
      </c>
      <c r="C89" s="228"/>
      <c r="D89" s="228"/>
      <c r="E89" s="9"/>
      <c r="F89" s="9"/>
      <c r="G89" s="9"/>
      <c r="H89" s="9"/>
      <c r="I89" s="9"/>
    </row>
    <row r="90" spans="1:9">
      <c r="A90" s="193"/>
      <c r="B90" s="236">
        <v>100</v>
      </c>
      <c r="C90" s="236">
        <v>100</v>
      </c>
      <c r="D90" s="236">
        <v>100</v>
      </c>
    </row>
    <row r="91" spans="1:9">
      <c r="A91" s="195" t="s">
        <v>85</v>
      </c>
      <c r="B91" s="237">
        <v>46.6</v>
      </c>
      <c r="C91" s="237">
        <v>47.795738427626745</v>
      </c>
      <c r="D91" s="237">
        <v>48.364961030159272</v>
      </c>
    </row>
    <row r="92" spans="1:9">
      <c r="A92" s="195" t="s">
        <v>84</v>
      </c>
      <c r="B92" s="237">
        <v>44.1</v>
      </c>
      <c r="C92" s="237">
        <v>44.121969140337988</v>
      </c>
      <c r="D92" s="237">
        <v>70.173704279056622</v>
      </c>
    </row>
    <row r="93" spans="1:9">
      <c r="A93" s="197" t="s">
        <v>73</v>
      </c>
      <c r="B93" s="238">
        <v>9.3000000000000007</v>
      </c>
      <c r="C93" s="238">
        <v>8.0822924320352687</v>
      </c>
      <c r="D93" s="238">
        <v>9.5391392748220944</v>
      </c>
    </row>
    <row r="94" spans="1:9">
      <c r="A94" s="16" t="s">
        <v>93</v>
      </c>
      <c r="B94" s="16"/>
    </row>
    <row r="95" spans="1:9">
      <c r="A95" s="66"/>
      <c r="B95" s="66"/>
    </row>
    <row r="96" spans="1:9" ht="30.75" customHeight="1">
      <c r="A96" s="278" t="s">
        <v>230</v>
      </c>
      <c r="B96" s="278"/>
      <c r="C96" s="278"/>
      <c r="D96" s="278"/>
    </row>
    <row r="97" spans="1:9">
      <c r="A97" s="115" t="s">
        <v>21</v>
      </c>
      <c r="B97" s="111" t="s">
        <v>72</v>
      </c>
      <c r="C97" s="111" t="s">
        <v>79</v>
      </c>
      <c r="D97" s="111" t="s">
        <v>99</v>
      </c>
    </row>
    <row r="98" spans="1:9">
      <c r="A98" s="182" t="s">
        <v>1</v>
      </c>
      <c r="B98" s="95">
        <v>15242</v>
      </c>
      <c r="C98" s="95">
        <v>13610</v>
      </c>
      <c r="D98" s="95">
        <v>11804</v>
      </c>
      <c r="F98" s="88"/>
    </row>
    <row r="99" spans="1:9" s="108" customFormat="1">
      <c r="A99" s="89"/>
      <c r="B99" s="276" t="s">
        <v>70</v>
      </c>
      <c r="C99" s="276"/>
      <c r="D99" s="276"/>
      <c r="E99" s="9"/>
      <c r="F99" s="37"/>
      <c r="G99" s="9"/>
      <c r="H99" s="9"/>
      <c r="I99" s="9"/>
    </row>
    <row r="100" spans="1:9">
      <c r="A100" s="12"/>
      <c r="B100" s="142">
        <v>100</v>
      </c>
      <c r="C100" s="142">
        <v>100</v>
      </c>
      <c r="D100" s="142">
        <v>100</v>
      </c>
    </row>
    <row r="101" spans="1:9">
      <c r="A101" s="66" t="s">
        <v>22</v>
      </c>
      <c r="B101" s="35">
        <v>60.3</v>
      </c>
      <c r="C101" s="35">
        <v>62.953710506980165</v>
      </c>
      <c r="D101" s="35">
        <v>59.988139613690272</v>
      </c>
    </row>
    <row r="102" spans="1:9">
      <c r="A102" s="175" t="s">
        <v>23</v>
      </c>
      <c r="B102" s="38">
        <v>39.700000000000003</v>
      </c>
      <c r="C102" s="38">
        <v>37.046289493019842</v>
      </c>
      <c r="D102" s="38">
        <v>40.011860386309728</v>
      </c>
    </row>
    <row r="103" spans="1:9">
      <c r="A103" s="16" t="s">
        <v>93</v>
      </c>
      <c r="B103" s="16"/>
    </row>
    <row r="104" spans="1:9">
      <c r="C104" s="122"/>
    </row>
  </sheetData>
  <mergeCells count="7">
    <mergeCell ref="B99:D99"/>
    <mergeCell ref="B30:D30"/>
    <mergeCell ref="A11:D11"/>
    <mergeCell ref="A27:D27"/>
    <mergeCell ref="A54:D54"/>
    <mergeCell ref="A86:D86"/>
    <mergeCell ref="A96:D9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إحصاءات التعليم - أبوظبي 2012-2013 </TitleAr>
    <DocumentType xmlns="cac204a3-57fb-4aea-ba50-989298fa4f73">3</DocumentType>
    <ReleaseLookup xmlns="cac204a3-57fb-4aea-ba50-989298fa4f73">271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6EE8252-5F31-4A2E-B55E-E3F6422E8CA0}"/>
</file>

<file path=customXml/itemProps2.xml><?xml version="1.0" encoding="utf-8"?>
<ds:datastoreItem xmlns:ds="http://schemas.openxmlformats.org/officeDocument/2006/customXml" ds:itemID="{3638F2F5-6852-4295-B295-750B20411BEF}"/>
</file>

<file path=customXml/itemProps3.xml><?xml version="1.0" encoding="utf-8"?>
<ds:datastoreItem xmlns:ds="http://schemas.openxmlformats.org/officeDocument/2006/customXml" ds:itemID="{F40DDFE4-C472-48F5-A572-AA5508332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School</vt:lpstr>
      <vt:lpstr>all Students</vt:lpstr>
      <vt:lpstr>National Students</vt:lpstr>
      <vt:lpstr>Staff</vt:lpstr>
      <vt:lpstr>special need</vt:lpstr>
      <vt:lpstr>Participation in schooling</vt:lpstr>
      <vt:lpstr>IAT</vt:lpstr>
      <vt:lpstr>Higher Ed.</vt:lpstr>
      <vt:lpstr>adult Education</vt:lpstr>
      <vt:lpstr>IAT!_Toc371335893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 Statistics - Abu Dhabi 2012-2013</dc:title>
  <dc:creator/>
  <cp:keywords/>
  <cp:lastModifiedBy/>
  <dcterms:created xsi:type="dcterms:W3CDTF">2006-09-16T00:00:00Z</dcterms:created>
  <dcterms:modified xsi:type="dcterms:W3CDTF">2014-11-09T09:36:35Z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