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تقارير القسم\التقارير المفصلة- المسوح الاقتصادية\النقل والتخزين\Final\Final_6.8.2020\"/>
    </mc:Choice>
  </mc:AlternateContent>
  <bookViews>
    <workbookView xWindow="240" yWindow="135" windowWidth="8475" windowHeight="6150" tabRatio="726" activeTab="1"/>
  </bookViews>
  <sheets>
    <sheet name="النتائج الرئيسية " sheetId="35" r:id="rId1"/>
    <sheet name="اكبر3منشآت" sheetId="17" r:id="rId2"/>
    <sheet name="ملكية رأس المال" sheetId="22" r:id="rId3"/>
    <sheet name="الكيان القانوني" sheetId="7" r:id="rId4"/>
    <sheet name="عدد عاملين وكيان" sheetId="19" r:id="rId5"/>
    <sheet name="عدد العاملين " sheetId="5" r:id="rId6"/>
    <sheet name="التعويضات" sheetId="4" r:id="rId7"/>
    <sheet name="مستلزمات الانتاج " sheetId="23" r:id="rId8"/>
    <sheet name="الانتاج الاجمالي" sheetId="27" r:id="rId9"/>
    <sheet name="تكوين" sheetId="33" r:id="rId10"/>
  </sheets>
  <definedNames>
    <definedName name="_xlnm.Print_Area" localSheetId="1">اكبر3منشآت!$B$1:$L$11</definedName>
    <definedName name="_xlnm.Print_Area" localSheetId="8">'الانتاج الاجمالي'!$C$1:$I$10</definedName>
    <definedName name="_xlnm.Print_Area" localSheetId="6">التعويضات!$B$1:$H$12</definedName>
    <definedName name="_xlnm.Print_Area" localSheetId="0">'النتائج الرئيسية '!$B$2:$T$15</definedName>
    <definedName name="_xlnm.Print_Area" localSheetId="9">تكوين!$B$1:$M$10</definedName>
    <definedName name="_xlnm.Print_Area" localSheetId="5">'عدد العاملين '!$A$1:$M$11</definedName>
    <definedName name="_xlnm.Print_Area" localSheetId="4">'عدد عاملين وكيان'!$B$1:$P$9</definedName>
    <definedName name="_xlnm.Print_Area" localSheetId="2">'ملكية رأس المال'!#REF!</definedName>
  </definedNames>
  <calcPr calcId="162913"/>
</workbook>
</file>

<file path=xl/calcChain.xml><?xml version="1.0" encoding="utf-8"?>
<calcChain xmlns="http://schemas.openxmlformats.org/spreadsheetml/2006/main">
  <c r="D11" i="17" l="1"/>
  <c r="K7" i="33" l="1"/>
  <c r="K8" i="33"/>
  <c r="K9" i="33"/>
  <c r="K10" i="33"/>
  <c r="K6" i="33"/>
  <c r="E11" i="33"/>
  <c r="F11" i="33"/>
  <c r="G11" i="33"/>
  <c r="H11" i="33"/>
  <c r="I11" i="33"/>
  <c r="J11" i="33"/>
  <c r="G8" i="27"/>
  <c r="G9" i="27"/>
  <c r="G10" i="27"/>
  <c r="G7" i="27"/>
  <c r="G6" i="27"/>
  <c r="F11" i="27"/>
  <c r="E11" i="27"/>
  <c r="J11" i="23"/>
  <c r="J10" i="23"/>
  <c r="J9" i="23"/>
  <c r="J8" i="23"/>
  <c r="J7" i="23"/>
  <c r="E12" i="23"/>
  <c r="F12" i="23"/>
  <c r="G12" i="23"/>
  <c r="H12" i="23"/>
  <c r="I12" i="23"/>
  <c r="D12" i="23"/>
  <c r="F13" i="4"/>
  <c r="E13" i="4"/>
  <c r="K8" i="5"/>
  <c r="K9" i="5"/>
  <c r="K10" i="5"/>
  <c r="K7" i="5"/>
  <c r="I8" i="5"/>
  <c r="J8" i="5"/>
  <c r="I9" i="5"/>
  <c r="J9" i="5"/>
  <c r="I10" i="5"/>
  <c r="J10" i="5"/>
  <c r="I11" i="5"/>
  <c r="J11" i="5"/>
  <c r="J7" i="5"/>
  <c r="I7" i="5"/>
  <c r="D12" i="5"/>
  <c r="F12" i="5"/>
  <c r="G12" i="5"/>
  <c r="E10" i="19"/>
  <c r="F10" i="19"/>
  <c r="G10" i="19"/>
  <c r="H10" i="19"/>
  <c r="I10" i="19"/>
  <c r="J10" i="19"/>
  <c r="K10" i="19"/>
  <c r="L10" i="19"/>
  <c r="M10" i="19"/>
  <c r="E11" i="7"/>
  <c r="F11" i="7"/>
  <c r="G11" i="7"/>
  <c r="H11" i="7"/>
  <c r="I11" i="7"/>
  <c r="J11" i="7"/>
  <c r="K11" i="7"/>
  <c r="L11" i="7"/>
  <c r="M11" i="7"/>
  <c r="K14" i="22"/>
  <c r="J14" i="22"/>
  <c r="H14" i="22"/>
  <c r="I14" i="22"/>
  <c r="G14" i="22"/>
  <c r="F14" i="22"/>
  <c r="E14" i="22"/>
  <c r="D14" i="22"/>
  <c r="F11" i="17"/>
  <c r="G11" i="17"/>
  <c r="H11" i="17"/>
  <c r="J12" i="5" l="1"/>
  <c r="G11" i="27"/>
  <c r="I12" i="5"/>
  <c r="K11" i="33"/>
  <c r="J12" i="23"/>
  <c r="N5" i="19"/>
  <c r="N9" i="19" l="1"/>
  <c r="N8" i="19"/>
  <c r="N7" i="19"/>
  <c r="N6" i="19"/>
  <c r="N10" i="7"/>
  <c r="N6" i="7"/>
  <c r="N9" i="7"/>
  <c r="N8" i="7"/>
  <c r="N7" i="7"/>
  <c r="N11" i="7" l="1"/>
  <c r="N10" i="19"/>
  <c r="H11" i="5"/>
  <c r="H12" i="5" s="1"/>
  <c r="E11" i="5"/>
  <c r="E12" i="5" l="1"/>
  <c r="K11" i="5"/>
  <c r="K12" i="5" s="1"/>
  <c r="D13" i="35"/>
  <c r="E13" i="35"/>
  <c r="F13" i="35"/>
  <c r="G13" i="35"/>
  <c r="H13" i="35"/>
  <c r="I13" i="35"/>
  <c r="J13" i="35"/>
  <c r="K13" i="35"/>
  <c r="L13" i="35"/>
  <c r="M13" i="35"/>
  <c r="N13" i="35"/>
  <c r="O13" i="35"/>
  <c r="P13" i="35"/>
  <c r="Q13" i="35"/>
  <c r="D11" i="33" l="1"/>
  <c r="C12" i="5"/>
  <c r="D13" i="4"/>
  <c r="D10" i="19"/>
  <c r="D11" i="7"/>
  <c r="E11" i="17"/>
  <c r="I11" i="17"/>
</calcChain>
</file>

<file path=xl/sharedStrings.xml><?xml version="1.0" encoding="utf-8"?>
<sst xmlns="http://schemas.openxmlformats.org/spreadsheetml/2006/main" count="354" uniqueCount="135">
  <si>
    <t>عدد المنشآت</t>
  </si>
  <si>
    <t>عدد العاملين</t>
  </si>
  <si>
    <t>القيمة المضافة</t>
  </si>
  <si>
    <t>تعويضات العاملين</t>
  </si>
  <si>
    <t>النشاط الاقتصادي</t>
  </si>
  <si>
    <t>Economic Activity</t>
  </si>
  <si>
    <t>أجنبي</t>
  </si>
  <si>
    <t>المنشآت</t>
  </si>
  <si>
    <t>العاملين</t>
  </si>
  <si>
    <t>فردية</t>
  </si>
  <si>
    <t>تضامن</t>
  </si>
  <si>
    <t>توصية بسيطة</t>
  </si>
  <si>
    <t>ذات مسؤولية محدودة</t>
  </si>
  <si>
    <t>مساهمة عامة</t>
  </si>
  <si>
    <t>مساهمة خاصة</t>
  </si>
  <si>
    <t>قطاع عام</t>
  </si>
  <si>
    <t>المجموع</t>
  </si>
  <si>
    <t>ذكور</t>
  </si>
  <si>
    <t>ISIC</t>
  </si>
  <si>
    <t>Total</t>
  </si>
  <si>
    <t>المجمــــــــــــــوع</t>
  </si>
  <si>
    <t>فرع لمنشأة أجنبية</t>
  </si>
  <si>
    <t>أخرى</t>
  </si>
  <si>
    <t>إناث</t>
  </si>
  <si>
    <t xml:space="preserve">عدد العاملين </t>
  </si>
  <si>
    <t>Worker Compensation</t>
  </si>
  <si>
    <t>Number of Establishments</t>
  </si>
  <si>
    <t xml:space="preserve">Total Value of Production </t>
  </si>
  <si>
    <t>Capital formation</t>
  </si>
  <si>
    <t>Annual Depreciation</t>
  </si>
  <si>
    <t>Foregin</t>
  </si>
  <si>
    <t>workers</t>
  </si>
  <si>
    <t>Establishments</t>
  </si>
  <si>
    <t>Sole Proprietorship</t>
  </si>
  <si>
    <t>Partnership</t>
  </si>
  <si>
    <t>Limited Liability</t>
  </si>
  <si>
    <t>Simple Limited Partnnership</t>
  </si>
  <si>
    <t>Public Joint Stock</t>
  </si>
  <si>
    <t>Private Joint Stock</t>
  </si>
  <si>
    <t>Branch of Foregin Est.</t>
  </si>
  <si>
    <t>Public Sector</t>
  </si>
  <si>
    <t>غير مواطنـيـن / Non-Citizens</t>
  </si>
  <si>
    <t>المجموع / Total</t>
  </si>
  <si>
    <t xml:space="preserve">مواطنــون / Citizens  </t>
  </si>
  <si>
    <t>Male</t>
  </si>
  <si>
    <t>Female</t>
  </si>
  <si>
    <t>Number of workers</t>
  </si>
  <si>
    <t xml:space="preserve"> Value Added </t>
  </si>
  <si>
    <t xml:space="preserve">Others </t>
  </si>
  <si>
    <t>آلات ومعدات ووسائل نقل</t>
  </si>
  <si>
    <t>أراضي</t>
  </si>
  <si>
    <t>مباني سكنية وغير سكنية</t>
  </si>
  <si>
    <t xml:space="preserve">Lands </t>
  </si>
  <si>
    <t>Residental &amp; non Residental Building</t>
  </si>
  <si>
    <t>Furniture and Office Equipment</t>
  </si>
  <si>
    <t>Computers Software</t>
  </si>
  <si>
    <t>مجموع</t>
  </si>
  <si>
    <t xml:space="preserve">جدول رقم (2) النتائج الرئيسية لأكبر ثلاث منشآت في إمارة أبو ظبي حسب النشاط الإقتصادي </t>
  </si>
  <si>
    <t xml:space="preserve">Table (2) The main Results of the three largest Establishments in Emirate of Abu Dhabi by Economic Activity </t>
  </si>
  <si>
    <t>جدول رقم (3) عدد المنشآت وعدد العاملين حسب النشاط الاقتصادي وملكية رأس المال</t>
  </si>
  <si>
    <t>Table (3) Number of companies and employees according to the economy activity and Ownership of capital</t>
  </si>
  <si>
    <t>Private</t>
  </si>
  <si>
    <t xml:space="preserve">جدول رقم (4) عدد المنشآت حسب النشاط الاقتصادي والكيان القانوني </t>
  </si>
  <si>
    <t xml:space="preserve">Table (4) No for Establishments according to the economy activity and the legel entity </t>
  </si>
  <si>
    <t xml:space="preserve">توصية بالأسهم </t>
  </si>
  <si>
    <t>Partnership Limited With Shares</t>
  </si>
  <si>
    <t>قطاع تعاوني</t>
  </si>
  <si>
    <t>Cooperative sector</t>
  </si>
  <si>
    <t xml:space="preserve">جدول رقم (5) عدد العاملين حسب النشاط الاقتصادي والكيان القانوني </t>
  </si>
  <si>
    <t xml:space="preserve">Table (5) Number of employees according to the legel Entity </t>
  </si>
  <si>
    <t>رواتب وأجور ومكافآت نقدية</t>
  </si>
  <si>
    <t>Wages , salaries and Bonuses in cash</t>
  </si>
  <si>
    <t>المزايا الممنوحة للعاملين</t>
  </si>
  <si>
    <t>Benefits granted to employees</t>
  </si>
  <si>
    <t>Employee Compensation</t>
  </si>
  <si>
    <t>المواد الأولية المستخدمة في الإنتاج</t>
  </si>
  <si>
    <t>Row Material</t>
  </si>
  <si>
    <t>وقود ومحروقات وغاز</t>
  </si>
  <si>
    <t xml:space="preserve">Fuel, Gas and Oils </t>
  </si>
  <si>
    <t>مياه وكهرباء</t>
  </si>
  <si>
    <t xml:space="preserve">Water &amp;Electricity </t>
  </si>
  <si>
    <t>الصيانه الجارية للالات والمعدات ووسائل النقل</t>
  </si>
  <si>
    <t>Current Maintenance of Machineries &amp; Equipments and Transport Means</t>
  </si>
  <si>
    <t>أعمال رأسمالية قيد الإنجاز</t>
  </si>
  <si>
    <t>Fixed Capital work-in-progress</t>
  </si>
  <si>
    <t xml:space="preserve">الإيرادات الرئيسية </t>
  </si>
  <si>
    <t>Main Revenue</t>
  </si>
  <si>
    <t xml:space="preserve">الإيرادات الثانوية    </t>
  </si>
  <si>
    <t xml:space="preserve">Table (6) Number of employees according to the sex and nationality and economy activity </t>
  </si>
  <si>
    <t xml:space="preserve">جدول رقم (6) عدد العاملين حسب النوع والجنسية والنشاط الاقتصادي </t>
  </si>
  <si>
    <t xml:space="preserve">جدول رقم (7) عدد العاملين وتعويضاتهم المستحقة حسب النشاط الاقتصادي  </t>
  </si>
  <si>
    <t xml:space="preserve">Table (7) Number of employess , Wages  and salaries according to the economy activity  </t>
  </si>
  <si>
    <t xml:space="preserve">جدول رقم (8) قيم تكلفة المبيعات والمصاريف الإدارية والعمومية المستخدمة في الانتاج حسب النشاط الاقتصادي </t>
  </si>
  <si>
    <t xml:space="preserve">Table (8) Values of Cost of Sales and Operational, Administrative and General expenses by economic activities </t>
  </si>
  <si>
    <t xml:space="preserve">جدول رقم (9) الانتاج الاجمالي من النشاط الرئيسي والانشطة الثانوية حسب النشاط الاقتصادي </t>
  </si>
  <si>
    <t>Table (9) Total Production from the Main and the secondary activities  according to the economy activity</t>
  </si>
  <si>
    <t>( Million AED)</t>
  </si>
  <si>
    <t>(مليون درهم)</t>
  </si>
  <si>
    <t>عدد وأدوات غير مستهلكة وأثاث ومعدات مكاتب</t>
  </si>
  <si>
    <t>Non-consumed Tools &amp; Equipments ,Machinery, Equipments and Means of  Transportation</t>
  </si>
  <si>
    <t>أجهزة حاسوب ،برامج حاسوب</t>
  </si>
  <si>
    <t>الاهتلاك</t>
  </si>
  <si>
    <t xml:space="preserve">تكوين رأس المال الثابت </t>
  </si>
  <si>
    <t xml:space="preserve"> الإنتاج الإجمالي</t>
  </si>
  <si>
    <t xml:space="preserve"> الإنتاج الاجمالي</t>
  </si>
  <si>
    <t xml:space="preserve">تعويضات العاملين </t>
  </si>
  <si>
    <t>المستلزمات السلعية والخدمية الأخرى</t>
  </si>
  <si>
    <t>Other Intermediate Goods and Services</t>
  </si>
  <si>
    <t xml:space="preserve">ذات مسؤولية محدودة </t>
  </si>
  <si>
    <t>خاص</t>
  </si>
  <si>
    <t>* ملاحظة: يشمل كل من حكومة أبوظبي، الحكومة الاتحادية، والحكومات المحلية الأخرى</t>
  </si>
  <si>
    <r>
      <t xml:space="preserve">حكومة </t>
    </r>
    <r>
      <rPr>
        <b/>
        <sz val="14"/>
        <color rgb="FFFF0000"/>
        <rFont val="Calibri"/>
        <family val="2"/>
        <scheme val="minor"/>
      </rPr>
      <t>*</t>
    </r>
  </si>
  <si>
    <t xml:space="preserve"> Government</t>
  </si>
  <si>
    <t>Number of Employees</t>
  </si>
  <si>
    <t xml:space="preserve">Total Production </t>
  </si>
  <si>
    <t>العام</t>
  </si>
  <si>
    <t>Year</t>
  </si>
  <si>
    <t>Employees Compensation</t>
  </si>
  <si>
    <t>Capital Formation</t>
  </si>
  <si>
    <t xml:space="preserve"> النقل البري والنقل عبر الأنابيب</t>
  </si>
  <si>
    <t xml:space="preserve"> النقل المائي</t>
  </si>
  <si>
    <t xml:space="preserve"> النقل الجوي</t>
  </si>
  <si>
    <t xml:space="preserve"> التخزين وأنشطة الدعم للنقل</t>
  </si>
  <si>
    <t xml:space="preserve"> أنشطة البريد ونقل الطرود بواسطة مندوبين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</si>
  <si>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</si>
  <si>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</si>
  <si>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</si>
  <si>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</si>
  <si>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</si>
  <si>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 xml:space="preserve">جدول رقم (1) النتائج الرئيسية للمسح الاقتصادي - نشاط النقل والتخزين </t>
  </si>
  <si>
    <t>Table (1) The main Results for AES -Transportation and storage Activity</t>
  </si>
  <si>
    <t xml:space="preserve">خدمات النقل والتخزين </t>
  </si>
  <si>
    <t>Goods Storing &amp; Transportation Services</t>
  </si>
  <si>
    <t>Table (10) Gross fixed capital according to the assets type and economy activity</t>
  </si>
  <si>
    <t xml:space="preserve">جدول رقم (10) تكوين رأس المال الثابت حسب نوع الاصول والنشاط الاقتصادي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</si>
</sst>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_-* #,##0.00\-;_-* &quot;-&quot;??_-;_-@_-"/>
    <numFmt numFmtId="165" formatCode="_-* #,##0.000000_-;_-* #,##0.000000\-;_-* &quot;-&quot;??_-;_-@_-"/>
    <numFmt numFmtId="166" formatCode="_-* #,##0_-;_-* #,##0\-;_-* &quot;-&quot;??_-;_-@_-"/>
    <numFmt numFmtId="167" formatCode="_(* #,##0_);_(* \(#,##0\);_(* &quot;-&quot;??_);_(@_)"/>
  </numFmts>
  <fonts count="19" x14ac:knownFonts="1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sz val="10"/>
      <name val="Cambria"/>
      <family val="1"/>
      <scheme val="major"/>
    </font>
    <font>
      <b/>
      <sz val="18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mbria"/>
      <family val="1"/>
      <scheme val="major"/>
    </font>
    <font>
      <b/>
      <sz val="15"/>
      <name val="Calibri"/>
      <family val="2"/>
      <scheme val="minor"/>
    </font>
    <font>
      <b/>
      <sz val="16"/>
      <name val="Cambria"/>
      <family val="1"/>
      <scheme val="major"/>
    </font>
    <font>
      <sz val="1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mbria"/>
      <family val="1"/>
      <scheme val="major"/>
    </font>
    <font>
      <b/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3" fontId="3" fillId="0" borderId="0" xfId="0" applyNumberFormat="1" applyFont="1"/>
    <xf numFmtId="0" fontId="6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3" fontId="7" fillId="0" borderId="0" xfId="0" applyNumberFormat="1" applyFont="1"/>
    <xf numFmtId="0" fontId="5" fillId="0" borderId="0" xfId="0" applyNumberFormat="1" applyFont="1" applyFill="1" applyBorder="1" applyAlignment="1" applyProtection="1">
      <alignment vertical="center"/>
    </xf>
    <xf numFmtId="165" fontId="3" fillId="0" borderId="0" xfId="1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8" fillId="0" borderId="1" xfId="0" applyNumberFormat="1" applyFont="1" applyFill="1" applyBorder="1" applyAlignment="1" applyProtection="1">
      <alignment horizontal="right" vertical="center" indent="1" readingOrder="2"/>
    </xf>
    <xf numFmtId="0" fontId="9" fillId="2" borderId="1" xfId="0" applyFont="1" applyFill="1" applyBorder="1" applyAlignment="1">
      <alignment horizontal="center" vertical="center" readingOrder="2"/>
    </xf>
    <xf numFmtId="3" fontId="10" fillId="0" borderId="1" xfId="0" applyNumberFormat="1" applyFont="1" applyBorder="1" applyAlignment="1">
      <alignment horizontal="right" vertical="center" indent="1" readingOrder="2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3" fontId="10" fillId="0" borderId="1" xfId="0" applyNumberFormat="1" applyFont="1" applyFill="1" applyBorder="1" applyAlignment="1" applyProtection="1">
      <alignment horizontal="right" vertical="center" indent="1" readingOrder="2"/>
    </xf>
    <xf numFmtId="0" fontId="10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 vertical="center" indent="1" readingOrder="2"/>
    </xf>
    <xf numFmtId="3" fontId="10" fillId="3" borderId="1" xfId="0" applyNumberFormat="1" applyFont="1" applyFill="1" applyBorder="1" applyAlignment="1">
      <alignment horizontal="right" vertical="center" indent="1" readingOrder="2"/>
    </xf>
    <xf numFmtId="0" fontId="11" fillId="0" borderId="0" xfId="0" applyFont="1" applyBorder="1" applyAlignment="1">
      <alignment horizontal="center"/>
    </xf>
    <xf numFmtId="0" fontId="3" fillId="0" borderId="0" xfId="0" applyFont="1" applyBorder="1"/>
    <xf numFmtId="3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 applyProtection="1">
      <alignment horizontal="right" vertical="center" indent="1" readingOrder="2"/>
    </xf>
    <xf numFmtId="0" fontId="6" fillId="0" borderId="0" xfId="0" applyFont="1"/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2" applyFont="1"/>
    <xf numFmtId="0" fontId="4" fillId="0" borderId="0" xfId="2" applyFont="1" applyBorder="1" applyAlignment="1"/>
    <xf numFmtId="0" fontId="6" fillId="0" borderId="0" xfId="2" applyFont="1" applyBorder="1" applyAlignment="1"/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3" fontId="5" fillId="0" borderId="0" xfId="2" applyNumberFormat="1" applyFont="1"/>
    <xf numFmtId="0" fontId="5" fillId="0" borderId="0" xfId="2" applyFont="1"/>
    <xf numFmtId="3" fontId="3" fillId="0" borderId="0" xfId="2" applyNumberFormat="1" applyFont="1"/>
    <xf numFmtId="0" fontId="10" fillId="0" borderId="1" xfId="2" applyNumberFormat="1" applyFont="1" applyFill="1" applyBorder="1" applyAlignment="1" applyProtection="1">
      <alignment horizontal="right" vertical="center" wrapText="1" readingOrder="2"/>
    </xf>
    <xf numFmtId="167" fontId="8" fillId="0" borderId="1" xfId="0" applyNumberFormat="1" applyFont="1" applyFill="1" applyBorder="1" applyAlignment="1" applyProtection="1">
      <alignment horizontal="right" vertical="center" indent="1" readingOrder="2"/>
    </xf>
    <xf numFmtId="166" fontId="3" fillId="0" borderId="0" xfId="0" applyNumberFormat="1" applyFont="1"/>
    <xf numFmtId="43" fontId="3" fillId="0" borderId="0" xfId="0" applyNumberFormat="1" applyFont="1" applyAlignment="1">
      <alignment wrapText="1"/>
    </xf>
    <xf numFmtId="0" fontId="10" fillId="2" borderId="1" xfId="0" applyFont="1" applyFill="1" applyBorder="1" applyAlignment="1">
      <alignment horizontal="center" vertical="center" wrapText="1" readingOrder="1"/>
    </xf>
    <xf numFmtId="0" fontId="17" fillId="0" borderId="0" xfId="2" applyFont="1" applyBorder="1" applyAlignment="1">
      <alignment horizontal="right"/>
    </xf>
    <xf numFmtId="0" fontId="17" fillId="0" borderId="0" xfId="2" applyFont="1" applyBorder="1" applyAlignment="1">
      <alignment horizontal="center"/>
    </xf>
    <xf numFmtId="0" fontId="17" fillId="0" borderId="0" xfId="2" applyFont="1" applyBorder="1" applyAlignment="1"/>
    <xf numFmtId="0" fontId="17" fillId="2" borderId="1" xfId="2" applyFont="1" applyFill="1" applyBorder="1" applyAlignment="1">
      <alignment horizontal="center" vertical="center" wrapText="1" readingOrder="2"/>
    </xf>
    <xf numFmtId="0" fontId="17" fillId="2" borderId="1" xfId="2" applyFont="1" applyFill="1" applyBorder="1" applyAlignment="1">
      <alignment horizontal="center" vertical="center" wrapText="1" readingOrder="1"/>
    </xf>
    <xf numFmtId="1" fontId="18" fillId="3" borderId="1" xfId="0" applyNumberFormat="1" applyFont="1" applyFill="1" applyBorder="1" applyAlignment="1">
      <alignment horizontal="center"/>
    </xf>
    <xf numFmtId="0" fontId="17" fillId="0" borderId="1" xfId="2" applyNumberFormat="1" applyFont="1" applyFill="1" applyBorder="1" applyAlignment="1" applyProtection="1">
      <alignment horizontal="right" vertical="center" wrapText="1" readingOrder="2"/>
    </xf>
    <xf numFmtId="3" fontId="17" fillId="0" borderId="1" xfId="2" applyNumberFormat="1" applyFont="1" applyFill="1" applyBorder="1" applyAlignment="1" applyProtection="1">
      <alignment horizontal="right" vertical="center" indent="1" readingOrder="2"/>
    </xf>
    <xf numFmtId="0" fontId="17" fillId="0" borderId="1" xfId="2" applyNumberFormat="1" applyFont="1" applyFill="1" applyBorder="1" applyAlignment="1" applyProtection="1">
      <alignment horizontal="left" vertical="center" wrapText="1"/>
    </xf>
    <xf numFmtId="3" fontId="17" fillId="3" borderId="1" xfId="2" applyNumberFormat="1" applyFont="1" applyFill="1" applyBorder="1" applyAlignment="1">
      <alignment horizontal="right" vertical="center" indent="1" readingOrder="2"/>
    </xf>
    <xf numFmtId="0" fontId="17" fillId="0" borderId="0" xfId="2" applyFont="1" applyAlignment="1">
      <alignment horizontal="center" readingOrder="2"/>
    </xf>
    <xf numFmtId="0" fontId="17" fillId="0" borderId="0" xfId="2" applyFont="1" applyBorder="1" applyAlignment="1">
      <alignment horizontal="center"/>
    </xf>
    <xf numFmtId="0" fontId="17" fillId="0" borderId="0" xfId="2" applyFont="1" applyBorder="1" applyAlignment="1">
      <alignment horizontal="right"/>
    </xf>
    <xf numFmtId="0" fontId="17" fillId="2" borderId="3" xfId="2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 readingOrder="2"/>
    </xf>
    <xf numFmtId="0" fontId="17" fillId="2" borderId="5" xfId="2" applyFont="1" applyFill="1" applyBorder="1" applyAlignment="1">
      <alignment horizontal="center" vertical="center" wrapText="1" readingOrder="2"/>
    </xf>
    <xf numFmtId="0" fontId="17" fillId="2" borderId="6" xfId="2" applyFont="1" applyFill="1" applyBorder="1" applyAlignment="1">
      <alignment horizontal="center" vertical="center" wrapText="1" readingOrder="2"/>
    </xf>
    <xf numFmtId="0" fontId="17" fillId="2" borderId="5" xfId="2" applyFont="1" applyFill="1" applyBorder="1" applyAlignment="1">
      <alignment horizontal="center" vertical="center" wrapText="1" readingOrder="1"/>
    </xf>
    <xf numFmtId="0" fontId="17" fillId="2" borderId="6" xfId="2" applyFont="1" applyFill="1" applyBorder="1" applyAlignment="1">
      <alignment horizontal="center" vertical="center" wrapText="1" readingOrder="1"/>
    </xf>
    <xf numFmtId="0" fontId="17" fillId="3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readingOrder="2"/>
    </xf>
    <xf numFmtId="0" fontId="14" fillId="0" borderId="0" xfId="0" applyFont="1" applyAlignment="1">
      <alignment horizontal="center" readingOrder="2"/>
    </xf>
    <xf numFmtId="0" fontId="12" fillId="0" borderId="0" xfId="0" applyFont="1" applyBorder="1" applyAlignment="1">
      <alignment horizontal="center"/>
    </xf>
    <xf numFmtId="0" fontId="13" fillId="0" borderId="0" xfId="2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readingOrder="2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6" fillId="0" borderId="0" xfId="0" applyFont="1" applyAlignment="1">
      <alignment horizontal="right" vertical="center" readingOrder="2"/>
    </xf>
    <xf numFmtId="0" fontId="10" fillId="2" borderId="5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0" fillId="2" borderId="3" xfId="0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readingOrder="2"/>
    </xf>
    <xf numFmtId="0" fontId="13" fillId="0" borderId="0" xfId="0" applyFont="1" applyBorder="1" applyAlignment="1"/>
    <xf numFmtId="0" fontId="12" fillId="0" borderId="0" xfId="0" applyFont="1" applyAlignment="1">
      <alignment horizontal="center" vertical="center" readingOrder="2"/>
    </xf>
    <xf numFmtId="0" fontId="1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Y159"/>
  <sheetViews>
    <sheetView showGridLines="0" rightToLeft="1" topLeftCell="A3" zoomScale="110" zoomScaleNormal="110" workbookViewId="0">
      <selection activeCell="M8" sqref="M8:M13"/>
    </sheetView>
  </sheetViews>
  <sheetFormatPr defaultRowHeight="12.75" x14ac:dyDescent="0.2"/>
  <cols>
    <col min="1" max="1" width="9.140625" style="31"/>
    <col min="2" max="2" width="5.85546875" style="31" customWidth="1"/>
    <col min="3" max="3" width="15" style="31" customWidth="1"/>
    <col min="4" max="5" width="7.85546875" style="31" bestFit="1" customWidth="1"/>
    <col min="6" max="7" width="9.5703125" style="31" bestFit="1" customWidth="1"/>
    <col min="8" max="10" width="9.28515625" style="31" bestFit="1" customWidth="1"/>
    <col min="11" max="14" width="8.85546875" style="31" bestFit="1" customWidth="1"/>
    <col min="15" max="15" width="8.5703125" style="31" bestFit="1" customWidth="1"/>
    <col min="16" max="17" width="8.140625" style="31" bestFit="1" customWidth="1"/>
    <col min="18" max="18" width="23.7109375" style="31" customWidth="1"/>
    <col min="19" max="19" width="5.140625" style="31" customWidth="1"/>
    <col min="20" max="20" width="9.7109375" style="31" bestFit="1" customWidth="1"/>
    <col min="21" max="24" width="9.140625" style="31"/>
    <col min="25" max="25" width="13.7109375" style="31" customWidth="1"/>
    <col min="26" max="26" width="26" style="31" customWidth="1"/>
    <col min="27" max="16384" width="9.140625" style="31"/>
  </cols>
  <sheetData>
    <row r="2" spans="2:22" ht="29.25" customHeight="1" x14ac:dyDescent="0.2">
      <c r="B2" s="55" t="s">
        <v>129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2:22" ht="29.25" customHeight="1" x14ac:dyDescent="0.3">
      <c r="B3" s="56" t="s">
        <v>130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32"/>
    </row>
    <row r="4" spans="2:22" ht="29.25" customHeight="1" x14ac:dyDescent="0.25">
      <c r="B4" s="57" t="s">
        <v>97</v>
      </c>
      <c r="C4" s="57"/>
      <c r="D4" s="45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 t="s">
        <v>96</v>
      </c>
      <c r="T4" s="33"/>
    </row>
    <row r="5" spans="2:22" s="36" customFormat="1" ht="18" x14ac:dyDescent="0.2">
      <c r="B5" s="58" t="s">
        <v>18</v>
      </c>
      <c r="C5" s="61" t="s">
        <v>4</v>
      </c>
      <c r="D5" s="62" t="s">
        <v>0</v>
      </c>
      <c r="E5" s="63"/>
      <c r="F5" s="62" t="s">
        <v>1</v>
      </c>
      <c r="G5" s="63"/>
      <c r="H5" s="62" t="s">
        <v>104</v>
      </c>
      <c r="I5" s="63"/>
      <c r="J5" s="62" t="s">
        <v>2</v>
      </c>
      <c r="K5" s="63"/>
      <c r="L5" s="62" t="s">
        <v>102</v>
      </c>
      <c r="M5" s="63"/>
      <c r="N5" s="62" t="s">
        <v>3</v>
      </c>
      <c r="O5" s="63"/>
      <c r="P5" s="62" t="s">
        <v>101</v>
      </c>
      <c r="Q5" s="63"/>
      <c r="R5" s="67" t="s">
        <v>5</v>
      </c>
      <c r="S5" s="58" t="s">
        <v>18</v>
      </c>
      <c r="T5" s="34"/>
      <c r="U5" s="35"/>
      <c r="V5" s="35"/>
    </row>
    <row r="6" spans="2:22" s="36" customFormat="1" ht="27.75" customHeight="1" x14ac:dyDescent="0.2">
      <c r="B6" s="59"/>
      <c r="C6" s="61"/>
      <c r="D6" s="64" t="s">
        <v>26</v>
      </c>
      <c r="E6" s="65"/>
      <c r="F6" s="64" t="s">
        <v>113</v>
      </c>
      <c r="G6" s="65"/>
      <c r="H6" s="64" t="s">
        <v>114</v>
      </c>
      <c r="I6" s="65"/>
      <c r="J6" s="64" t="s">
        <v>47</v>
      </c>
      <c r="K6" s="65"/>
      <c r="L6" s="64" t="s">
        <v>118</v>
      </c>
      <c r="M6" s="65"/>
      <c r="N6" s="64" t="s">
        <v>117</v>
      </c>
      <c r="O6" s="65"/>
      <c r="P6" s="64" t="s">
        <v>29</v>
      </c>
      <c r="Q6" s="65"/>
      <c r="R6" s="67"/>
      <c r="S6" s="59"/>
      <c r="T6" s="35"/>
      <c r="U6" s="35"/>
      <c r="V6" s="35"/>
    </row>
    <row r="7" spans="2:22" s="36" customFormat="1" ht="18" x14ac:dyDescent="0.2">
      <c r="B7" s="60"/>
      <c r="C7" s="48" t="s">
        <v>115</v>
      </c>
      <c r="D7" s="48">
        <v>2017</v>
      </c>
      <c r="E7" s="49">
        <v>2018</v>
      </c>
      <c r="F7" s="48">
        <v>2017</v>
      </c>
      <c r="G7" s="49">
        <v>2018</v>
      </c>
      <c r="H7" s="48">
        <v>2017</v>
      </c>
      <c r="I7" s="49">
        <v>2018</v>
      </c>
      <c r="J7" s="48">
        <v>2017</v>
      </c>
      <c r="K7" s="49">
        <v>2018</v>
      </c>
      <c r="L7" s="48">
        <v>2017</v>
      </c>
      <c r="M7" s="49">
        <v>2018</v>
      </c>
      <c r="N7" s="48">
        <v>2017</v>
      </c>
      <c r="O7" s="49">
        <v>2018</v>
      </c>
      <c r="P7" s="48">
        <v>2017</v>
      </c>
      <c r="Q7" s="49">
        <v>2018</v>
      </c>
      <c r="R7" s="49" t="s">
        <v>116</v>
      </c>
      <c r="S7" s="60"/>
      <c r="T7" s="35"/>
      <c r="U7" s="35"/>
      <c r="V7" s="35"/>
    </row>
    <row r="8" spans="2:22" ht="28.5" customHeight="1" x14ac:dyDescent="0.25">
      <c r="B8" s="50">
        <v>49</v>
      </c>
      <c r="C8" s="51" t="s">
        <v>119</v>
      </c>
      <c r="D8" s="52">
        <v>1122</v>
      </c>
      <c r="E8" s="52">
        <v>1066</v>
      </c>
      <c r="F8" s="52">
        <v>57190.444117647072</v>
      </c>
      <c r="G8" s="52">
        <v>62139.225746268698</v>
      </c>
      <c r="H8" s="52">
        <v>10423.165618720588</v>
      </c>
      <c r="I8" s="52">
        <v>10645.771578306894</v>
      </c>
      <c r="J8" s="52">
        <v>6859.4245081205891</v>
      </c>
      <c r="K8" s="52">
        <v>7005.1484870597033</v>
      </c>
      <c r="L8" s="52">
        <v>4594.2919851764709</v>
      </c>
      <c r="M8" s="52">
        <v>4502.4061329654842</v>
      </c>
      <c r="N8" s="52">
        <v>2761.9979143764708</v>
      </c>
      <c r="O8" s="52">
        <v>2952.3982763731333</v>
      </c>
      <c r="P8" s="52">
        <v>1753.0841592676472</v>
      </c>
      <c r="Q8" s="52">
        <v>2302.2006266838157</v>
      </c>
      <c r="R8" s="53" t="s">
        <v>124</v>
      </c>
      <c r="S8" s="50">
        <v>49</v>
      </c>
      <c r="T8" s="37"/>
      <c r="U8" s="38"/>
      <c r="V8" s="38"/>
    </row>
    <row r="9" spans="2:22" ht="18" x14ac:dyDescent="0.25">
      <c r="B9" s="50">
        <v>50</v>
      </c>
      <c r="C9" s="51" t="s">
        <v>120</v>
      </c>
      <c r="D9" s="52">
        <v>47</v>
      </c>
      <c r="E9" s="52">
        <v>25</v>
      </c>
      <c r="F9" s="52">
        <v>5718.2941176470586</v>
      </c>
      <c r="G9" s="52">
        <v>5955</v>
      </c>
      <c r="H9" s="52">
        <v>5296.621729058822</v>
      </c>
      <c r="I9" s="52">
        <v>5428.8962890000003</v>
      </c>
      <c r="J9" s="52">
        <v>2008.8361877647062</v>
      </c>
      <c r="K9" s="52">
        <v>2062.7475519999998</v>
      </c>
      <c r="L9" s="52">
        <v>325.54340499999995</v>
      </c>
      <c r="M9" s="52">
        <v>340.48340200000001</v>
      </c>
      <c r="N9" s="52">
        <v>998.67356682352943</v>
      </c>
      <c r="O9" s="52">
        <v>1068.704999</v>
      </c>
      <c r="P9" s="52">
        <v>213.06491729411769</v>
      </c>
      <c r="Q9" s="52">
        <v>405.97964179999997</v>
      </c>
      <c r="R9" s="53" t="s">
        <v>125</v>
      </c>
      <c r="S9" s="50">
        <v>50</v>
      </c>
      <c r="T9" s="37"/>
      <c r="U9" s="38"/>
      <c r="V9" s="38"/>
    </row>
    <row r="10" spans="2:22" ht="18" x14ac:dyDescent="0.25">
      <c r="B10" s="50">
        <v>51</v>
      </c>
      <c r="C10" s="51" t="s">
        <v>121</v>
      </c>
      <c r="D10" s="52">
        <v>17</v>
      </c>
      <c r="E10" s="52">
        <v>11</v>
      </c>
      <c r="F10" s="52">
        <v>24756</v>
      </c>
      <c r="G10" s="52">
        <v>23620</v>
      </c>
      <c r="H10" s="52">
        <v>25901.957317333337</v>
      </c>
      <c r="I10" s="52">
        <v>25475.6120495</v>
      </c>
      <c r="J10" s="52">
        <v>10889.357518000001</v>
      </c>
      <c r="K10" s="52">
        <v>10729.2457935</v>
      </c>
      <c r="L10" s="52">
        <v>5008.8371379999999</v>
      </c>
      <c r="M10" s="52">
        <v>3780.414201</v>
      </c>
      <c r="N10" s="52">
        <v>5526.528060333334</v>
      </c>
      <c r="O10" s="52">
        <v>5215.5988269999998</v>
      </c>
      <c r="P10" s="52">
        <v>3224.8304290000001</v>
      </c>
      <c r="Q10" s="52">
        <v>1805.0710495000001</v>
      </c>
      <c r="R10" s="53" t="s">
        <v>126</v>
      </c>
      <c r="S10" s="50">
        <v>51</v>
      </c>
      <c r="T10" s="37"/>
      <c r="U10" s="38"/>
      <c r="V10" s="38"/>
    </row>
    <row r="11" spans="2:22" ht="36.75" customHeight="1" x14ac:dyDescent="0.25">
      <c r="B11" s="50">
        <v>52</v>
      </c>
      <c r="C11" s="51" t="s">
        <v>122</v>
      </c>
      <c r="D11" s="52">
        <v>293</v>
      </c>
      <c r="E11" s="52">
        <v>278</v>
      </c>
      <c r="F11" s="52">
        <v>25081.000000000007</v>
      </c>
      <c r="G11" s="52">
        <v>26758.375</v>
      </c>
      <c r="H11" s="52">
        <v>10396.784084789473</v>
      </c>
      <c r="I11" s="52">
        <v>11544.088273249999</v>
      </c>
      <c r="J11" s="52">
        <v>6851.2324529473672</v>
      </c>
      <c r="K11" s="52">
        <v>7659.1331191250001</v>
      </c>
      <c r="L11" s="52">
        <v>7658.3879572105261</v>
      </c>
      <c r="M11" s="52">
        <v>4662.5587537499996</v>
      </c>
      <c r="N11" s="52">
        <v>3663.4843238421054</v>
      </c>
      <c r="O11" s="52">
        <v>3834.3483916250002</v>
      </c>
      <c r="P11" s="52">
        <v>1566.6235315438591</v>
      </c>
      <c r="Q11" s="52">
        <v>1431.7021506125</v>
      </c>
      <c r="R11" s="53" t="s">
        <v>127</v>
      </c>
      <c r="S11" s="50">
        <v>52</v>
      </c>
      <c r="T11" s="37"/>
      <c r="U11" s="38"/>
      <c r="V11" s="38"/>
    </row>
    <row r="12" spans="2:22" ht="29.25" customHeight="1" x14ac:dyDescent="0.25">
      <c r="B12" s="50">
        <v>53</v>
      </c>
      <c r="C12" s="51" t="s">
        <v>123</v>
      </c>
      <c r="D12" s="52">
        <v>17</v>
      </c>
      <c r="E12" s="52">
        <v>12</v>
      </c>
      <c r="F12" s="52">
        <v>1240.4545454545455</v>
      </c>
      <c r="G12" s="52">
        <v>1300.0000000000005</v>
      </c>
      <c r="H12" s="52">
        <v>430.2399288181818</v>
      </c>
      <c r="I12" s="52">
        <v>418.04218933333334</v>
      </c>
      <c r="J12" s="52">
        <v>268.39929945454548</v>
      </c>
      <c r="K12" s="52">
        <v>260.73485966666669</v>
      </c>
      <c r="L12" s="52">
        <v>4.6666132727272736</v>
      </c>
      <c r="M12" s="52">
        <v>5.735989</v>
      </c>
      <c r="N12" s="52">
        <v>103.55640872727272</v>
      </c>
      <c r="O12" s="52">
        <v>106.82595933333334</v>
      </c>
      <c r="P12" s="52">
        <v>7.9876629090909086</v>
      </c>
      <c r="Q12" s="52">
        <v>4.8145499999999997</v>
      </c>
      <c r="R12" s="53" t="s">
        <v>128</v>
      </c>
      <c r="S12" s="50">
        <v>53</v>
      </c>
      <c r="T12" s="37"/>
      <c r="U12" s="38"/>
      <c r="V12" s="38"/>
    </row>
    <row r="13" spans="2:22" ht="18" x14ac:dyDescent="0.25">
      <c r="B13" s="66" t="s">
        <v>20</v>
      </c>
      <c r="C13" s="66"/>
      <c r="D13" s="54">
        <f t="shared" ref="D13:P13" si="0">SUM(D8:D12)</f>
        <v>1496</v>
      </c>
      <c r="E13" s="54">
        <f t="shared" si="0"/>
        <v>1392</v>
      </c>
      <c r="F13" s="54">
        <f t="shared" si="0"/>
        <v>113986.19278074866</v>
      </c>
      <c r="G13" s="54">
        <f t="shared" si="0"/>
        <v>119772.6007462687</v>
      </c>
      <c r="H13" s="54">
        <f t="shared" si="0"/>
        <v>52448.768678720407</v>
      </c>
      <c r="I13" s="54">
        <f t="shared" si="0"/>
        <v>53512.410379390225</v>
      </c>
      <c r="J13" s="54">
        <f t="shared" si="0"/>
        <v>26877.249966287207</v>
      </c>
      <c r="K13" s="54">
        <f t="shared" si="0"/>
        <v>27717.00981135137</v>
      </c>
      <c r="L13" s="54">
        <f t="shared" si="0"/>
        <v>17591.727098659721</v>
      </c>
      <c r="M13" s="54">
        <f t="shared" si="0"/>
        <v>13291.598478715485</v>
      </c>
      <c r="N13" s="54">
        <f t="shared" si="0"/>
        <v>13054.240274102711</v>
      </c>
      <c r="O13" s="54">
        <f t="shared" si="0"/>
        <v>13177.876453331466</v>
      </c>
      <c r="P13" s="54">
        <f t="shared" si="0"/>
        <v>6765.5907000147154</v>
      </c>
      <c r="Q13" s="54">
        <f>SUM(Q8:Q12)</f>
        <v>5949.7680185963163</v>
      </c>
      <c r="R13" s="66" t="s">
        <v>19</v>
      </c>
      <c r="S13" s="66"/>
      <c r="T13" s="38"/>
      <c r="U13" s="38"/>
      <c r="V13" s="38"/>
    </row>
    <row r="14" spans="2:22" ht="18" x14ac:dyDescent="0.25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2:22" ht="18" x14ac:dyDescent="0.25">
      <c r="B15" s="38"/>
      <c r="C15" s="38"/>
      <c r="D15" s="38"/>
      <c r="E15" s="38"/>
      <c r="F15" s="38"/>
      <c r="G15" s="38"/>
      <c r="H15" s="38"/>
      <c r="K15" s="38"/>
      <c r="L15" s="38"/>
    </row>
    <row r="16" spans="2:22" x14ac:dyDescent="0.2">
      <c r="I16" s="39"/>
      <c r="J16" s="39"/>
      <c r="M16" s="39"/>
      <c r="N16" s="39"/>
    </row>
    <row r="17" spans="2:16" ht="18" x14ac:dyDescent="0.25">
      <c r="B17" s="38"/>
      <c r="C17" s="38"/>
      <c r="D17" s="38"/>
      <c r="E17" s="38"/>
      <c r="F17" s="38"/>
      <c r="G17" s="38"/>
      <c r="H17" s="38"/>
      <c r="I17" s="37"/>
      <c r="J17" s="37"/>
      <c r="K17" s="37"/>
      <c r="L17" s="37"/>
    </row>
    <row r="18" spans="2:16" ht="18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7"/>
      <c r="L18" s="37"/>
    </row>
    <row r="19" spans="2:16" ht="18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6" ht="18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6" ht="18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2:16" ht="18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6" ht="18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2:16" ht="18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2:16" ht="18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6" ht="18" x14ac:dyDescent="0.2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6" ht="18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O27" s="39"/>
      <c r="P27" s="39"/>
    </row>
    <row r="28" spans="2:16" ht="18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O28" s="39"/>
      <c r="P28" s="39"/>
    </row>
    <row r="29" spans="2:16" ht="18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O29" s="39"/>
      <c r="P29" s="39"/>
    </row>
    <row r="30" spans="2:16" ht="18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O30" s="39"/>
      <c r="P30" s="39"/>
    </row>
    <row r="31" spans="2:16" ht="18" x14ac:dyDescent="0.25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2:16" ht="18" x14ac:dyDescent="0.2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23" ht="18" x14ac:dyDescent="0.25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23" ht="18" x14ac:dyDescent="0.2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23" ht="18" x14ac:dyDescent="0.2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23" ht="18" x14ac:dyDescent="0.25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</row>
    <row r="37" spans="2:23" ht="18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2:23" ht="18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2:23" ht="18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2:23" ht="18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ht="18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ht="18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ht="18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ht="18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ht="18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ht="18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ht="18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ht="18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5" ht="18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5" ht="18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5" ht="18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5" ht="18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2:25" ht="18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2:25" ht="18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2:25" ht="18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2:25" ht="18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2:25" ht="18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2:25" ht="18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2:25" ht="18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2:25" ht="18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2:25" ht="18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2:25" ht="18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2:25" ht="18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2:25" ht="18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2:25" ht="18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2:25" ht="18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2:25" ht="18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pans="2:25" ht="18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2:25" ht="18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pans="2:25" ht="18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2:25" ht="18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2:25" ht="18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pans="2:25" ht="18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2:25" ht="18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pans="2:25" ht="18" x14ac:dyDescent="0.2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pans="2:25" ht="18" x14ac:dyDescent="0.2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pans="2:25" ht="18" x14ac:dyDescent="0.2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pans="2:25" ht="18" x14ac:dyDescent="0.2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pans="2:25" ht="18" x14ac:dyDescent="0.2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pans="2:25" ht="18" x14ac:dyDescent="0.2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pans="2:25" ht="18" x14ac:dyDescent="0.2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pans="2:25" ht="18" x14ac:dyDescent="0.2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pans="2:25" ht="18" x14ac:dyDescent="0.2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pans="2:25" ht="18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pans="2:25" ht="18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2:25" ht="18" x14ac:dyDescent="0.2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pans="2:25" ht="18" x14ac:dyDescent="0.25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pans="2:25" ht="18" x14ac:dyDescent="0.2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2:25" ht="18" x14ac:dyDescent="0.25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pans="2:25" ht="18" x14ac:dyDescent="0.25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pans="2:25" ht="18" x14ac:dyDescent="0.25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pans="2:25" ht="18" x14ac:dyDescent="0.25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pans="2:25" ht="18" x14ac:dyDescent="0.2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2:25" ht="18" x14ac:dyDescent="0.25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spans="2:25" ht="18" x14ac:dyDescent="0.25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2:25" ht="18" x14ac:dyDescent="0.25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spans="2:25" ht="18" x14ac:dyDescent="0.2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2:25" ht="18" x14ac:dyDescent="0.2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2:25" ht="18" x14ac:dyDescent="0.25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spans="2:25" ht="18" x14ac:dyDescent="0.25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spans="2:25" ht="18" x14ac:dyDescent="0.25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2:25" ht="18" x14ac:dyDescent="0.25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spans="2:25" ht="18" x14ac:dyDescent="0.25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spans="2:25" ht="18" x14ac:dyDescent="0.25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spans="2:25" ht="18" x14ac:dyDescent="0.25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spans="2:25" ht="18" x14ac:dyDescent="0.25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spans="2:25" ht="18" x14ac:dyDescent="0.25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spans="2:25" ht="18" x14ac:dyDescent="0.25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2:25" ht="18" x14ac:dyDescent="0.25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2:25" ht="18" x14ac:dyDescent="0.25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2:25" ht="18" x14ac:dyDescent="0.25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2:25" ht="18" x14ac:dyDescent="0.25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2:25" ht="18" x14ac:dyDescent="0.25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2:25" ht="18" x14ac:dyDescent="0.2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2:25" ht="18" x14ac:dyDescent="0.25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2:25" ht="18" x14ac:dyDescent="0.25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2:25" ht="18" x14ac:dyDescent="0.25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spans="2:25" ht="18" x14ac:dyDescent="0.25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spans="2:25" ht="18" x14ac:dyDescent="0.2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spans="2:25" ht="18" x14ac:dyDescent="0.25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spans="2:25" ht="18" x14ac:dyDescent="0.25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spans="2:25" ht="18" x14ac:dyDescent="0.2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2:25" ht="18" x14ac:dyDescent="0.2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spans="2:25" ht="18" x14ac:dyDescent="0.2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spans="2:25" ht="18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2:25" ht="18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2:25" ht="18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2:25" ht="18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2:25" ht="18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2:25" ht="18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2:25" ht="18" x14ac:dyDescent="0.2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2:25" ht="18" x14ac:dyDescent="0.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2:25" ht="18" x14ac:dyDescent="0.2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2:25" ht="18" x14ac:dyDescent="0.2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2:25" ht="18" x14ac:dyDescent="0.2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2:25" ht="18" x14ac:dyDescent="0.2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2:25" ht="18" x14ac:dyDescent="0.2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2:25" ht="18" x14ac:dyDescent="0.2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2:25" ht="18" x14ac:dyDescent="0.2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2:25" ht="18" x14ac:dyDescent="0.2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2:25" ht="18" x14ac:dyDescent="0.2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2:25" ht="18" x14ac:dyDescent="0.2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2:25" ht="18" x14ac:dyDescent="0.2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2:25" ht="18" x14ac:dyDescent="0.2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2:25" ht="18" x14ac:dyDescent="0.2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2:25" ht="18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2:25" ht="18" x14ac:dyDescent="0.2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2:25" ht="18" x14ac:dyDescent="0.2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2:25" ht="18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2:25" ht="18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2:25" ht="18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2:25" ht="18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2:25" ht="18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2:25" ht="18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2:25" ht="18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2:25" ht="18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2:25" ht="18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2:25" ht="18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</row>
    <row r="159" spans="2:25" ht="18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</row>
  </sheetData>
  <mergeCells count="23">
    <mergeCell ref="B13:C13"/>
    <mergeCell ref="R13:S13"/>
    <mergeCell ref="N5:O5"/>
    <mergeCell ref="P5:Q5"/>
    <mergeCell ref="R5:R6"/>
    <mergeCell ref="S5:S7"/>
    <mergeCell ref="D6:E6"/>
    <mergeCell ref="F6:G6"/>
    <mergeCell ref="H6:I6"/>
    <mergeCell ref="J6:K6"/>
    <mergeCell ref="L6:M6"/>
    <mergeCell ref="N6:O6"/>
    <mergeCell ref="B2:S2"/>
    <mergeCell ref="B3:S3"/>
    <mergeCell ref="B4:C4"/>
    <mergeCell ref="B5:B7"/>
    <mergeCell ref="C5:C6"/>
    <mergeCell ref="D5:E5"/>
    <mergeCell ref="F5:G5"/>
    <mergeCell ref="H5:I5"/>
    <mergeCell ref="J5:K5"/>
    <mergeCell ref="L5:M5"/>
    <mergeCell ref="P6:Q6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  <ignoredErrors>
    <ignoredError sqref="D13:Q1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P11"/>
  <sheetViews>
    <sheetView showGridLines="0" rightToLeft="1" topLeftCell="A4" zoomScale="70" zoomScaleNormal="70" workbookViewId="0">
      <selection activeCell="P10" sqref="P10"/>
    </sheetView>
  </sheetViews>
  <sheetFormatPr defaultRowHeight="54.95" customHeight="1" x14ac:dyDescent="0.2"/>
  <cols>
    <col min="1" max="1" width="9.140625" style="1"/>
    <col min="2" max="2" width="9.42578125" style="1" bestFit="1" customWidth="1"/>
    <col min="3" max="3" width="44.42578125" style="1" customWidth="1"/>
    <col min="4" max="4" width="15.85546875" style="1" customWidth="1"/>
    <col min="5" max="5" width="21.42578125" style="1" bestFit="1" customWidth="1"/>
    <col min="6" max="6" width="20.5703125" style="1" customWidth="1"/>
    <col min="7" max="7" width="21.140625" style="1" bestFit="1" customWidth="1"/>
    <col min="8" max="8" width="20.5703125" style="1" customWidth="1"/>
    <col min="9" max="9" width="21.85546875" style="1" customWidth="1"/>
    <col min="10" max="10" width="19.7109375" style="1" bestFit="1" customWidth="1"/>
    <col min="11" max="11" width="21.140625" style="1" bestFit="1" customWidth="1"/>
    <col min="12" max="12" width="44.28515625" style="1" customWidth="1"/>
    <col min="13" max="13" width="11" style="1" customWidth="1"/>
    <col min="14" max="14" width="11.5703125" style="1" bestFit="1" customWidth="1"/>
    <col min="15" max="16384" width="9.140625" style="1"/>
  </cols>
  <sheetData>
    <row r="1" spans="2:16" ht="28.5" customHeight="1" x14ac:dyDescent="0.3">
      <c r="B1" s="69" t="s">
        <v>134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2:16" ht="20.25" customHeight="1" x14ac:dyDescent="0.3">
      <c r="B2" s="83" t="s">
        <v>133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6" ht="20.25" customHeight="1" x14ac:dyDescent="0.3">
      <c r="B3" s="72" t="s">
        <v>97</v>
      </c>
      <c r="C3" s="72"/>
      <c r="D3" s="3"/>
      <c r="E3" s="3"/>
      <c r="F3" s="3"/>
      <c r="G3" s="3"/>
      <c r="H3" s="3"/>
      <c r="I3" s="3"/>
      <c r="J3" s="3"/>
      <c r="K3" s="3"/>
      <c r="L3" s="91" t="s">
        <v>96</v>
      </c>
      <c r="M3" s="91"/>
    </row>
    <row r="4" spans="2:16" ht="88.5" customHeight="1" x14ac:dyDescent="0.2">
      <c r="B4" s="73" t="s">
        <v>18</v>
      </c>
      <c r="C4" s="74" t="s">
        <v>4</v>
      </c>
      <c r="D4" s="20" t="s">
        <v>50</v>
      </c>
      <c r="E4" s="20" t="s">
        <v>51</v>
      </c>
      <c r="F4" s="20" t="s">
        <v>49</v>
      </c>
      <c r="G4" s="20" t="s">
        <v>98</v>
      </c>
      <c r="H4" s="20" t="s">
        <v>100</v>
      </c>
      <c r="I4" s="20" t="s">
        <v>83</v>
      </c>
      <c r="J4" s="20" t="s">
        <v>22</v>
      </c>
      <c r="K4" s="20" t="s">
        <v>16</v>
      </c>
      <c r="L4" s="75" t="s">
        <v>5</v>
      </c>
      <c r="M4" s="75" t="s">
        <v>18</v>
      </c>
    </row>
    <row r="5" spans="2:16" ht="132.75" customHeight="1" x14ac:dyDescent="0.2">
      <c r="B5" s="73"/>
      <c r="C5" s="74"/>
      <c r="D5" s="17" t="s">
        <v>52</v>
      </c>
      <c r="E5" s="17" t="s">
        <v>53</v>
      </c>
      <c r="F5" s="17" t="s">
        <v>99</v>
      </c>
      <c r="G5" s="17" t="s">
        <v>54</v>
      </c>
      <c r="H5" s="17" t="s">
        <v>55</v>
      </c>
      <c r="I5" s="17" t="s">
        <v>84</v>
      </c>
      <c r="J5" s="17" t="s">
        <v>48</v>
      </c>
      <c r="K5" s="17" t="s">
        <v>19</v>
      </c>
      <c r="L5" s="75"/>
      <c r="M5" s="75"/>
    </row>
    <row r="6" spans="2:16" ht="54.95" customHeight="1" x14ac:dyDescent="0.2">
      <c r="B6" s="15">
        <v>49</v>
      </c>
      <c r="C6" s="40" t="s">
        <v>119</v>
      </c>
      <c r="D6" s="19">
        <v>0</v>
      </c>
      <c r="E6" s="19">
        <v>176.68273053824626</v>
      </c>
      <c r="F6" s="19">
        <v>3229.6757553180969</v>
      </c>
      <c r="G6" s="19">
        <v>18.66824826119403</v>
      </c>
      <c r="H6" s="19">
        <v>21.694909955223881</v>
      </c>
      <c r="I6" s="19">
        <v>779.93935349999992</v>
      </c>
      <c r="J6" s="19">
        <v>275.74513539272385</v>
      </c>
      <c r="K6" s="19">
        <f>SUM(D6:J6)</f>
        <v>4502.4061329654842</v>
      </c>
      <c r="L6" s="18" t="s">
        <v>124</v>
      </c>
      <c r="M6" s="15">
        <v>49</v>
      </c>
      <c r="O6" s="5"/>
      <c r="P6" s="5"/>
    </row>
    <row r="7" spans="2:16" ht="54.95" customHeight="1" x14ac:dyDescent="0.2">
      <c r="B7" s="15">
        <v>50</v>
      </c>
      <c r="C7" s="40" t="s">
        <v>120</v>
      </c>
      <c r="D7" s="19">
        <v>0</v>
      </c>
      <c r="E7" s="19">
        <v>1.711822</v>
      </c>
      <c r="F7" s="19">
        <v>22.961894000000001</v>
      </c>
      <c r="G7" s="19">
        <v>1.1620779999999999</v>
      </c>
      <c r="H7" s="19">
        <v>0.19752</v>
      </c>
      <c r="I7" s="19">
        <v>267.36191499999995</v>
      </c>
      <c r="J7" s="19">
        <v>47.088173000000005</v>
      </c>
      <c r="K7" s="19">
        <f t="shared" ref="K7:K10" si="0">SUM(D7:J7)</f>
        <v>340.48340199999996</v>
      </c>
      <c r="L7" s="18" t="s">
        <v>125</v>
      </c>
      <c r="M7" s="15">
        <v>50</v>
      </c>
      <c r="O7" s="5"/>
      <c r="P7" s="5"/>
    </row>
    <row r="8" spans="2:16" ht="54.95" customHeight="1" x14ac:dyDescent="0.2">
      <c r="B8" s="15">
        <v>51</v>
      </c>
      <c r="C8" s="40" t="s">
        <v>121</v>
      </c>
      <c r="D8" s="19">
        <v>0</v>
      </c>
      <c r="E8" s="19">
        <v>18.362500000000001</v>
      </c>
      <c r="F8" s="19">
        <v>1368.0974289999999</v>
      </c>
      <c r="G8" s="19">
        <v>0.84795500000000001</v>
      </c>
      <c r="H8" s="19">
        <v>0.75339400000000001</v>
      </c>
      <c r="I8" s="19">
        <v>2373.741923</v>
      </c>
      <c r="J8" s="19">
        <v>18.611000000000001</v>
      </c>
      <c r="K8" s="19">
        <f t="shared" si="0"/>
        <v>3780.4142009999996</v>
      </c>
      <c r="L8" s="18" t="s">
        <v>126</v>
      </c>
      <c r="M8" s="15">
        <v>51</v>
      </c>
      <c r="O8" s="5"/>
      <c r="P8" s="5"/>
    </row>
    <row r="9" spans="2:16" ht="54.95" customHeight="1" x14ac:dyDescent="0.2">
      <c r="B9" s="15">
        <v>52</v>
      </c>
      <c r="C9" s="40" t="s">
        <v>122</v>
      </c>
      <c r="D9" s="19">
        <v>0</v>
      </c>
      <c r="E9" s="19">
        <v>8.8078567500000009</v>
      </c>
      <c r="F9" s="19">
        <v>75.361615624999999</v>
      </c>
      <c r="G9" s="19">
        <v>-108.454503375</v>
      </c>
      <c r="H9" s="19">
        <v>0.49245875</v>
      </c>
      <c r="I9" s="19">
        <v>714.39905599999997</v>
      </c>
      <c r="J9" s="19">
        <v>3971.9522700000002</v>
      </c>
      <c r="K9" s="19">
        <f t="shared" si="0"/>
        <v>4662.5587537500005</v>
      </c>
      <c r="L9" s="18" t="s">
        <v>127</v>
      </c>
      <c r="M9" s="15">
        <v>52</v>
      </c>
      <c r="O9" s="5"/>
      <c r="P9" s="5"/>
    </row>
    <row r="10" spans="2:16" ht="54.95" customHeight="1" x14ac:dyDescent="0.2">
      <c r="B10" s="15">
        <v>53</v>
      </c>
      <c r="C10" s="40" t="s">
        <v>123</v>
      </c>
      <c r="D10" s="19">
        <v>0</v>
      </c>
      <c r="E10" s="19">
        <v>3.3011680000000001</v>
      </c>
      <c r="F10" s="19"/>
      <c r="G10" s="19">
        <v>1.0382180000000001</v>
      </c>
      <c r="H10" s="19">
        <v>0.54583100000000007</v>
      </c>
      <c r="I10" s="19">
        <v>0.79579200000000005</v>
      </c>
      <c r="J10" s="19"/>
      <c r="K10" s="19">
        <f t="shared" si="0"/>
        <v>5.6810089999999995</v>
      </c>
      <c r="L10" s="18" t="s">
        <v>128</v>
      </c>
      <c r="M10" s="15">
        <v>53</v>
      </c>
      <c r="O10" s="5"/>
      <c r="P10" s="5"/>
    </row>
    <row r="11" spans="2:16" ht="54.95" customHeight="1" x14ac:dyDescent="0.2">
      <c r="B11" s="68" t="s">
        <v>20</v>
      </c>
      <c r="C11" s="68"/>
      <c r="D11" s="22">
        <f t="shared" ref="D11:K11" si="1">SUM(D6:D10)</f>
        <v>0</v>
      </c>
      <c r="E11" s="22">
        <f t="shared" si="1"/>
        <v>208.86607728824629</v>
      </c>
      <c r="F11" s="22">
        <f t="shared" si="1"/>
        <v>4696.0966939430973</v>
      </c>
      <c r="G11" s="22">
        <f t="shared" si="1"/>
        <v>-86.738004113805971</v>
      </c>
      <c r="H11" s="22">
        <f t="shared" si="1"/>
        <v>23.684113705223883</v>
      </c>
      <c r="I11" s="22">
        <f t="shared" si="1"/>
        <v>4136.2380395</v>
      </c>
      <c r="J11" s="22">
        <f t="shared" si="1"/>
        <v>4313.3965783927242</v>
      </c>
      <c r="K11" s="22">
        <f t="shared" si="1"/>
        <v>13291.543498715484</v>
      </c>
      <c r="L11" s="26" t="s">
        <v>19</v>
      </c>
      <c r="M11" s="26"/>
      <c r="O11" s="5"/>
    </row>
  </sheetData>
  <mergeCells count="9">
    <mergeCell ref="B11:C11"/>
    <mergeCell ref="B1:M1"/>
    <mergeCell ref="L4:L5"/>
    <mergeCell ref="M4:M5"/>
    <mergeCell ref="C4:C5"/>
    <mergeCell ref="B4:B5"/>
    <mergeCell ref="B2:M2"/>
    <mergeCell ref="B3:C3"/>
    <mergeCell ref="L3:M3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L12"/>
  <sheetViews>
    <sheetView showGridLines="0" rightToLeft="1" tabSelected="1" zoomScale="70" zoomScaleNormal="70" workbookViewId="0">
      <selection activeCell="E6" sqref="E6"/>
    </sheetView>
  </sheetViews>
  <sheetFormatPr defaultRowHeight="54.95" customHeight="1" x14ac:dyDescent="0.2"/>
  <cols>
    <col min="1" max="1" width="9.140625" style="1"/>
    <col min="2" max="2" width="9.42578125" style="1" bestFit="1" customWidth="1"/>
    <col min="3" max="3" width="53.7109375" style="1" customWidth="1"/>
    <col min="4" max="4" width="23.28515625" style="1" bestFit="1" customWidth="1"/>
    <col min="5" max="5" width="27.28515625" style="1" bestFit="1" customWidth="1"/>
    <col min="6" max="6" width="30.5703125" style="1" bestFit="1" customWidth="1"/>
    <col min="7" max="7" width="23.42578125" style="1" bestFit="1" customWidth="1"/>
    <col min="8" max="8" width="27.7109375" style="1" bestFit="1" customWidth="1"/>
    <col min="9" max="9" width="25.42578125" style="1" bestFit="1" customWidth="1"/>
    <col min="10" max="10" width="46.140625" style="1" customWidth="1"/>
    <col min="11" max="11" width="12.140625" style="1" customWidth="1"/>
    <col min="12" max="12" width="9.28515625" style="1" bestFit="1" customWidth="1"/>
    <col min="13" max="16384" width="9.140625" style="1"/>
  </cols>
  <sheetData>
    <row r="1" spans="2:12" ht="54.95" customHeight="1" x14ac:dyDescent="0.3">
      <c r="B1" s="69" t="s">
        <v>57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2:12" ht="39.75" customHeight="1" x14ac:dyDescent="0.3">
      <c r="B2" s="71" t="s">
        <v>58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2:12" ht="54.95" customHeight="1" x14ac:dyDescent="0.3">
      <c r="B3" s="72" t="s">
        <v>97</v>
      </c>
      <c r="C3" s="72"/>
      <c r="D3" s="2"/>
      <c r="E3" s="2"/>
      <c r="F3" s="2"/>
      <c r="G3" s="2"/>
      <c r="H3" s="2"/>
      <c r="I3" s="2"/>
      <c r="J3" s="2"/>
      <c r="K3" s="33" t="s">
        <v>96</v>
      </c>
    </row>
    <row r="4" spans="2:12" ht="54.95" customHeight="1" x14ac:dyDescent="0.2">
      <c r="B4" s="73" t="s">
        <v>18</v>
      </c>
      <c r="C4" s="74" t="s">
        <v>4</v>
      </c>
      <c r="D4" s="25" t="s">
        <v>1</v>
      </c>
      <c r="E4" s="25" t="s">
        <v>3</v>
      </c>
      <c r="F4" s="25" t="s">
        <v>103</v>
      </c>
      <c r="G4" s="25" t="s">
        <v>2</v>
      </c>
      <c r="H4" s="25" t="s">
        <v>102</v>
      </c>
      <c r="I4" s="25" t="s">
        <v>101</v>
      </c>
      <c r="J4" s="75" t="s">
        <v>5</v>
      </c>
      <c r="K4" s="75" t="s">
        <v>18</v>
      </c>
    </row>
    <row r="5" spans="2:12" ht="67.5" customHeight="1" x14ac:dyDescent="0.2">
      <c r="B5" s="73"/>
      <c r="C5" s="74"/>
      <c r="D5" s="17" t="s">
        <v>46</v>
      </c>
      <c r="E5" s="17" t="s">
        <v>25</v>
      </c>
      <c r="F5" s="17" t="s">
        <v>27</v>
      </c>
      <c r="G5" s="17" t="s">
        <v>47</v>
      </c>
      <c r="H5" s="17" t="s">
        <v>28</v>
      </c>
      <c r="I5" s="17" t="s">
        <v>29</v>
      </c>
      <c r="J5" s="75"/>
      <c r="K5" s="75"/>
    </row>
    <row r="6" spans="2:12" ht="67.5" customHeight="1" x14ac:dyDescent="0.2">
      <c r="B6" s="15">
        <v>49</v>
      </c>
      <c r="C6" s="40" t="s">
        <v>119</v>
      </c>
      <c r="D6" s="14">
        <v>18230</v>
      </c>
      <c r="E6" s="14">
        <v>933.59473400000002</v>
      </c>
      <c r="F6" s="14">
        <v>2643.401844</v>
      </c>
      <c r="G6" s="14">
        <v>1933.727304</v>
      </c>
      <c r="H6" s="14">
        <v>542.39662800000008</v>
      </c>
      <c r="I6" s="14">
        <v>334.37206800000001</v>
      </c>
      <c r="J6" s="18" t="s">
        <v>124</v>
      </c>
      <c r="K6" s="15">
        <v>49</v>
      </c>
    </row>
    <row r="7" spans="2:12" ht="67.5" customHeight="1" x14ac:dyDescent="0.2">
      <c r="B7" s="15">
        <v>50</v>
      </c>
      <c r="C7" s="40" t="s">
        <v>120</v>
      </c>
      <c r="D7" s="14">
        <v>4046</v>
      </c>
      <c r="E7" s="41">
        <v>302.42721699999998</v>
      </c>
      <c r="F7" s="14">
        <v>2287.0542599999999</v>
      </c>
      <c r="G7" s="14">
        <v>916.31878900000004</v>
      </c>
      <c r="H7" s="14">
        <v>41.516812999999999</v>
      </c>
      <c r="I7" s="14">
        <v>28.866765000000001</v>
      </c>
      <c r="J7" s="18" t="s">
        <v>125</v>
      </c>
      <c r="K7" s="15">
        <v>50</v>
      </c>
    </row>
    <row r="8" spans="2:12" ht="67.5" customHeight="1" x14ac:dyDescent="0.2">
      <c r="B8" s="15">
        <v>51</v>
      </c>
      <c r="C8" s="40" t="s">
        <v>121</v>
      </c>
      <c r="D8" s="14">
        <v>23228</v>
      </c>
      <c r="E8" s="14">
        <v>5121.4134110000005</v>
      </c>
      <c r="F8" s="14">
        <v>23767.075993000002</v>
      </c>
      <c r="G8" s="14">
        <v>10114.559019999999</v>
      </c>
      <c r="H8" s="14">
        <v>3780.8455809999996</v>
      </c>
      <c r="I8" s="14">
        <v>1798.7699779999998</v>
      </c>
      <c r="J8" s="18" t="s">
        <v>126</v>
      </c>
      <c r="K8" s="15">
        <v>51</v>
      </c>
    </row>
    <row r="9" spans="2:12" ht="67.5" customHeight="1" x14ac:dyDescent="0.2">
      <c r="B9" s="15">
        <v>52</v>
      </c>
      <c r="C9" s="40" t="s">
        <v>122</v>
      </c>
      <c r="D9" s="14">
        <v>15987.75</v>
      </c>
      <c r="E9" s="14">
        <v>2042.1925418750002</v>
      </c>
      <c r="F9" s="14">
        <v>5132.5035063750001</v>
      </c>
      <c r="G9" s="14">
        <v>2943.6436021250001</v>
      </c>
      <c r="H9" s="14">
        <v>274.81650674999997</v>
      </c>
      <c r="I9" s="14">
        <v>425.35987575000001</v>
      </c>
      <c r="J9" s="18" t="s">
        <v>127</v>
      </c>
      <c r="K9" s="15">
        <v>52</v>
      </c>
    </row>
    <row r="10" spans="2:12" ht="67.5" customHeight="1" x14ac:dyDescent="0.2">
      <c r="B10" s="15">
        <v>53</v>
      </c>
      <c r="C10" s="40" t="s">
        <v>123</v>
      </c>
      <c r="D10" s="14">
        <v>1012.3333333333335</v>
      </c>
      <c r="E10" s="14">
        <v>89.208164333333343</v>
      </c>
      <c r="F10" s="14">
        <v>348.43075166666671</v>
      </c>
      <c r="G10" s="14">
        <v>205.26473866666669</v>
      </c>
      <c r="H10" s="14">
        <v>5.5507160000000004</v>
      </c>
      <c r="I10" s="14">
        <v>4.1977283333333331</v>
      </c>
      <c r="J10" s="18" t="s">
        <v>128</v>
      </c>
      <c r="K10" s="15">
        <v>53</v>
      </c>
    </row>
    <row r="11" spans="2:12" ht="54.95" customHeight="1" x14ac:dyDescent="0.2">
      <c r="B11" s="68" t="s">
        <v>20</v>
      </c>
      <c r="C11" s="68"/>
      <c r="D11" s="22">
        <f>SUM(D6:D10)</f>
        <v>62504.083333333336</v>
      </c>
      <c r="E11" s="22">
        <f t="shared" ref="E11:I11" si="0">SUM(E6:E10)</f>
        <v>8488.836068208333</v>
      </c>
      <c r="F11" s="22">
        <f t="shared" si="0"/>
        <v>34178.466355041666</v>
      </c>
      <c r="G11" s="22">
        <f t="shared" si="0"/>
        <v>16113.513453791666</v>
      </c>
      <c r="H11" s="22">
        <f t="shared" si="0"/>
        <v>4645.1262447499994</v>
      </c>
      <c r="I11" s="22">
        <f t="shared" si="0"/>
        <v>2591.5664150833331</v>
      </c>
      <c r="J11" s="68" t="s">
        <v>19</v>
      </c>
      <c r="K11" s="68"/>
    </row>
    <row r="12" spans="2:12" ht="54.95" customHeight="1" x14ac:dyDescent="0.25">
      <c r="D12" s="28"/>
    </row>
  </sheetData>
  <mergeCells count="9">
    <mergeCell ref="B11:C11"/>
    <mergeCell ref="J11:K11"/>
    <mergeCell ref="B1:L1"/>
    <mergeCell ref="B2:L2"/>
    <mergeCell ref="B3:C3"/>
    <mergeCell ref="B4:B5"/>
    <mergeCell ref="C4:C5"/>
    <mergeCell ref="J4:J5"/>
    <mergeCell ref="K4:K5"/>
  </mergeCells>
  <phoneticPr fontId="2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N19"/>
  <sheetViews>
    <sheetView showGridLines="0" rightToLeft="1" zoomScale="70" zoomScaleNormal="70" workbookViewId="0">
      <selection activeCell="K9" sqref="K9:K14"/>
    </sheetView>
  </sheetViews>
  <sheetFormatPr defaultRowHeight="12.75" x14ac:dyDescent="0.2"/>
  <cols>
    <col min="1" max="1" width="9.140625" style="1"/>
    <col min="2" max="2" width="9.42578125" style="1" bestFit="1" customWidth="1"/>
    <col min="3" max="3" width="53.5703125" style="1" customWidth="1"/>
    <col min="4" max="11" width="13.85546875" style="1" customWidth="1"/>
    <col min="12" max="12" width="43.5703125" style="1" customWidth="1"/>
    <col min="13" max="13" width="9.28515625" style="1" bestFit="1" customWidth="1"/>
    <col min="14" max="14" width="9.140625" style="1"/>
    <col min="15" max="15" width="10.140625" style="1" customWidth="1"/>
    <col min="16" max="16384" width="9.140625" style="1"/>
  </cols>
  <sheetData>
    <row r="2" spans="2:14" ht="19.5" x14ac:dyDescent="0.3">
      <c r="B2" s="69" t="s">
        <v>59</v>
      </c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4" ht="25.5" customHeight="1" x14ac:dyDescent="0.3">
      <c r="B3" s="71" t="s">
        <v>60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3"/>
    </row>
    <row r="4" spans="2:14" ht="25.5" customHeight="1" x14ac:dyDescent="0.3">
      <c r="B4" s="12"/>
      <c r="C4" s="23"/>
      <c r="D4" s="23"/>
      <c r="E4" s="23"/>
      <c r="F4" s="23"/>
      <c r="G4" s="23"/>
      <c r="H4" s="23"/>
      <c r="I4" s="23"/>
      <c r="J4" s="23"/>
      <c r="K4" s="23"/>
      <c r="L4" s="23"/>
      <c r="M4" s="13"/>
    </row>
    <row r="5" spans="2:14" ht="28.5" customHeight="1" x14ac:dyDescent="0.2">
      <c r="B5" s="73" t="s">
        <v>18</v>
      </c>
      <c r="C5" s="74" t="s">
        <v>4</v>
      </c>
      <c r="D5" s="76" t="s">
        <v>111</v>
      </c>
      <c r="E5" s="77"/>
      <c r="F5" s="73" t="s">
        <v>109</v>
      </c>
      <c r="G5" s="73"/>
      <c r="H5" s="73" t="s">
        <v>6</v>
      </c>
      <c r="I5" s="73"/>
      <c r="J5" s="73" t="s">
        <v>16</v>
      </c>
      <c r="K5" s="73"/>
      <c r="L5" s="75" t="s">
        <v>5</v>
      </c>
      <c r="M5" s="75" t="s">
        <v>18</v>
      </c>
    </row>
    <row r="6" spans="2:14" s="8" customFormat="1" ht="38.25" customHeight="1" x14ac:dyDescent="0.2">
      <c r="B6" s="73"/>
      <c r="C6" s="74"/>
      <c r="D6" s="80" t="s">
        <v>112</v>
      </c>
      <c r="E6" s="81"/>
      <c r="F6" s="75" t="s">
        <v>61</v>
      </c>
      <c r="G6" s="75"/>
      <c r="H6" s="75" t="s">
        <v>30</v>
      </c>
      <c r="I6" s="75"/>
      <c r="J6" s="75" t="s">
        <v>19</v>
      </c>
      <c r="K6" s="75"/>
      <c r="L6" s="75"/>
      <c r="M6" s="75"/>
    </row>
    <row r="7" spans="2:14" ht="26.25" customHeight="1" x14ac:dyDescent="0.2">
      <c r="B7" s="73"/>
      <c r="C7" s="74"/>
      <c r="D7" s="17" t="s">
        <v>7</v>
      </c>
      <c r="E7" s="20" t="s">
        <v>8</v>
      </c>
      <c r="F7" s="20" t="s">
        <v>7</v>
      </c>
      <c r="G7" s="20" t="s">
        <v>8</v>
      </c>
      <c r="H7" s="20" t="s">
        <v>7</v>
      </c>
      <c r="I7" s="20" t="s">
        <v>8</v>
      </c>
      <c r="J7" s="20" t="s">
        <v>7</v>
      </c>
      <c r="K7" s="20" t="s">
        <v>8</v>
      </c>
      <c r="L7" s="75"/>
      <c r="M7" s="75"/>
    </row>
    <row r="8" spans="2:14" ht="37.5" x14ac:dyDescent="0.2">
      <c r="B8" s="73"/>
      <c r="C8" s="74"/>
      <c r="D8" s="17" t="s">
        <v>32</v>
      </c>
      <c r="E8" s="17" t="s">
        <v>31</v>
      </c>
      <c r="F8" s="17" t="s">
        <v>32</v>
      </c>
      <c r="G8" s="17" t="s">
        <v>31</v>
      </c>
      <c r="H8" s="17" t="s">
        <v>32</v>
      </c>
      <c r="I8" s="17" t="s">
        <v>31</v>
      </c>
      <c r="J8" s="17" t="s">
        <v>32</v>
      </c>
      <c r="K8" s="17" t="s">
        <v>31</v>
      </c>
      <c r="L8" s="75"/>
      <c r="M8" s="75"/>
    </row>
    <row r="9" spans="2:14" ht="54.95" customHeight="1" x14ac:dyDescent="0.2">
      <c r="B9" s="15">
        <v>49</v>
      </c>
      <c r="C9" s="40" t="s">
        <v>119</v>
      </c>
      <c r="D9" s="19">
        <v>7.5625</v>
      </c>
      <c r="E9" s="19">
        <v>11054.125</v>
      </c>
      <c r="F9" s="19">
        <v>1058.44</v>
      </c>
      <c r="G9" s="19">
        <v>51085.100746268647</v>
      </c>
      <c r="H9" s="19"/>
      <c r="I9" s="19"/>
      <c r="J9" s="19">
        <v>1066.0025000000001</v>
      </c>
      <c r="K9" s="19">
        <v>62139.225746268647</v>
      </c>
      <c r="L9" s="18" t="s">
        <v>124</v>
      </c>
      <c r="M9" s="15">
        <v>49</v>
      </c>
    </row>
    <row r="10" spans="2:14" ht="54.95" customHeight="1" x14ac:dyDescent="0.2">
      <c r="B10" s="15">
        <v>50</v>
      </c>
      <c r="C10" s="40" t="s">
        <v>120</v>
      </c>
      <c r="D10" s="19"/>
      <c r="E10" s="19"/>
      <c r="F10" s="19">
        <v>20</v>
      </c>
      <c r="G10" s="19">
        <v>5240</v>
      </c>
      <c r="H10" s="19">
        <v>5</v>
      </c>
      <c r="I10" s="19">
        <v>715</v>
      </c>
      <c r="J10" s="19">
        <v>25</v>
      </c>
      <c r="K10" s="19">
        <v>5955</v>
      </c>
      <c r="L10" s="18" t="s">
        <v>125</v>
      </c>
      <c r="M10" s="15">
        <v>50</v>
      </c>
    </row>
    <row r="11" spans="2:14" ht="54.95" customHeight="1" x14ac:dyDescent="0.2">
      <c r="B11" s="15">
        <v>51</v>
      </c>
      <c r="C11" s="40" t="s">
        <v>121</v>
      </c>
      <c r="D11" s="19">
        <v>2</v>
      </c>
      <c r="E11" s="19">
        <v>22186</v>
      </c>
      <c r="F11" s="19">
        <v>9</v>
      </c>
      <c r="G11" s="19">
        <v>1434</v>
      </c>
      <c r="H11" s="19"/>
      <c r="I11" s="19"/>
      <c r="J11" s="19">
        <v>11</v>
      </c>
      <c r="K11" s="19">
        <v>23620</v>
      </c>
      <c r="L11" s="18" t="s">
        <v>126</v>
      </c>
      <c r="M11" s="15">
        <v>51</v>
      </c>
    </row>
    <row r="12" spans="2:14" ht="54.75" customHeight="1" x14ac:dyDescent="0.2">
      <c r="B12" s="15">
        <v>52</v>
      </c>
      <c r="C12" s="40" t="s">
        <v>122</v>
      </c>
      <c r="D12" s="19">
        <v>4</v>
      </c>
      <c r="E12" s="19">
        <v>5889</v>
      </c>
      <c r="F12" s="19">
        <v>273.75</v>
      </c>
      <c r="G12" s="19">
        <v>20869.375</v>
      </c>
      <c r="H12" s="19"/>
      <c r="I12" s="19"/>
      <c r="J12" s="19">
        <v>277.75</v>
      </c>
      <c r="K12" s="19">
        <v>26758.375</v>
      </c>
      <c r="L12" s="18" t="s">
        <v>127</v>
      </c>
      <c r="M12" s="15">
        <v>52</v>
      </c>
    </row>
    <row r="13" spans="2:14" ht="54.95" customHeight="1" x14ac:dyDescent="0.2">
      <c r="B13" s="15">
        <v>53</v>
      </c>
      <c r="C13" s="40" t="s">
        <v>123</v>
      </c>
      <c r="D13" s="19">
        <v>0</v>
      </c>
      <c r="E13" s="19">
        <v>0</v>
      </c>
      <c r="F13" s="19">
        <v>12</v>
      </c>
      <c r="G13" s="19">
        <v>1300</v>
      </c>
      <c r="H13" s="19">
        <v>0</v>
      </c>
      <c r="I13" s="19">
        <v>0</v>
      </c>
      <c r="J13" s="19">
        <v>12</v>
      </c>
      <c r="K13" s="19">
        <v>1300</v>
      </c>
      <c r="L13" s="18" t="s">
        <v>128</v>
      </c>
      <c r="M13" s="15">
        <v>53</v>
      </c>
    </row>
    <row r="14" spans="2:14" ht="51.75" customHeight="1" x14ac:dyDescent="0.2">
      <c r="B14" s="68" t="s">
        <v>20</v>
      </c>
      <c r="C14" s="68"/>
      <c r="D14" s="22">
        <f t="shared" ref="D14:K14" si="0">SUM(D9:D13)</f>
        <v>13.5625</v>
      </c>
      <c r="E14" s="22">
        <f t="shared" si="0"/>
        <v>39129.125</v>
      </c>
      <c r="F14" s="22">
        <f t="shared" si="0"/>
        <v>1373.19</v>
      </c>
      <c r="G14" s="22">
        <f t="shared" si="0"/>
        <v>79928.475746268639</v>
      </c>
      <c r="H14" s="22">
        <f t="shared" si="0"/>
        <v>5</v>
      </c>
      <c r="I14" s="22">
        <f t="shared" si="0"/>
        <v>715</v>
      </c>
      <c r="J14" s="22">
        <f t="shared" si="0"/>
        <v>1391.7525000000001</v>
      </c>
      <c r="K14" s="22">
        <f t="shared" si="0"/>
        <v>119772.60074626864</v>
      </c>
      <c r="L14" s="68" t="s">
        <v>19</v>
      </c>
      <c r="M14" s="68"/>
      <c r="N14" s="5"/>
    </row>
    <row r="16" spans="2:14" s="30" customFormat="1" ht="37.5" customHeight="1" x14ac:dyDescent="0.2">
      <c r="B16" s="79" t="s">
        <v>110</v>
      </c>
      <c r="C16" s="79"/>
      <c r="D16" s="79"/>
      <c r="E16" s="79"/>
    </row>
    <row r="19" spans="7:7" x14ac:dyDescent="0.2">
      <c r="G19" s="5"/>
    </row>
  </sheetData>
  <mergeCells count="17">
    <mergeCell ref="B16:E16"/>
    <mergeCell ref="B14:C14"/>
    <mergeCell ref="L14:M14"/>
    <mergeCell ref="L5:L8"/>
    <mergeCell ref="C5:C8"/>
    <mergeCell ref="B5:B8"/>
    <mergeCell ref="D6:E6"/>
    <mergeCell ref="M5:M8"/>
    <mergeCell ref="F5:G5"/>
    <mergeCell ref="F6:G6"/>
    <mergeCell ref="H6:I6"/>
    <mergeCell ref="J6:K6"/>
    <mergeCell ref="J5:K5"/>
    <mergeCell ref="B2:L2"/>
    <mergeCell ref="D5:E5"/>
    <mergeCell ref="H5:I5"/>
    <mergeCell ref="B3:L3"/>
  </mergeCells>
  <phoneticPr fontId="2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R17"/>
  <sheetViews>
    <sheetView showGridLines="0" rightToLeft="1" topLeftCell="B3" zoomScale="80" zoomScaleNormal="80" workbookViewId="0">
      <selection activeCell="Q5" sqref="Q5:Q11"/>
    </sheetView>
  </sheetViews>
  <sheetFormatPr defaultRowHeight="54.95" customHeight="1" x14ac:dyDescent="0.2"/>
  <cols>
    <col min="1" max="1" width="9.140625" style="1"/>
    <col min="2" max="2" width="9.7109375" style="1" customWidth="1"/>
    <col min="3" max="3" width="51.7109375" style="1" customWidth="1"/>
    <col min="4" max="4" width="18.28515625" style="1" customWidth="1"/>
    <col min="5" max="6" width="14" style="1" customWidth="1"/>
    <col min="7" max="7" width="17.42578125" style="1" bestFit="1" customWidth="1"/>
    <col min="8" max="8" width="12" style="1" bestFit="1" customWidth="1"/>
    <col min="9" max="10" width="12.85546875" style="1" bestFit="1" customWidth="1"/>
    <col min="11" max="11" width="8.5703125" style="1" bestFit="1" customWidth="1"/>
    <col min="12" max="12" width="8.5703125" style="1" customWidth="1"/>
    <col min="13" max="13" width="13.85546875" style="1" bestFit="1" customWidth="1"/>
    <col min="14" max="14" width="13.85546875" style="1" customWidth="1"/>
    <col min="15" max="15" width="47.85546875" style="1" customWidth="1"/>
    <col min="16" max="16384" width="9.140625" style="1"/>
  </cols>
  <sheetData>
    <row r="1" spans="2:18" ht="28.5" customHeight="1" x14ac:dyDescent="0.3">
      <c r="B1" s="69" t="s">
        <v>62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2:18" ht="30" customHeight="1" x14ac:dyDescent="0.3">
      <c r="B2" s="83" t="s">
        <v>63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2:18" ht="39" customHeight="1" x14ac:dyDescent="0.3">
      <c r="B3" s="85"/>
      <c r="C3" s="8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84"/>
      <c r="P3" s="84"/>
    </row>
    <row r="4" spans="2:18" ht="64.5" customHeight="1" x14ac:dyDescent="0.2">
      <c r="B4" s="73" t="s">
        <v>18</v>
      </c>
      <c r="C4" s="74" t="s">
        <v>4</v>
      </c>
      <c r="D4" s="20" t="s">
        <v>9</v>
      </c>
      <c r="E4" s="20" t="s">
        <v>10</v>
      </c>
      <c r="F4" s="20" t="s">
        <v>11</v>
      </c>
      <c r="G4" s="20" t="s">
        <v>64</v>
      </c>
      <c r="H4" s="20" t="s">
        <v>108</v>
      </c>
      <c r="I4" s="20" t="s">
        <v>13</v>
      </c>
      <c r="J4" s="20" t="s">
        <v>14</v>
      </c>
      <c r="K4" s="20" t="s">
        <v>15</v>
      </c>
      <c r="L4" s="20" t="s">
        <v>66</v>
      </c>
      <c r="M4" s="20" t="s">
        <v>21</v>
      </c>
      <c r="N4" s="20" t="s">
        <v>16</v>
      </c>
      <c r="O4" s="75" t="s">
        <v>5</v>
      </c>
      <c r="P4" s="75" t="s">
        <v>18</v>
      </c>
    </row>
    <row r="5" spans="2:18" ht="54.95" customHeight="1" x14ac:dyDescent="0.2">
      <c r="B5" s="73"/>
      <c r="C5" s="74"/>
      <c r="D5" s="17" t="s">
        <v>33</v>
      </c>
      <c r="E5" s="17" t="s">
        <v>34</v>
      </c>
      <c r="F5" s="17" t="s">
        <v>36</v>
      </c>
      <c r="G5" s="17" t="s">
        <v>65</v>
      </c>
      <c r="H5" s="17" t="s">
        <v>35</v>
      </c>
      <c r="I5" s="17" t="s">
        <v>37</v>
      </c>
      <c r="J5" s="17" t="s">
        <v>38</v>
      </c>
      <c r="K5" s="17" t="s">
        <v>40</v>
      </c>
      <c r="L5" s="17" t="s">
        <v>67</v>
      </c>
      <c r="M5" s="17" t="s">
        <v>39</v>
      </c>
      <c r="N5" s="17" t="s">
        <v>19</v>
      </c>
      <c r="O5" s="75"/>
      <c r="P5" s="75"/>
    </row>
    <row r="6" spans="2:18" ht="54.95" customHeight="1" x14ac:dyDescent="0.2">
      <c r="B6" s="15">
        <v>49</v>
      </c>
      <c r="C6" s="40" t="s">
        <v>119</v>
      </c>
      <c r="D6" s="14">
        <v>957</v>
      </c>
      <c r="E6" s="14">
        <v>11</v>
      </c>
      <c r="F6" s="14">
        <v>10</v>
      </c>
      <c r="G6" s="14">
        <v>1</v>
      </c>
      <c r="H6" s="14">
        <v>79</v>
      </c>
      <c r="I6" s="14">
        <v>8</v>
      </c>
      <c r="J6" s="14"/>
      <c r="K6" s="14"/>
      <c r="L6" s="14"/>
      <c r="M6" s="14"/>
      <c r="N6" s="14">
        <f>SUM(D6:M6)</f>
        <v>1066</v>
      </c>
      <c r="O6" s="18" t="s">
        <v>124</v>
      </c>
      <c r="P6" s="15">
        <v>49</v>
      </c>
      <c r="R6" s="5"/>
    </row>
    <row r="7" spans="2:18" ht="54.95" customHeight="1" x14ac:dyDescent="0.2">
      <c r="B7" s="15">
        <v>50</v>
      </c>
      <c r="C7" s="40" t="s">
        <v>120</v>
      </c>
      <c r="D7" s="14">
        <v>3</v>
      </c>
      <c r="E7" s="14"/>
      <c r="F7" s="14"/>
      <c r="G7" s="14"/>
      <c r="H7" s="14">
        <v>17</v>
      </c>
      <c r="I7" s="14"/>
      <c r="J7" s="14"/>
      <c r="K7" s="14"/>
      <c r="L7" s="14"/>
      <c r="M7" s="14">
        <v>5</v>
      </c>
      <c r="N7" s="14">
        <f>SUM(D7:M7)</f>
        <v>25</v>
      </c>
      <c r="O7" s="18" t="s">
        <v>125</v>
      </c>
      <c r="P7" s="15">
        <v>50</v>
      </c>
      <c r="R7" s="5"/>
    </row>
    <row r="8" spans="2:18" ht="54.95" customHeight="1" x14ac:dyDescent="0.2">
      <c r="B8" s="15">
        <v>51</v>
      </c>
      <c r="C8" s="40" t="s">
        <v>121</v>
      </c>
      <c r="D8" s="14">
        <v>4</v>
      </c>
      <c r="E8" s="14"/>
      <c r="F8" s="14"/>
      <c r="G8" s="14"/>
      <c r="H8" s="14">
        <v>5</v>
      </c>
      <c r="I8" s="14">
        <v>2</v>
      </c>
      <c r="J8" s="14"/>
      <c r="K8" s="14"/>
      <c r="L8" s="14"/>
      <c r="M8" s="14"/>
      <c r="N8" s="14">
        <f>SUM(D8:M8)</f>
        <v>11</v>
      </c>
      <c r="O8" s="18" t="s">
        <v>126</v>
      </c>
      <c r="P8" s="15">
        <v>51</v>
      </c>
      <c r="R8" s="5"/>
    </row>
    <row r="9" spans="2:18" ht="54.95" customHeight="1" x14ac:dyDescent="0.2">
      <c r="B9" s="15">
        <v>52</v>
      </c>
      <c r="C9" s="40" t="s">
        <v>122</v>
      </c>
      <c r="D9" s="14">
        <v>165</v>
      </c>
      <c r="E9" s="14"/>
      <c r="F9" s="14"/>
      <c r="G9" s="14"/>
      <c r="H9" s="14">
        <v>109</v>
      </c>
      <c r="I9" s="14">
        <v>2</v>
      </c>
      <c r="J9" s="14">
        <v>1</v>
      </c>
      <c r="K9" s="14">
        <v>1</v>
      </c>
      <c r="L9" s="14"/>
      <c r="M9" s="14"/>
      <c r="N9" s="14">
        <f>SUM(D9:M9)</f>
        <v>278</v>
      </c>
      <c r="O9" s="18" t="s">
        <v>127</v>
      </c>
      <c r="P9" s="15">
        <v>52</v>
      </c>
      <c r="R9" s="5"/>
    </row>
    <row r="10" spans="2:18" ht="54.95" customHeight="1" x14ac:dyDescent="0.2">
      <c r="B10" s="15">
        <v>53</v>
      </c>
      <c r="C10" s="40" t="s">
        <v>123</v>
      </c>
      <c r="D10" s="14">
        <v>6</v>
      </c>
      <c r="E10" s="14"/>
      <c r="F10" s="14"/>
      <c r="G10" s="14"/>
      <c r="H10" s="14">
        <v>5</v>
      </c>
      <c r="I10" s="14"/>
      <c r="J10" s="14"/>
      <c r="K10" s="14">
        <v>1</v>
      </c>
      <c r="L10" s="14"/>
      <c r="M10" s="14"/>
      <c r="N10" s="14">
        <f>SUM(D10:M10)</f>
        <v>12</v>
      </c>
      <c r="O10" s="18" t="s">
        <v>128</v>
      </c>
      <c r="P10" s="15">
        <v>53</v>
      </c>
      <c r="R10" s="5"/>
    </row>
    <row r="11" spans="2:18" ht="54.95" customHeight="1" x14ac:dyDescent="0.2">
      <c r="B11" s="82" t="s">
        <v>20</v>
      </c>
      <c r="C11" s="82"/>
      <c r="D11" s="21">
        <f t="shared" ref="D11:N11" si="0">SUM(D6:D10)</f>
        <v>1135</v>
      </c>
      <c r="E11" s="21">
        <f t="shared" si="0"/>
        <v>11</v>
      </c>
      <c r="F11" s="21">
        <f t="shared" si="0"/>
        <v>10</v>
      </c>
      <c r="G11" s="21">
        <f t="shared" si="0"/>
        <v>1</v>
      </c>
      <c r="H11" s="21">
        <f t="shared" si="0"/>
        <v>215</v>
      </c>
      <c r="I11" s="21">
        <f t="shared" si="0"/>
        <v>12</v>
      </c>
      <c r="J11" s="21">
        <f t="shared" si="0"/>
        <v>1</v>
      </c>
      <c r="K11" s="21">
        <f t="shared" si="0"/>
        <v>2</v>
      </c>
      <c r="L11" s="21">
        <f t="shared" si="0"/>
        <v>0</v>
      </c>
      <c r="M11" s="21">
        <f t="shared" si="0"/>
        <v>5</v>
      </c>
      <c r="N11" s="21">
        <f t="shared" si="0"/>
        <v>1392</v>
      </c>
      <c r="O11" s="82" t="s">
        <v>19</v>
      </c>
      <c r="P11" s="82"/>
    </row>
    <row r="12" spans="2:18" ht="54.95" customHeight="1" x14ac:dyDescent="0.2">
      <c r="B12" s="79"/>
      <c r="C12" s="79"/>
      <c r="D12" s="79"/>
      <c r="E12" s="79"/>
      <c r="F12" s="79"/>
      <c r="G12" s="79"/>
      <c r="H12" s="79"/>
    </row>
    <row r="13" spans="2:18" ht="54.95" customHeight="1" x14ac:dyDescent="0.2"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8" ht="24.75" customHeight="1" x14ac:dyDescent="0.2"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8" ht="24.75" customHeight="1" x14ac:dyDescent="0.2"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8" ht="24.75" customHeight="1" x14ac:dyDescent="0.2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4:13" ht="24.75" customHeight="1" x14ac:dyDescent="0.2">
      <c r="D17" s="5"/>
      <c r="E17" s="5"/>
      <c r="F17" s="5"/>
      <c r="G17" s="5"/>
      <c r="H17" s="5"/>
      <c r="I17" s="5"/>
      <c r="J17" s="5"/>
      <c r="K17" s="5"/>
      <c r="L17" s="5"/>
      <c r="M17" s="5"/>
    </row>
  </sheetData>
  <mergeCells count="11">
    <mergeCell ref="B12:H12"/>
    <mergeCell ref="B11:C11"/>
    <mergeCell ref="O11:P11"/>
    <mergeCell ref="B1:P1"/>
    <mergeCell ref="P4:P5"/>
    <mergeCell ref="B4:B5"/>
    <mergeCell ref="C4:C5"/>
    <mergeCell ref="O4:O5"/>
    <mergeCell ref="B2:P2"/>
    <mergeCell ref="O3:P3"/>
    <mergeCell ref="B3:C3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R10"/>
  <sheetViews>
    <sheetView showGridLines="0" rightToLeft="1" zoomScale="70" zoomScaleNormal="70" zoomScaleSheetLayoutView="100" workbookViewId="0">
      <selection activeCell="N5" sqref="N5:N10"/>
    </sheetView>
  </sheetViews>
  <sheetFormatPr defaultRowHeight="54.95" customHeight="1" x14ac:dyDescent="0.2"/>
  <cols>
    <col min="1" max="2" width="9.140625" style="1"/>
    <col min="3" max="3" width="49" style="1" customWidth="1"/>
    <col min="4" max="14" width="15.5703125" style="1" customWidth="1"/>
    <col min="15" max="15" width="48.140625" style="1" customWidth="1"/>
    <col min="16" max="16" width="9.140625" style="1"/>
    <col min="17" max="17" width="13.140625" style="1" bestFit="1" customWidth="1"/>
    <col min="18" max="16384" width="9.140625" style="1"/>
  </cols>
  <sheetData>
    <row r="1" spans="2:18" ht="31.5" customHeight="1" x14ac:dyDescent="0.3">
      <c r="B1" s="69" t="s">
        <v>68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2:18" ht="27.75" customHeight="1" x14ac:dyDescent="0.3">
      <c r="B2" s="71" t="s">
        <v>69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"/>
    </row>
    <row r="3" spans="2:18" ht="54.95" customHeight="1" x14ac:dyDescent="0.2">
      <c r="B3" s="73" t="s">
        <v>18</v>
      </c>
      <c r="C3" s="74" t="s">
        <v>4</v>
      </c>
      <c r="D3" s="20" t="s">
        <v>9</v>
      </c>
      <c r="E3" s="20" t="s">
        <v>10</v>
      </c>
      <c r="F3" s="20" t="s">
        <v>11</v>
      </c>
      <c r="G3" s="20" t="s">
        <v>64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66</v>
      </c>
      <c r="M3" s="20" t="s">
        <v>21</v>
      </c>
      <c r="N3" s="20" t="s">
        <v>56</v>
      </c>
      <c r="O3" s="75" t="s">
        <v>5</v>
      </c>
      <c r="P3" s="75" t="s">
        <v>18</v>
      </c>
    </row>
    <row r="4" spans="2:18" ht="73.5" customHeight="1" x14ac:dyDescent="0.2">
      <c r="B4" s="73"/>
      <c r="C4" s="74"/>
      <c r="D4" s="17" t="s">
        <v>33</v>
      </c>
      <c r="E4" s="17" t="s">
        <v>34</v>
      </c>
      <c r="F4" s="17" t="s">
        <v>36</v>
      </c>
      <c r="G4" s="17" t="s">
        <v>65</v>
      </c>
      <c r="H4" s="17" t="s">
        <v>35</v>
      </c>
      <c r="I4" s="17" t="s">
        <v>37</v>
      </c>
      <c r="J4" s="17" t="s">
        <v>38</v>
      </c>
      <c r="K4" s="17" t="s">
        <v>40</v>
      </c>
      <c r="L4" s="17" t="s">
        <v>67</v>
      </c>
      <c r="M4" s="17" t="s">
        <v>39</v>
      </c>
      <c r="N4" s="17" t="s">
        <v>19</v>
      </c>
      <c r="O4" s="75"/>
      <c r="P4" s="75"/>
    </row>
    <row r="5" spans="2:18" ht="54.95" customHeight="1" x14ac:dyDescent="0.2">
      <c r="B5" s="15">
        <v>49</v>
      </c>
      <c r="C5" s="40" t="s">
        <v>119</v>
      </c>
      <c r="D5" s="19">
        <v>32216.194962686557</v>
      </c>
      <c r="E5" s="19">
        <v>1340.5625</v>
      </c>
      <c r="F5" s="19">
        <v>88.119402985074601</v>
      </c>
      <c r="G5" s="19">
        <v>10080</v>
      </c>
      <c r="H5" s="19">
        <v>13000.223880597014</v>
      </c>
      <c r="I5" s="19">
        <v>5414.125</v>
      </c>
      <c r="J5" s="19">
        <v>0</v>
      </c>
      <c r="K5" s="19">
        <v>0</v>
      </c>
      <c r="L5" s="19">
        <v>0</v>
      </c>
      <c r="M5" s="19">
        <v>0</v>
      </c>
      <c r="N5" s="19">
        <f>SUM(D5:M5)</f>
        <v>62139.225746268639</v>
      </c>
      <c r="O5" s="18" t="s">
        <v>124</v>
      </c>
      <c r="P5" s="15">
        <v>49</v>
      </c>
      <c r="R5" s="5"/>
    </row>
    <row r="6" spans="2:18" ht="54.95" customHeight="1" x14ac:dyDescent="0.2">
      <c r="B6" s="15">
        <v>50</v>
      </c>
      <c r="C6" s="40" t="s">
        <v>120</v>
      </c>
      <c r="D6" s="19">
        <v>409</v>
      </c>
      <c r="E6" s="19">
        <v>0</v>
      </c>
      <c r="F6" s="19">
        <v>0</v>
      </c>
      <c r="G6" s="19">
        <v>0</v>
      </c>
      <c r="H6" s="19">
        <v>4831</v>
      </c>
      <c r="I6" s="19">
        <v>0</v>
      </c>
      <c r="J6" s="19">
        <v>0</v>
      </c>
      <c r="K6" s="19">
        <v>0</v>
      </c>
      <c r="L6" s="19">
        <v>0</v>
      </c>
      <c r="M6" s="19">
        <v>715</v>
      </c>
      <c r="N6" s="19">
        <f>SUM(D6:M6)</f>
        <v>5955</v>
      </c>
      <c r="O6" s="18" t="s">
        <v>125</v>
      </c>
      <c r="P6" s="15">
        <v>50</v>
      </c>
      <c r="R6" s="5"/>
    </row>
    <row r="7" spans="2:18" ht="54.95" customHeight="1" x14ac:dyDescent="0.2">
      <c r="B7" s="15">
        <v>51</v>
      </c>
      <c r="C7" s="40" t="s">
        <v>121</v>
      </c>
      <c r="D7" s="19">
        <v>177</v>
      </c>
      <c r="E7" s="19">
        <v>0</v>
      </c>
      <c r="F7" s="19">
        <v>0</v>
      </c>
      <c r="G7" s="19">
        <v>0</v>
      </c>
      <c r="H7" s="19">
        <v>546</v>
      </c>
      <c r="I7" s="19">
        <v>22897</v>
      </c>
      <c r="J7" s="19">
        <v>0</v>
      </c>
      <c r="K7" s="19">
        <v>0</v>
      </c>
      <c r="L7" s="19">
        <v>0</v>
      </c>
      <c r="M7" s="19">
        <v>0</v>
      </c>
      <c r="N7" s="19">
        <f>SUM(D7:M7)</f>
        <v>23620</v>
      </c>
      <c r="O7" s="18" t="s">
        <v>126</v>
      </c>
      <c r="P7" s="15">
        <v>51</v>
      </c>
      <c r="R7" s="5"/>
    </row>
    <row r="8" spans="2:18" ht="54.95" customHeight="1" x14ac:dyDescent="0.2">
      <c r="B8" s="15">
        <v>52</v>
      </c>
      <c r="C8" s="40" t="s">
        <v>122</v>
      </c>
      <c r="D8" s="19">
        <v>5134</v>
      </c>
      <c r="E8" s="19">
        <v>0</v>
      </c>
      <c r="F8" s="19">
        <v>0</v>
      </c>
      <c r="G8" s="19">
        <v>0</v>
      </c>
      <c r="H8" s="19">
        <v>16134.375</v>
      </c>
      <c r="I8" s="19">
        <v>4512</v>
      </c>
      <c r="J8" s="19">
        <v>851</v>
      </c>
      <c r="K8" s="19">
        <v>127</v>
      </c>
      <c r="L8" s="19">
        <v>0</v>
      </c>
      <c r="M8" s="19">
        <v>0</v>
      </c>
      <c r="N8" s="19">
        <f>SUM(D8:M8)</f>
        <v>26758.375</v>
      </c>
      <c r="O8" s="18" t="s">
        <v>127</v>
      </c>
      <c r="P8" s="15">
        <v>52</v>
      </c>
      <c r="R8" s="5"/>
    </row>
    <row r="9" spans="2:18" ht="63" customHeight="1" x14ac:dyDescent="0.2">
      <c r="B9" s="15">
        <v>53</v>
      </c>
      <c r="C9" s="40" t="s">
        <v>123</v>
      </c>
      <c r="D9" s="19">
        <v>193</v>
      </c>
      <c r="E9" s="19">
        <v>0</v>
      </c>
      <c r="F9" s="19">
        <v>0</v>
      </c>
      <c r="G9" s="19">
        <v>0</v>
      </c>
      <c r="H9" s="19">
        <v>688</v>
      </c>
      <c r="I9" s="19">
        <v>0</v>
      </c>
      <c r="J9" s="19">
        <v>0</v>
      </c>
      <c r="K9" s="19">
        <v>419</v>
      </c>
      <c r="L9" s="19">
        <v>0</v>
      </c>
      <c r="M9" s="19">
        <v>0</v>
      </c>
      <c r="N9" s="19">
        <f>SUM(D9:M9)</f>
        <v>1300</v>
      </c>
      <c r="O9" s="18" t="s">
        <v>128</v>
      </c>
      <c r="P9" s="15">
        <v>53</v>
      </c>
      <c r="R9" s="5"/>
    </row>
    <row r="10" spans="2:18" ht="54.95" customHeight="1" x14ac:dyDescent="0.2">
      <c r="B10" s="68" t="s">
        <v>20</v>
      </c>
      <c r="C10" s="68"/>
      <c r="D10" s="22">
        <f t="shared" ref="D10:M10" si="0">SUM(D5:D9)</f>
        <v>38129.194962686553</v>
      </c>
      <c r="E10" s="22">
        <f t="shared" si="0"/>
        <v>1340.5625</v>
      </c>
      <c r="F10" s="22">
        <f t="shared" si="0"/>
        <v>88.119402985074601</v>
      </c>
      <c r="G10" s="22">
        <f t="shared" si="0"/>
        <v>10080</v>
      </c>
      <c r="H10" s="22">
        <f t="shared" si="0"/>
        <v>35199.598880597012</v>
      </c>
      <c r="I10" s="22">
        <f t="shared" si="0"/>
        <v>32823.125</v>
      </c>
      <c r="J10" s="22">
        <f t="shared" si="0"/>
        <v>851</v>
      </c>
      <c r="K10" s="22">
        <f t="shared" si="0"/>
        <v>546</v>
      </c>
      <c r="L10" s="22">
        <f t="shared" si="0"/>
        <v>0</v>
      </c>
      <c r="M10" s="22">
        <f t="shared" si="0"/>
        <v>715</v>
      </c>
      <c r="N10" s="22">
        <f>SUM(N5:N9)</f>
        <v>119772.60074626864</v>
      </c>
      <c r="O10" s="68" t="s">
        <v>19</v>
      </c>
      <c r="P10" s="68"/>
      <c r="R10" s="5"/>
    </row>
  </sheetData>
  <mergeCells count="8">
    <mergeCell ref="B10:C10"/>
    <mergeCell ref="O10:P10"/>
    <mergeCell ref="P3:P4"/>
    <mergeCell ref="B1:O1"/>
    <mergeCell ref="B3:B4"/>
    <mergeCell ref="C3:C4"/>
    <mergeCell ref="O3:O4"/>
    <mergeCell ref="B2:O2"/>
  </mergeCells>
  <phoneticPr fontId="2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4"/>
  <sheetViews>
    <sheetView showGridLines="0" rightToLeft="1" zoomScale="70" zoomScaleNormal="70" zoomScaleSheetLayoutView="100" workbookViewId="0">
      <selection activeCell="K7" sqref="K7:K12"/>
    </sheetView>
  </sheetViews>
  <sheetFormatPr defaultRowHeight="12.75" x14ac:dyDescent="0.2"/>
  <cols>
    <col min="1" max="1" width="9.140625" style="1"/>
    <col min="2" max="2" width="50.7109375" style="1" customWidth="1"/>
    <col min="3" max="7" width="16.140625" style="1" bestFit="1" customWidth="1"/>
    <col min="8" max="8" width="15.5703125" style="1" bestFit="1" customWidth="1"/>
    <col min="9" max="10" width="16.140625" style="1" bestFit="1" customWidth="1"/>
    <col min="11" max="11" width="16.42578125" style="1" bestFit="1" customWidth="1"/>
    <col min="12" max="12" width="46.28515625" style="1" customWidth="1"/>
    <col min="13" max="13" width="9.140625" style="1"/>
    <col min="14" max="14" width="13.140625" style="1" bestFit="1" customWidth="1"/>
    <col min="15" max="16384" width="9.140625" style="1"/>
  </cols>
  <sheetData>
    <row r="1" spans="1:15" ht="28.5" customHeight="1" x14ac:dyDescent="0.3">
      <c r="A1" s="69" t="s">
        <v>89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5" ht="25.5" customHeight="1" x14ac:dyDescent="0.3">
      <c r="A2" s="71" t="s">
        <v>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3"/>
    </row>
    <row r="3" spans="1:15" ht="25.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4"/>
    </row>
    <row r="4" spans="1:15" ht="35.25" customHeight="1" x14ac:dyDescent="0.2">
      <c r="A4" s="73" t="s">
        <v>18</v>
      </c>
      <c r="B4" s="74" t="s">
        <v>4</v>
      </c>
      <c r="C4" s="89" t="s">
        <v>43</v>
      </c>
      <c r="D4" s="89"/>
      <c r="E4" s="89"/>
      <c r="F4" s="89" t="s">
        <v>41</v>
      </c>
      <c r="G4" s="89"/>
      <c r="H4" s="89"/>
      <c r="I4" s="89" t="s">
        <v>42</v>
      </c>
      <c r="J4" s="89"/>
      <c r="K4" s="89"/>
      <c r="L4" s="75" t="s">
        <v>5</v>
      </c>
      <c r="M4" s="86" t="s">
        <v>18</v>
      </c>
    </row>
    <row r="5" spans="1:15" ht="40.5" customHeight="1" x14ac:dyDescent="0.2">
      <c r="A5" s="73"/>
      <c r="B5" s="74"/>
      <c r="C5" s="29" t="s">
        <v>17</v>
      </c>
      <c r="D5" s="29" t="s">
        <v>23</v>
      </c>
      <c r="E5" s="29" t="s">
        <v>16</v>
      </c>
      <c r="F5" s="29" t="s">
        <v>17</v>
      </c>
      <c r="G5" s="29" t="s">
        <v>23</v>
      </c>
      <c r="H5" s="29" t="s">
        <v>16</v>
      </c>
      <c r="I5" s="29" t="s">
        <v>17</v>
      </c>
      <c r="J5" s="29" t="s">
        <v>23</v>
      </c>
      <c r="K5" s="29" t="s">
        <v>16</v>
      </c>
      <c r="L5" s="75"/>
      <c r="M5" s="87"/>
    </row>
    <row r="6" spans="1:15" ht="38.25" customHeight="1" x14ac:dyDescent="0.2">
      <c r="A6" s="73"/>
      <c r="B6" s="74"/>
      <c r="C6" s="17" t="s">
        <v>44</v>
      </c>
      <c r="D6" s="17" t="s">
        <v>45</v>
      </c>
      <c r="E6" s="17" t="s">
        <v>19</v>
      </c>
      <c r="F6" s="17" t="s">
        <v>44</v>
      </c>
      <c r="G6" s="17" t="s">
        <v>45</v>
      </c>
      <c r="H6" s="17" t="s">
        <v>19</v>
      </c>
      <c r="I6" s="17" t="s">
        <v>44</v>
      </c>
      <c r="J6" s="17" t="s">
        <v>45</v>
      </c>
      <c r="K6" s="17" t="s">
        <v>19</v>
      </c>
      <c r="L6" s="75"/>
      <c r="M6" s="88"/>
    </row>
    <row r="7" spans="1:15" ht="54.95" customHeight="1" x14ac:dyDescent="0.2">
      <c r="A7" s="15">
        <v>49</v>
      </c>
      <c r="B7" s="40" t="s">
        <v>119</v>
      </c>
      <c r="C7" s="27">
        <v>349.04104477611941</v>
      </c>
      <c r="D7" s="27">
        <v>2268.375</v>
      </c>
      <c r="E7" s="27">
        <v>2617.4160447761196</v>
      </c>
      <c r="F7" s="27">
        <v>52382.27145522389</v>
      </c>
      <c r="G7" s="27">
        <v>7139.5382462686566</v>
      </c>
      <c r="H7" s="27">
        <v>59521.809701492544</v>
      </c>
      <c r="I7" s="27">
        <f>C7+F7</f>
        <v>52731.312500000007</v>
      </c>
      <c r="J7" s="27">
        <f>D7+G7</f>
        <v>9407.9132462686575</v>
      </c>
      <c r="K7" s="27">
        <f>E7+H7</f>
        <v>62139.225746268661</v>
      </c>
      <c r="L7" s="18" t="s">
        <v>124</v>
      </c>
      <c r="M7" s="15">
        <v>49</v>
      </c>
      <c r="O7" s="5"/>
    </row>
    <row r="8" spans="1:15" ht="54.95" customHeight="1" x14ac:dyDescent="0.2">
      <c r="A8" s="15">
        <v>50</v>
      </c>
      <c r="B8" s="40" t="s">
        <v>120</v>
      </c>
      <c r="C8" s="27">
        <v>84</v>
      </c>
      <c r="D8" s="27">
        <v>55</v>
      </c>
      <c r="E8" s="27">
        <v>139</v>
      </c>
      <c r="F8" s="27">
        <v>5532</v>
      </c>
      <c r="G8" s="27">
        <v>284</v>
      </c>
      <c r="H8" s="27">
        <v>5816</v>
      </c>
      <c r="I8" s="27">
        <f t="shared" ref="I8:I11" si="0">C8+F8</f>
        <v>5616</v>
      </c>
      <c r="J8" s="27">
        <f t="shared" ref="J8:J11" si="1">D8+G8</f>
        <v>339</v>
      </c>
      <c r="K8" s="27">
        <f t="shared" ref="K8:K11" si="2">E8+H8</f>
        <v>5955</v>
      </c>
      <c r="L8" s="18" t="s">
        <v>125</v>
      </c>
      <c r="M8" s="15">
        <v>50</v>
      </c>
      <c r="O8" s="5"/>
    </row>
    <row r="9" spans="1:15" ht="54.95" customHeight="1" x14ac:dyDescent="0.2">
      <c r="A9" s="15">
        <v>51</v>
      </c>
      <c r="B9" s="40" t="s">
        <v>121</v>
      </c>
      <c r="C9" s="27">
        <v>1401.5</v>
      </c>
      <c r="D9" s="27">
        <v>1264</v>
      </c>
      <c r="E9" s="27">
        <v>2665.5</v>
      </c>
      <c r="F9" s="27">
        <v>7523</v>
      </c>
      <c r="G9" s="27">
        <v>13431.5</v>
      </c>
      <c r="H9" s="27">
        <v>20954.5</v>
      </c>
      <c r="I9" s="27">
        <f t="shared" si="0"/>
        <v>8924.5</v>
      </c>
      <c r="J9" s="27">
        <f t="shared" si="1"/>
        <v>14695.5</v>
      </c>
      <c r="K9" s="27">
        <f t="shared" si="2"/>
        <v>23620</v>
      </c>
      <c r="L9" s="18" t="s">
        <v>126</v>
      </c>
      <c r="M9" s="15">
        <v>51</v>
      </c>
      <c r="O9" s="5"/>
    </row>
    <row r="10" spans="1:15" ht="54.95" customHeight="1" x14ac:dyDescent="0.2">
      <c r="A10" s="15">
        <v>52</v>
      </c>
      <c r="B10" s="40" t="s">
        <v>122</v>
      </c>
      <c r="C10" s="19">
        <v>2266.375</v>
      </c>
      <c r="D10" s="19">
        <v>326.75</v>
      </c>
      <c r="E10" s="19">
        <v>2593.125</v>
      </c>
      <c r="F10" s="19">
        <v>17766.875</v>
      </c>
      <c r="G10" s="19">
        <v>6398.375</v>
      </c>
      <c r="H10" s="19">
        <v>24165.25</v>
      </c>
      <c r="I10" s="27">
        <f t="shared" si="0"/>
        <v>20033.25</v>
      </c>
      <c r="J10" s="27">
        <f t="shared" si="1"/>
        <v>6725.125</v>
      </c>
      <c r="K10" s="27">
        <f t="shared" si="2"/>
        <v>26758.375</v>
      </c>
      <c r="L10" s="18" t="s">
        <v>127</v>
      </c>
      <c r="M10" s="15">
        <v>52</v>
      </c>
      <c r="O10" s="5"/>
    </row>
    <row r="11" spans="1:15" ht="54.95" customHeight="1" x14ac:dyDescent="0.2">
      <c r="A11" s="15">
        <v>53</v>
      </c>
      <c r="B11" s="40" t="s">
        <v>123</v>
      </c>
      <c r="C11" s="19">
        <v>26</v>
      </c>
      <c r="D11" s="19">
        <v>63</v>
      </c>
      <c r="E11" s="19">
        <f>D11+C11</f>
        <v>89</v>
      </c>
      <c r="F11" s="19">
        <v>983.66666666666708</v>
      </c>
      <c r="G11" s="19">
        <v>227.33333333333334</v>
      </c>
      <c r="H11" s="19">
        <f>G11+F11</f>
        <v>1211.0000000000005</v>
      </c>
      <c r="I11" s="27">
        <f t="shared" si="0"/>
        <v>1009.6666666666671</v>
      </c>
      <c r="J11" s="27">
        <f t="shared" si="1"/>
        <v>290.33333333333337</v>
      </c>
      <c r="K11" s="27">
        <f t="shared" si="2"/>
        <v>1300.0000000000005</v>
      </c>
      <c r="L11" s="18" t="s">
        <v>128</v>
      </c>
      <c r="M11" s="15">
        <v>53</v>
      </c>
      <c r="O11" s="5"/>
    </row>
    <row r="12" spans="1:15" ht="54.95" customHeight="1" x14ac:dyDescent="0.2">
      <c r="A12" s="68" t="s">
        <v>20</v>
      </c>
      <c r="B12" s="68"/>
      <c r="C12" s="22">
        <f t="shared" ref="C12:K12" si="3">SUM(C7:C11)</f>
        <v>4126.9160447761196</v>
      </c>
      <c r="D12" s="22">
        <f t="shared" si="3"/>
        <v>3977.125</v>
      </c>
      <c r="E12" s="22">
        <f t="shared" si="3"/>
        <v>8104.0410447761196</v>
      </c>
      <c r="F12" s="22">
        <f t="shared" si="3"/>
        <v>84187.813121890562</v>
      </c>
      <c r="G12" s="22">
        <f t="shared" si="3"/>
        <v>27480.74657960199</v>
      </c>
      <c r="H12" s="22">
        <f t="shared" si="3"/>
        <v>111668.55970149254</v>
      </c>
      <c r="I12" s="22">
        <f t="shared" si="3"/>
        <v>88314.729166666672</v>
      </c>
      <c r="J12" s="22">
        <f t="shared" si="3"/>
        <v>31457.87157960199</v>
      </c>
      <c r="K12" s="22">
        <f t="shared" si="3"/>
        <v>119772.60074626867</v>
      </c>
      <c r="L12" s="68" t="s">
        <v>19</v>
      </c>
      <c r="M12" s="68"/>
      <c r="O12" s="5"/>
    </row>
    <row r="13" spans="1:15" ht="54.95" customHeight="1" x14ac:dyDescent="0.2"/>
    <row r="14" spans="1:15" ht="54.95" customHeight="1" x14ac:dyDescent="0.2"/>
    <row r="15" spans="1:15" ht="54.95" customHeight="1" x14ac:dyDescent="0.2"/>
    <row r="16" spans="1:15" ht="54.95" customHeight="1" x14ac:dyDescent="0.2"/>
    <row r="17" ht="54.95" customHeight="1" x14ac:dyDescent="0.2"/>
    <row r="18" ht="54.95" customHeight="1" x14ac:dyDescent="0.2"/>
    <row r="19" ht="54.95" customHeight="1" x14ac:dyDescent="0.2"/>
    <row r="20" ht="54.95" customHeight="1" x14ac:dyDescent="0.2"/>
    <row r="21" ht="54.95" customHeight="1" x14ac:dyDescent="0.2"/>
    <row r="22" ht="54.95" customHeight="1" x14ac:dyDescent="0.2"/>
    <row r="23" ht="54.95" customHeight="1" x14ac:dyDescent="0.2"/>
    <row r="24" ht="54.95" customHeight="1" x14ac:dyDescent="0.2"/>
  </sheetData>
  <mergeCells count="11">
    <mergeCell ref="A4:A6"/>
    <mergeCell ref="M4:M6"/>
    <mergeCell ref="A12:B12"/>
    <mergeCell ref="L12:M12"/>
    <mergeCell ref="A1:L1"/>
    <mergeCell ref="A2:L2"/>
    <mergeCell ref="F4:H4"/>
    <mergeCell ref="C4:E4"/>
    <mergeCell ref="I4:K4"/>
    <mergeCell ref="L4:L6"/>
    <mergeCell ref="B4:B6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K16"/>
  <sheetViews>
    <sheetView showGridLines="0" rightToLeft="1" zoomScale="80" zoomScaleNormal="80" workbookViewId="0">
      <selection activeCell="K8" sqref="K8"/>
    </sheetView>
  </sheetViews>
  <sheetFormatPr defaultRowHeight="12.75" x14ac:dyDescent="0.2"/>
  <cols>
    <col min="1" max="1" width="7.5703125" style="1" customWidth="1"/>
    <col min="2" max="2" width="9.28515625" style="1" bestFit="1" customWidth="1"/>
    <col min="3" max="3" width="54.85546875" style="1" customWidth="1"/>
    <col min="4" max="4" width="13.85546875" style="1" bestFit="1" customWidth="1"/>
    <col min="5" max="5" width="24.85546875" style="1" bestFit="1" customWidth="1"/>
    <col min="6" max="6" width="24.5703125" style="1" bestFit="1" customWidth="1"/>
    <col min="7" max="7" width="55.85546875" style="8" customWidth="1"/>
    <col min="8" max="8" width="9.28515625" style="1" bestFit="1" customWidth="1"/>
    <col min="9" max="9" width="21.140625" style="1" bestFit="1" customWidth="1"/>
    <col min="10" max="10" width="13.5703125" style="1" bestFit="1" customWidth="1"/>
    <col min="11" max="11" width="12.85546875" style="1" bestFit="1" customWidth="1"/>
    <col min="12" max="12" width="9.7109375" style="1" bestFit="1" customWidth="1"/>
    <col min="13" max="16384" width="9.140625" style="1"/>
  </cols>
  <sheetData>
    <row r="1" spans="2:11" ht="27" customHeight="1" x14ac:dyDescent="0.3">
      <c r="B1" s="90" t="s">
        <v>90</v>
      </c>
      <c r="C1" s="90"/>
      <c r="D1" s="90"/>
      <c r="E1" s="90"/>
      <c r="F1" s="90"/>
      <c r="G1" s="90"/>
      <c r="H1" s="90"/>
    </row>
    <row r="2" spans="2:11" ht="27" customHeight="1" x14ac:dyDescent="0.3">
      <c r="B2" s="83" t="s">
        <v>91</v>
      </c>
      <c r="C2" s="83"/>
      <c r="D2" s="83"/>
      <c r="E2" s="83"/>
      <c r="F2" s="83"/>
      <c r="G2" s="83"/>
      <c r="H2" s="83"/>
      <c r="I2" s="10"/>
      <c r="J2" s="10"/>
      <c r="K2" s="10"/>
    </row>
    <row r="3" spans="2:11" ht="27" customHeight="1" x14ac:dyDescent="0.3">
      <c r="B3" s="72" t="s">
        <v>97</v>
      </c>
      <c r="C3" s="72"/>
      <c r="D3" s="3"/>
      <c r="E3" s="3"/>
      <c r="F3" s="3"/>
      <c r="G3" s="91" t="s">
        <v>96</v>
      </c>
      <c r="H3" s="91"/>
      <c r="I3" s="10"/>
      <c r="J3" s="10"/>
      <c r="K3" s="10"/>
    </row>
    <row r="4" spans="2:11" ht="27" customHeight="1" x14ac:dyDescent="0.2">
      <c r="B4" s="73" t="s">
        <v>18</v>
      </c>
      <c r="C4" s="74" t="s">
        <v>4</v>
      </c>
      <c r="D4" s="73" t="s">
        <v>24</v>
      </c>
      <c r="E4" s="73" t="s">
        <v>105</v>
      </c>
      <c r="F4" s="73"/>
      <c r="G4" s="75" t="s">
        <v>5</v>
      </c>
      <c r="H4" s="75" t="s">
        <v>18</v>
      </c>
    </row>
    <row r="5" spans="2:11" ht="27" customHeight="1" x14ac:dyDescent="0.2">
      <c r="B5" s="73"/>
      <c r="C5" s="74"/>
      <c r="D5" s="73"/>
      <c r="E5" s="73" t="s">
        <v>74</v>
      </c>
      <c r="F5" s="73"/>
      <c r="G5" s="75"/>
      <c r="H5" s="75"/>
    </row>
    <row r="6" spans="2:11" ht="51" customHeight="1" x14ac:dyDescent="0.2">
      <c r="B6" s="73"/>
      <c r="C6" s="74"/>
      <c r="D6" s="73" t="s">
        <v>46</v>
      </c>
      <c r="E6" s="20" t="s">
        <v>70</v>
      </c>
      <c r="F6" s="20" t="s">
        <v>72</v>
      </c>
      <c r="G6" s="75"/>
      <c r="H6" s="75"/>
    </row>
    <row r="7" spans="2:11" ht="54.75" customHeight="1" x14ac:dyDescent="0.2">
      <c r="B7" s="73"/>
      <c r="C7" s="74"/>
      <c r="D7" s="73"/>
      <c r="E7" s="17" t="s">
        <v>71</v>
      </c>
      <c r="F7" s="17" t="s">
        <v>73</v>
      </c>
      <c r="G7" s="75"/>
      <c r="H7" s="75"/>
    </row>
    <row r="8" spans="2:11" ht="54.95" customHeight="1" x14ac:dyDescent="0.2">
      <c r="B8" s="15">
        <v>49</v>
      </c>
      <c r="C8" s="40" t="s">
        <v>119</v>
      </c>
      <c r="D8" s="19">
        <v>62139.225746268668</v>
      </c>
      <c r="E8" s="19">
        <v>2357.3773564962698</v>
      </c>
      <c r="F8" s="19">
        <v>595.02091987686538</v>
      </c>
      <c r="G8" s="18" t="s">
        <v>124</v>
      </c>
      <c r="H8" s="15">
        <v>49</v>
      </c>
    </row>
    <row r="9" spans="2:11" ht="54.95" customHeight="1" x14ac:dyDescent="0.2">
      <c r="B9" s="15">
        <v>50</v>
      </c>
      <c r="C9" s="40" t="s">
        <v>120</v>
      </c>
      <c r="D9" s="19">
        <v>5955</v>
      </c>
      <c r="E9" s="19">
        <v>996.079609</v>
      </c>
      <c r="F9" s="19">
        <v>72.625389999999996</v>
      </c>
      <c r="G9" s="18" t="s">
        <v>125</v>
      </c>
      <c r="H9" s="15">
        <v>50</v>
      </c>
    </row>
    <row r="10" spans="2:11" ht="54.95" customHeight="1" x14ac:dyDescent="0.2">
      <c r="B10" s="15">
        <v>51</v>
      </c>
      <c r="C10" s="40" t="s">
        <v>121</v>
      </c>
      <c r="D10" s="19">
        <v>23620</v>
      </c>
      <c r="E10" s="19">
        <v>4291.6966950000005</v>
      </c>
      <c r="F10" s="19">
        <v>923.90213199999994</v>
      </c>
      <c r="G10" s="18" t="s">
        <v>126</v>
      </c>
      <c r="H10" s="15">
        <v>51</v>
      </c>
    </row>
    <row r="11" spans="2:11" ht="54.95" customHeight="1" x14ac:dyDescent="0.2">
      <c r="B11" s="15">
        <v>52</v>
      </c>
      <c r="C11" s="40" t="s">
        <v>122</v>
      </c>
      <c r="D11" s="19">
        <v>26758.375</v>
      </c>
      <c r="E11" s="19">
        <v>3488.574175625</v>
      </c>
      <c r="F11" s="19">
        <v>345.77421600000002</v>
      </c>
      <c r="G11" s="18" t="s">
        <v>127</v>
      </c>
      <c r="H11" s="15">
        <v>52</v>
      </c>
    </row>
    <row r="12" spans="2:11" ht="54.95" customHeight="1" x14ac:dyDescent="0.2">
      <c r="B12" s="15">
        <v>53</v>
      </c>
      <c r="C12" s="40" t="s">
        <v>123</v>
      </c>
      <c r="D12" s="19">
        <v>1300.0000000000005</v>
      </c>
      <c r="E12" s="19">
        <v>62.125935333333338</v>
      </c>
      <c r="F12" s="19">
        <v>44.700023999999999</v>
      </c>
      <c r="G12" s="18" t="s">
        <v>128</v>
      </c>
      <c r="H12" s="15">
        <v>53</v>
      </c>
    </row>
    <row r="13" spans="2:11" ht="36.75" customHeight="1" x14ac:dyDescent="0.2">
      <c r="B13" s="68" t="s">
        <v>20</v>
      </c>
      <c r="C13" s="68"/>
      <c r="D13" s="22">
        <f>SUM(D8:D12)</f>
        <v>119772.60074626867</v>
      </c>
      <c r="E13" s="22">
        <f>SUM(E8:E12)</f>
        <v>11195.853771454604</v>
      </c>
      <c r="F13" s="22">
        <f>SUM(F8:F12)</f>
        <v>1982.0226818768654</v>
      </c>
      <c r="G13" s="68" t="s">
        <v>19</v>
      </c>
      <c r="H13" s="68"/>
    </row>
    <row r="16" spans="2:11" x14ac:dyDescent="0.2">
      <c r="D16" s="42"/>
      <c r="G16" s="43"/>
    </row>
  </sheetData>
  <mergeCells count="14">
    <mergeCell ref="B13:C13"/>
    <mergeCell ref="G13:H13"/>
    <mergeCell ref="E4:F4"/>
    <mergeCell ref="E5:F5"/>
    <mergeCell ref="B1:H1"/>
    <mergeCell ref="B2:H2"/>
    <mergeCell ref="C4:C7"/>
    <mergeCell ref="B4:B7"/>
    <mergeCell ref="G4:G7"/>
    <mergeCell ref="H4:H7"/>
    <mergeCell ref="D4:D5"/>
    <mergeCell ref="D6:D7"/>
    <mergeCell ref="G3:H3"/>
    <mergeCell ref="B3:C3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U48"/>
  <sheetViews>
    <sheetView showGridLines="0" rightToLeft="1" topLeftCell="A5" zoomScale="80" zoomScaleNormal="80" workbookViewId="0">
      <selection activeCell="J11" sqref="J11"/>
    </sheetView>
  </sheetViews>
  <sheetFormatPr defaultRowHeight="15.75" x14ac:dyDescent="0.25"/>
  <cols>
    <col min="1" max="2" width="9.140625" style="1"/>
    <col min="3" max="3" width="45.5703125" style="1" customWidth="1"/>
    <col min="4" max="4" width="21.28515625" style="9" bestFit="1" customWidth="1"/>
    <col min="5" max="5" width="18.85546875" style="9" bestFit="1" customWidth="1"/>
    <col min="6" max="6" width="17.28515625" style="9" bestFit="1" customWidth="1"/>
    <col min="7" max="7" width="17.85546875" style="9" bestFit="1" customWidth="1"/>
    <col min="8" max="8" width="19.42578125" style="9" bestFit="1" customWidth="1"/>
    <col min="9" max="9" width="22.42578125" style="9" customWidth="1"/>
    <col min="10" max="10" width="20.5703125" style="9" customWidth="1"/>
    <col min="11" max="11" width="51.42578125" style="1" customWidth="1"/>
    <col min="12" max="12" width="11" style="1" customWidth="1"/>
    <col min="13" max="13" width="11.5703125" style="1" bestFit="1" customWidth="1"/>
    <col min="14" max="15" width="18.7109375" style="1" bestFit="1" customWidth="1"/>
    <col min="16" max="16384" width="9.140625" style="1"/>
  </cols>
  <sheetData>
    <row r="2" spans="2:21" ht="19.5" x14ac:dyDescent="0.2">
      <c r="B2" s="92" t="s">
        <v>92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2:21" ht="22.5" x14ac:dyDescent="0.3">
      <c r="B3" s="93" t="s">
        <v>93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4"/>
      <c r="N3" s="4"/>
      <c r="O3" s="4"/>
      <c r="P3" s="4"/>
      <c r="Q3" s="4"/>
      <c r="R3" s="4"/>
      <c r="S3" s="4"/>
      <c r="T3" s="4"/>
      <c r="U3" s="4"/>
    </row>
    <row r="4" spans="2:21" ht="22.5" x14ac:dyDescent="0.3">
      <c r="B4" s="72" t="s">
        <v>97</v>
      </c>
      <c r="C4" s="72"/>
      <c r="D4" s="2"/>
      <c r="E4" s="2"/>
      <c r="F4" s="2"/>
      <c r="G4" s="2"/>
      <c r="H4" s="2"/>
      <c r="I4" s="2"/>
      <c r="J4" s="2"/>
      <c r="K4" s="91" t="s">
        <v>96</v>
      </c>
      <c r="L4" s="91"/>
      <c r="M4" s="4"/>
      <c r="N4" s="4"/>
      <c r="O4" s="4"/>
      <c r="P4" s="4"/>
      <c r="Q4" s="4"/>
      <c r="R4" s="4"/>
      <c r="S4" s="4"/>
      <c r="T4" s="4"/>
      <c r="U4" s="4"/>
    </row>
    <row r="5" spans="2:21" ht="60.75" customHeight="1" x14ac:dyDescent="0.2">
      <c r="B5" s="73" t="s">
        <v>18</v>
      </c>
      <c r="C5" s="74" t="s">
        <v>4</v>
      </c>
      <c r="D5" s="25" t="s">
        <v>75</v>
      </c>
      <c r="E5" s="25" t="s">
        <v>77</v>
      </c>
      <c r="F5" s="25" t="s">
        <v>79</v>
      </c>
      <c r="G5" s="25" t="s">
        <v>131</v>
      </c>
      <c r="H5" s="25" t="s">
        <v>81</v>
      </c>
      <c r="I5" s="25" t="s">
        <v>106</v>
      </c>
      <c r="J5" s="25" t="s">
        <v>16</v>
      </c>
      <c r="K5" s="75" t="s">
        <v>5</v>
      </c>
      <c r="L5" s="75" t="s">
        <v>18</v>
      </c>
    </row>
    <row r="6" spans="2:21" ht="95.25" customHeight="1" x14ac:dyDescent="0.2">
      <c r="B6" s="73"/>
      <c r="C6" s="74"/>
      <c r="D6" s="17" t="s">
        <v>76</v>
      </c>
      <c r="E6" s="17" t="s">
        <v>78</v>
      </c>
      <c r="F6" s="17" t="s">
        <v>80</v>
      </c>
      <c r="G6" s="44" t="s">
        <v>132</v>
      </c>
      <c r="H6" s="17" t="s">
        <v>82</v>
      </c>
      <c r="I6" s="17" t="s">
        <v>107</v>
      </c>
      <c r="J6" s="17" t="s">
        <v>19</v>
      </c>
      <c r="K6" s="75"/>
      <c r="L6" s="75"/>
    </row>
    <row r="7" spans="2:21" ht="54.95" customHeight="1" x14ac:dyDescent="0.2">
      <c r="B7" s="15">
        <v>49</v>
      </c>
      <c r="C7" s="40" t="s">
        <v>119</v>
      </c>
      <c r="D7" s="14">
        <v>58.272281</v>
      </c>
      <c r="E7" s="14">
        <v>487.28759700000001</v>
      </c>
      <c r="F7" s="14">
        <v>11.314727999999999</v>
      </c>
      <c r="G7" s="14">
        <v>158.66898900000001</v>
      </c>
      <c r="H7" s="14">
        <v>247.59908199999998</v>
      </c>
      <c r="I7" s="14">
        <v>928.61579400000005</v>
      </c>
      <c r="J7" s="14">
        <f>SUM(D7:I7)</f>
        <v>1891.7584710000001</v>
      </c>
      <c r="K7" s="18" t="s">
        <v>124</v>
      </c>
      <c r="L7" s="15">
        <v>49</v>
      </c>
    </row>
    <row r="8" spans="2:21" ht="54.95" customHeight="1" x14ac:dyDescent="0.2">
      <c r="B8" s="15">
        <v>50</v>
      </c>
      <c r="C8" s="40" t="s">
        <v>120</v>
      </c>
      <c r="D8" s="41">
        <v>11.786201999999999</v>
      </c>
      <c r="E8" s="14">
        <v>46.916685000000001</v>
      </c>
      <c r="F8" s="14">
        <v>2.5510390000000003</v>
      </c>
      <c r="G8" s="14">
        <v>42.463635000000004</v>
      </c>
      <c r="H8" s="14">
        <v>56.196349000000005</v>
      </c>
      <c r="I8" s="14">
        <v>1071.2638060000002</v>
      </c>
      <c r="J8" s="14">
        <f>SUM(D8:I8)</f>
        <v>1231.1777160000001</v>
      </c>
      <c r="K8" s="18" t="s">
        <v>125</v>
      </c>
      <c r="L8" s="15">
        <v>50</v>
      </c>
    </row>
    <row r="9" spans="2:21" ht="54.95" customHeight="1" x14ac:dyDescent="0.2">
      <c r="B9" s="15">
        <v>51</v>
      </c>
      <c r="C9" s="40" t="s">
        <v>121</v>
      </c>
      <c r="D9" s="14">
        <v>402.224604</v>
      </c>
      <c r="E9" s="14">
        <v>1767.790438</v>
      </c>
      <c r="F9" s="14">
        <v>20.810893</v>
      </c>
      <c r="G9" s="14">
        <v>141.698003</v>
      </c>
      <c r="H9" s="14">
        <v>2803.6363650000003</v>
      </c>
      <c r="I9" s="14">
        <v>10786.275728000001</v>
      </c>
      <c r="J9" s="14">
        <f>SUM(D9:I9)</f>
        <v>15922.436031000001</v>
      </c>
      <c r="K9" s="18" t="s">
        <v>126</v>
      </c>
      <c r="L9" s="15">
        <v>51</v>
      </c>
    </row>
    <row r="10" spans="2:21" ht="54.95" customHeight="1" x14ac:dyDescent="0.2">
      <c r="B10" s="15">
        <v>52</v>
      </c>
      <c r="C10" s="40" t="s">
        <v>122</v>
      </c>
      <c r="D10" s="14">
        <v>0.64891499999999991</v>
      </c>
      <c r="E10" s="14">
        <v>1277.038767</v>
      </c>
      <c r="F10" s="14">
        <v>43.694879</v>
      </c>
      <c r="G10" s="14">
        <v>389.688984</v>
      </c>
      <c r="H10" s="14">
        <v>93.421503000000001</v>
      </c>
      <c r="I10" s="14">
        <v>2451.7625710000002</v>
      </c>
      <c r="J10" s="14">
        <f>SUM(D10:I10)</f>
        <v>4256.2556189999996</v>
      </c>
      <c r="K10" s="18" t="s">
        <v>127</v>
      </c>
      <c r="L10" s="15">
        <v>52</v>
      </c>
    </row>
    <row r="11" spans="2:21" ht="54.95" customHeight="1" x14ac:dyDescent="0.2">
      <c r="B11" s="15">
        <v>53</v>
      </c>
      <c r="C11" s="40" t="s">
        <v>123</v>
      </c>
      <c r="D11" s="14">
        <v>1.7915809999999999</v>
      </c>
      <c r="E11" s="14">
        <v>2.2048719999999999</v>
      </c>
      <c r="F11" s="14">
        <v>3.1681219999999999</v>
      </c>
      <c r="G11" s="14">
        <v>58.867110000000004</v>
      </c>
      <c r="H11" s="14">
        <v>0.61795600000000006</v>
      </c>
      <c r="I11" s="14">
        <v>82.971278000000012</v>
      </c>
      <c r="J11" s="14">
        <f>SUM(D11:I11)</f>
        <v>149.62091900000001</v>
      </c>
      <c r="K11" s="18" t="s">
        <v>128</v>
      </c>
      <c r="L11" s="15">
        <v>53</v>
      </c>
    </row>
    <row r="12" spans="2:21" ht="54.95" customHeight="1" x14ac:dyDescent="0.2">
      <c r="B12" s="68" t="s">
        <v>20</v>
      </c>
      <c r="C12" s="68"/>
      <c r="D12" s="21">
        <f>SUM(D7:D11)</f>
        <v>474.72358300000002</v>
      </c>
      <c r="E12" s="21">
        <f t="shared" ref="E12:J12" si="0">SUM(E7:E11)</f>
        <v>3581.2383589999999</v>
      </c>
      <c r="F12" s="21">
        <f t="shared" si="0"/>
        <v>81.539660999999995</v>
      </c>
      <c r="G12" s="21">
        <f t="shared" si="0"/>
        <v>791.38672100000008</v>
      </c>
      <c r="H12" s="21">
        <f t="shared" si="0"/>
        <v>3201.4712550000004</v>
      </c>
      <c r="I12" s="21">
        <f t="shared" si="0"/>
        <v>15320.889177000001</v>
      </c>
      <c r="J12" s="21">
        <f t="shared" si="0"/>
        <v>23451.248756000001</v>
      </c>
      <c r="K12" s="68" t="s">
        <v>19</v>
      </c>
      <c r="L12" s="68"/>
    </row>
    <row r="13" spans="2:21" ht="54.95" customHeight="1" x14ac:dyDescent="0.25"/>
    <row r="14" spans="2:21" ht="54.95" customHeight="1" x14ac:dyDescent="0.25"/>
    <row r="15" spans="2:21" ht="54.95" customHeight="1" x14ac:dyDescent="0.25"/>
    <row r="16" spans="2:21" ht="54.95" customHeight="1" x14ac:dyDescent="0.25"/>
    <row r="17" ht="54.95" customHeight="1" x14ac:dyDescent="0.25"/>
    <row r="18" ht="54.95" customHeight="1" x14ac:dyDescent="0.25"/>
    <row r="19" ht="54.95" customHeight="1" x14ac:dyDescent="0.25"/>
    <row r="20" ht="54.95" customHeight="1" x14ac:dyDescent="0.25"/>
    <row r="21" ht="54.95" customHeight="1" x14ac:dyDescent="0.25"/>
    <row r="22" ht="54.95" customHeight="1" x14ac:dyDescent="0.25"/>
    <row r="23" ht="54.95" customHeight="1" x14ac:dyDescent="0.25"/>
    <row r="24" ht="54.95" customHeight="1" x14ac:dyDescent="0.25"/>
    <row r="25" ht="54.95" customHeight="1" x14ac:dyDescent="0.25"/>
    <row r="26" ht="54.95" customHeight="1" x14ac:dyDescent="0.25"/>
    <row r="27" ht="54.95" customHeight="1" x14ac:dyDescent="0.25"/>
    <row r="28" ht="54.95" customHeight="1" x14ac:dyDescent="0.25"/>
    <row r="29" ht="54.95" customHeight="1" x14ac:dyDescent="0.25"/>
    <row r="30" ht="54.95" customHeight="1" x14ac:dyDescent="0.25"/>
    <row r="31" ht="54.95" customHeight="1" x14ac:dyDescent="0.25"/>
    <row r="32" ht="54.95" customHeight="1" x14ac:dyDescent="0.25"/>
    <row r="33" ht="54.95" customHeight="1" x14ac:dyDescent="0.25"/>
    <row r="34" ht="54.95" customHeight="1" x14ac:dyDescent="0.25"/>
    <row r="35" ht="54.95" customHeight="1" x14ac:dyDescent="0.25"/>
    <row r="36" ht="54.95" customHeight="1" x14ac:dyDescent="0.25"/>
    <row r="37" ht="54.95" customHeight="1" x14ac:dyDescent="0.25"/>
    <row r="38" ht="54.95" customHeight="1" x14ac:dyDescent="0.25"/>
    <row r="39" ht="54.95" customHeight="1" x14ac:dyDescent="0.25"/>
    <row r="40" ht="54.95" customHeight="1" x14ac:dyDescent="0.25"/>
    <row r="41" ht="54.95" customHeight="1" x14ac:dyDescent="0.25"/>
    <row r="42" ht="54.95" customHeight="1" x14ac:dyDescent="0.25"/>
    <row r="43" ht="54.95" customHeight="1" x14ac:dyDescent="0.25"/>
    <row r="44" ht="54.95" customHeight="1" x14ac:dyDescent="0.25"/>
    <row r="45" ht="54.95" customHeight="1" x14ac:dyDescent="0.25"/>
    <row r="46" ht="54.95" customHeight="1" x14ac:dyDescent="0.25"/>
    <row r="47" ht="54.95" customHeight="1" x14ac:dyDescent="0.25"/>
    <row r="48" ht="54.95" customHeight="1" x14ac:dyDescent="0.25"/>
  </sheetData>
  <mergeCells count="10">
    <mergeCell ref="B12:C12"/>
    <mergeCell ref="K12:L12"/>
    <mergeCell ref="B2:L2"/>
    <mergeCell ref="B3:L3"/>
    <mergeCell ref="C5:C6"/>
    <mergeCell ref="B5:B6"/>
    <mergeCell ref="K5:K6"/>
    <mergeCell ref="L5:L6"/>
    <mergeCell ref="B4:C4"/>
    <mergeCell ref="K4:L4"/>
  </mergeCells>
  <phoneticPr fontId="2" type="noConversion"/>
  <printOptions horizontalCentered="1" verticalCentered="1"/>
  <pageMargins left="0" right="0" top="0" bottom="0" header="0.511811023622047" footer="0.511811023622047"/>
  <pageSetup paperSize="9" scale="4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3"/>
  <sheetViews>
    <sheetView showGridLines="0" rightToLeft="1" zoomScale="80" zoomScaleNormal="80" workbookViewId="0">
      <selection activeCell="O7" sqref="O7"/>
    </sheetView>
  </sheetViews>
  <sheetFormatPr defaultRowHeight="12.75" x14ac:dyDescent="0.2"/>
  <cols>
    <col min="1" max="1" width="8.42578125" style="1" customWidth="1"/>
    <col min="2" max="2" width="9.140625" style="1"/>
    <col min="3" max="3" width="8.5703125" style="1" bestFit="1" customWidth="1"/>
    <col min="4" max="4" width="43.42578125" style="1" customWidth="1"/>
    <col min="5" max="5" width="21.140625" style="1" bestFit="1" customWidth="1"/>
    <col min="6" max="6" width="19.85546875" style="1" customWidth="1"/>
    <col min="7" max="7" width="21.140625" style="1" bestFit="1" customWidth="1"/>
    <col min="8" max="8" width="51.140625" style="1" customWidth="1"/>
    <col min="9" max="9" width="10.85546875" style="1" customWidth="1"/>
    <col min="10" max="10" width="12.140625" style="1" customWidth="1"/>
    <col min="11" max="11" width="10.85546875" style="1" customWidth="1"/>
    <col min="12" max="12" width="11.5703125" style="1" customWidth="1"/>
    <col min="13" max="13" width="15.42578125" style="1" customWidth="1"/>
    <col min="14" max="16384" width="9.140625" style="1"/>
  </cols>
  <sheetData>
    <row r="1" spans="1:9" ht="32.25" customHeight="1" x14ac:dyDescent="0.3">
      <c r="A1" s="6"/>
      <c r="B1" s="7"/>
      <c r="C1" s="69" t="s">
        <v>94</v>
      </c>
      <c r="D1" s="69"/>
      <c r="E1" s="69"/>
      <c r="F1" s="69"/>
      <c r="G1" s="69"/>
      <c r="H1" s="69"/>
      <c r="I1" s="69"/>
    </row>
    <row r="2" spans="1:9" ht="18.75" customHeight="1" x14ac:dyDescent="0.3">
      <c r="C2" s="71" t="s">
        <v>95</v>
      </c>
      <c r="D2" s="71"/>
      <c r="E2" s="71"/>
      <c r="F2" s="71"/>
      <c r="G2" s="71"/>
      <c r="H2" s="71"/>
      <c r="I2" s="71"/>
    </row>
    <row r="3" spans="1:9" ht="18.75" customHeight="1" x14ac:dyDescent="0.3">
      <c r="C3" s="85" t="s">
        <v>97</v>
      </c>
      <c r="D3" s="85"/>
      <c r="E3" s="3"/>
      <c r="F3" s="3"/>
      <c r="G3" s="3"/>
      <c r="H3" s="84" t="s">
        <v>96</v>
      </c>
      <c r="I3" s="84"/>
    </row>
    <row r="4" spans="1:9" ht="54.95" customHeight="1" x14ac:dyDescent="0.2">
      <c r="C4" s="73" t="s">
        <v>18</v>
      </c>
      <c r="D4" s="74" t="s">
        <v>4</v>
      </c>
      <c r="E4" s="20" t="s">
        <v>85</v>
      </c>
      <c r="F4" s="20" t="s">
        <v>87</v>
      </c>
      <c r="G4" s="20" t="s">
        <v>16</v>
      </c>
      <c r="H4" s="75" t="s">
        <v>5</v>
      </c>
      <c r="I4" s="75" t="s">
        <v>18</v>
      </c>
    </row>
    <row r="5" spans="1:9" ht="54.95" customHeight="1" x14ac:dyDescent="0.2">
      <c r="C5" s="73"/>
      <c r="D5" s="74"/>
      <c r="E5" s="17" t="s">
        <v>86</v>
      </c>
      <c r="F5" s="17" t="s">
        <v>86</v>
      </c>
      <c r="G5" s="17" t="s">
        <v>19</v>
      </c>
      <c r="H5" s="75"/>
      <c r="I5" s="75"/>
    </row>
    <row r="6" spans="1:9" ht="54.95" customHeight="1" x14ac:dyDescent="0.2">
      <c r="C6" s="15">
        <v>49</v>
      </c>
      <c r="D6" s="40" t="s">
        <v>119</v>
      </c>
      <c r="E6" s="16">
        <v>10289.492060041972</v>
      </c>
      <c r="F6" s="16">
        <v>356.27951826492534</v>
      </c>
      <c r="G6" s="16">
        <f>SUM(E6:F6)</f>
        <v>10645.771578306898</v>
      </c>
      <c r="H6" s="18" t="s">
        <v>124</v>
      </c>
      <c r="I6" s="15">
        <v>49</v>
      </c>
    </row>
    <row r="7" spans="1:9" ht="54.95" customHeight="1" x14ac:dyDescent="0.2">
      <c r="C7" s="15">
        <v>50</v>
      </c>
      <c r="D7" s="40" t="s">
        <v>120</v>
      </c>
      <c r="E7" s="16">
        <v>5262.4478840000002</v>
      </c>
      <c r="F7" s="16">
        <v>166.44840500000001</v>
      </c>
      <c r="G7" s="16">
        <f>SUM(E7:F7)</f>
        <v>5428.8962890000003</v>
      </c>
      <c r="H7" s="18" t="s">
        <v>125</v>
      </c>
      <c r="I7" s="15">
        <v>50</v>
      </c>
    </row>
    <row r="8" spans="1:9" ht="54.95" customHeight="1" x14ac:dyDescent="0.2">
      <c r="C8" s="15">
        <v>51</v>
      </c>
      <c r="D8" s="40" t="s">
        <v>121</v>
      </c>
      <c r="E8" s="16">
        <v>24750.2774795</v>
      </c>
      <c r="F8" s="16">
        <v>725.33456999999999</v>
      </c>
      <c r="G8" s="16">
        <f t="shared" ref="G8:G10" si="0">SUM(E8:F8)</f>
        <v>25475.6120495</v>
      </c>
      <c r="H8" s="18" t="s">
        <v>126</v>
      </c>
      <c r="I8" s="15">
        <v>51</v>
      </c>
    </row>
    <row r="9" spans="1:9" ht="54.95" customHeight="1" x14ac:dyDescent="0.2">
      <c r="C9" s="15">
        <v>52</v>
      </c>
      <c r="D9" s="40" t="s">
        <v>122</v>
      </c>
      <c r="E9" s="16">
        <v>11485.21243725</v>
      </c>
      <c r="F9" s="16">
        <v>58.875836</v>
      </c>
      <c r="G9" s="16">
        <f t="shared" si="0"/>
        <v>11544.088273249999</v>
      </c>
      <c r="H9" s="18" t="s">
        <v>127</v>
      </c>
      <c r="I9" s="15">
        <v>52</v>
      </c>
    </row>
    <row r="10" spans="1:9" ht="54.95" customHeight="1" x14ac:dyDescent="0.2">
      <c r="C10" s="15">
        <v>53</v>
      </c>
      <c r="D10" s="40" t="s">
        <v>123</v>
      </c>
      <c r="E10" s="16">
        <v>415.6563543333333</v>
      </c>
      <c r="F10" s="16">
        <v>2.3858350000000002</v>
      </c>
      <c r="G10" s="16">
        <f t="shared" si="0"/>
        <v>418.04218933333328</v>
      </c>
      <c r="H10" s="18" t="s">
        <v>128</v>
      </c>
      <c r="I10" s="15">
        <v>53</v>
      </c>
    </row>
    <row r="11" spans="1:9" ht="36" customHeight="1" x14ac:dyDescent="0.2">
      <c r="C11" s="68" t="s">
        <v>20</v>
      </c>
      <c r="D11" s="68"/>
      <c r="E11" s="22">
        <f>SUM(E6:E10)</f>
        <v>52203.08621512531</v>
      </c>
      <c r="F11" s="22">
        <f>SUM(F6:F10)</f>
        <v>1309.3241642649252</v>
      </c>
      <c r="G11" s="22">
        <f>SUM(G6:G10)</f>
        <v>53512.410379390225</v>
      </c>
      <c r="H11" s="68" t="s">
        <v>19</v>
      </c>
      <c r="I11" s="68"/>
    </row>
    <row r="13" spans="1:9" x14ac:dyDescent="0.2">
      <c r="G13" s="11"/>
    </row>
  </sheetData>
  <mergeCells count="10">
    <mergeCell ref="C11:D11"/>
    <mergeCell ref="H11:I11"/>
    <mergeCell ref="C1:I1"/>
    <mergeCell ref="D4:D5"/>
    <mergeCell ref="C4:C5"/>
    <mergeCell ref="I4:I5"/>
    <mergeCell ref="H4:H5"/>
    <mergeCell ref="C2:I2"/>
    <mergeCell ref="H3:I3"/>
    <mergeCell ref="C3:D3"/>
  </mergeCells>
  <phoneticPr fontId="2" type="noConversion"/>
  <pageMargins left="0" right="0" top="0" bottom="0" header="0.5" footer="0.5"/>
  <pageSetup paperSize="9" scale="4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نتائج المسح الاقتصادي 2018 للبيانات التفصيلية لنشاط النقل والتخزين</KeyWordsAr>
    <KeyWords xmlns="cac204a3-57fb-4aea-ba50-989298fa4f73">-1</KeyWords>
    <ReleaseID_DB xmlns="cac204a3-57fb-4aea-ba50-989298fa4f73">11474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1339F44-C4D3-4E8E-A1ED-81C6AD42F181}"/>
</file>

<file path=customXml/itemProps2.xml><?xml version="1.0" encoding="utf-8"?>
<ds:datastoreItem xmlns:ds="http://schemas.openxmlformats.org/officeDocument/2006/customXml" ds:itemID="{A43608AB-CD0E-4689-8092-8509AE6D8677}"/>
</file>

<file path=customXml/itemProps3.xml><?xml version="1.0" encoding="utf-8"?>
<ds:datastoreItem xmlns:ds="http://schemas.openxmlformats.org/officeDocument/2006/customXml" ds:itemID="{C5A17107-8EDC-4C30-AEEB-2005660F5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النتائج الرئيسية </vt:lpstr>
      <vt:lpstr>اكبر3منشآت</vt:lpstr>
      <vt:lpstr>ملكية رأس المال</vt:lpstr>
      <vt:lpstr>الكيان القانوني</vt:lpstr>
      <vt:lpstr>عدد عاملين وكيان</vt:lpstr>
      <vt:lpstr>عدد العاملين </vt:lpstr>
      <vt:lpstr>التعويضات</vt:lpstr>
      <vt:lpstr>مستلزمات الانتاج </vt:lpstr>
      <vt:lpstr>الانتاج الاجمالي</vt:lpstr>
      <vt:lpstr>تكوين</vt:lpstr>
      <vt:lpstr>اكبر3منشآت!Print_Area</vt:lpstr>
      <vt:lpstr>'الانتاج الاجمالي'!Print_Area</vt:lpstr>
      <vt:lpstr>التعويضات!Print_Area</vt:lpstr>
      <vt:lpstr>'النتائج الرئيسية '!Print_Area</vt:lpstr>
      <vt:lpstr>تكوين!Print_Area</vt:lpstr>
      <vt:lpstr>'عدد العاملين '!Print_Area</vt:lpstr>
      <vt:lpstr>'عدد عاملين وكيان'!Print_Area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Zainab Ahmed Alblooshi</cp:lastModifiedBy>
  <cp:lastPrinted>2020-02-12T06:25:46Z</cp:lastPrinted>
  <dcterms:created xsi:type="dcterms:W3CDTF">2006-11-12T18:18:25Z</dcterms:created>
  <dcterms:modified xsi:type="dcterms:W3CDTF">2020-10-22T06:28:55Z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