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2018\Quarterly Statistical Reports 2017\"/>
    </mc:Choice>
  </mc:AlternateContent>
  <bookViews>
    <workbookView xWindow="0" yWindow="0" windowWidth="19200" windowHeight="667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2  1.3.1" sheetId="96" r:id="rId8"/>
    <sheet name="1.3.3" sheetId="77" r:id="rId9"/>
    <sheet name="1.3.4" sheetId="43" r:id="rId10"/>
    <sheet name="1.3.5  " sheetId="97" r:id="rId11"/>
    <sheet name="1.3.6 " sheetId="87" r:id="rId12"/>
    <sheet name="1.3.7 " sheetId="88" r:id="rId13"/>
    <sheet name="1.3.8" sheetId="68" r:id="rId14"/>
    <sheet name="1.3.9" sheetId="78" r:id="rId15"/>
    <sheet name="1.4.1" sheetId="62" r:id="rId16"/>
    <sheet name="1.4.2, 1.4.6, 1.4.10" sheetId="63" r:id="rId17"/>
    <sheet name="1.4.3, 1.4.7, 1.4.11" sheetId="64" r:id="rId18"/>
    <sheet name="1.4.4, 1.4.8, 1.4.12" sheetId="65" r:id="rId19"/>
    <sheet name="1.4.5, 1.4.9, 1.4.13" sheetId="66" r:id="rId20"/>
    <sheet name="2.2.1, 2.2.2 " sheetId="98" r:id="rId21"/>
    <sheet name="2.2.3, 2.2.4, 2.2.5" sheetId="100" r:id="rId22"/>
    <sheet name="2.2.6, 2.2.7, 2.2.8 " sheetId="99" r:id="rId23"/>
    <sheet name="3.1.1" sheetId="48" r:id="rId24"/>
    <sheet name="3.1.2" sheetId="49" r:id="rId25"/>
    <sheet name="3.1.3" sheetId="50" r:id="rId26"/>
    <sheet name="3.1.4" sheetId="51" r:id="rId27"/>
    <sheet name="3.1.5" sheetId="52" r:id="rId28"/>
    <sheet name="3.1.6" sheetId="53" r:id="rId29"/>
    <sheet name="3.1.7" sheetId="54" r:id="rId30"/>
  </sheets>
  <externalReferences>
    <externalReference r:id="rId31"/>
  </externalReferences>
  <definedNames>
    <definedName name="_xlnm.Print_Area" localSheetId="1">'1.1.1, 1.1.2, 1.1.3'!$A$1:$J$17</definedName>
    <definedName name="_xlnm.Print_Area" localSheetId="2">'1.2.1'!$A$1:$M$29</definedName>
    <definedName name="_xlnm.Print_Area" localSheetId="3">'1.2.2'!$A$1:$M$29</definedName>
    <definedName name="_xlnm.Print_Area" localSheetId="4">'1.2.3'!$A$1:$L$14</definedName>
    <definedName name="_xlnm.Print_Area" localSheetId="5">'1.2.4'!$A$1:$K$35</definedName>
    <definedName name="_xlnm.Print_Area" localSheetId="6">'1.2.5'!$A$1:$L$16</definedName>
    <definedName name="_xlnm.Print_Area" localSheetId="7">'1.3.2  1.3.1'!$A$1:$L$32</definedName>
    <definedName name="_xlnm.Print_Area" localSheetId="8">'1.3.3'!$A$1:$K$42</definedName>
    <definedName name="_xlnm.Print_Area" localSheetId="9">'1.3.4'!$A$1:$L$5</definedName>
    <definedName name="_xlnm.Print_Area" localSheetId="10">'1.3.5  '!$A$1:$K$13</definedName>
    <definedName name="_xlnm.Print_Area" localSheetId="11">'1.3.6 '!$A$1:$L$25</definedName>
    <definedName name="_xlnm.Print_Area" localSheetId="12">'1.3.7 '!$A$1:$L$17</definedName>
    <definedName name="_xlnm.Print_Area" localSheetId="13">'1.3.8'!$A$1:$L$17</definedName>
    <definedName name="_xlnm.Print_Area" localSheetId="14">'1.3.9'!$A$1:$K$10</definedName>
    <definedName name="_xlnm.Print_Area" localSheetId="15">'1.4.1'!$A$1:$L$10</definedName>
    <definedName name="_xlnm.Print_Area" localSheetId="16">'1.4.2, 1.4.6, 1.4.10'!$A$1:$L$73</definedName>
    <definedName name="_xlnm.Print_Area" localSheetId="17">'1.4.3, 1.4.7, 1.4.11'!$A$1:$L$31</definedName>
    <definedName name="_xlnm.Print_Area" localSheetId="18">'1.4.4, 1.4.8, 1.4.12'!$A$1:$L$46</definedName>
    <definedName name="_xlnm.Print_Area" localSheetId="19">'1.4.5, 1.4.9, 1.4.13'!$A$1:$L$35</definedName>
    <definedName name="_xlnm.Print_Area" localSheetId="22">'2.2.6, 2.2.7, 2.2.8 '!$A$1:$J$28</definedName>
    <definedName name="_xlnm.Print_Area" localSheetId="23">'3.1.1'!$A$1:$K$16</definedName>
    <definedName name="_xlnm.Print_Area" localSheetId="24">'3.1.2'!$A$1:$K$17</definedName>
    <definedName name="_xlnm.Print_Area" localSheetId="29">'3.1.7'!$A$1:$K$21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L32" i="66" l="1"/>
  <c r="K32" i="66"/>
  <c r="J32" i="66"/>
  <c r="I32" i="66"/>
  <c r="I5" i="66" s="1"/>
  <c r="H32" i="66"/>
  <c r="G32" i="66"/>
  <c r="F32" i="66"/>
  <c r="E32" i="66"/>
  <c r="E5" i="66" s="1"/>
  <c r="D32" i="66"/>
  <c r="C32" i="66"/>
  <c r="B32" i="66"/>
  <c r="L23" i="66"/>
  <c r="L5" i="66" s="1"/>
  <c r="K23" i="66"/>
  <c r="J23" i="66"/>
  <c r="I23" i="66"/>
  <c r="H23" i="66"/>
  <c r="H5" i="66" s="1"/>
  <c r="G23" i="66"/>
  <c r="F23" i="66"/>
  <c r="E23" i="66"/>
  <c r="D23" i="66"/>
  <c r="D5" i="66" s="1"/>
  <c r="C23" i="66"/>
  <c r="B23" i="66"/>
  <c r="L14" i="66"/>
  <c r="K14" i="66"/>
  <c r="K5" i="66" s="1"/>
  <c r="J14" i="66"/>
  <c r="I14" i="66"/>
  <c r="H14" i="66"/>
  <c r="G14" i="66"/>
  <c r="G5" i="66" s="1"/>
  <c r="F14" i="66"/>
  <c r="E14" i="66"/>
  <c r="D14" i="66"/>
  <c r="C14" i="66"/>
  <c r="C5" i="66" s="1"/>
  <c r="B14" i="66"/>
  <c r="J5" i="66"/>
  <c r="F5" i="66"/>
  <c r="B5" i="66"/>
  <c r="L44" i="65"/>
  <c r="K44" i="65"/>
  <c r="J44" i="65"/>
  <c r="I44" i="65"/>
  <c r="I5" i="65" s="1"/>
  <c r="H44" i="65"/>
  <c r="G44" i="65"/>
  <c r="F44" i="65"/>
  <c r="E44" i="65"/>
  <c r="E5" i="65" s="1"/>
  <c r="D44" i="65"/>
  <c r="C44" i="65"/>
  <c r="B44" i="65"/>
  <c r="L31" i="65"/>
  <c r="L5" i="65" s="1"/>
  <c r="K31" i="65"/>
  <c r="J31" i="65"/>
  <c r="I31" i="65"/>
  <c r="H31" i="65"/>
  <c r="H5" i="65" s="1"/>
  <c r="G31" i="65"/>
  <c r="F31" i="65"/>
  <c r="E31" i="65"/>
  <c r="D31" i="65"/>
  <c r="D5" i="65" s="1"/>
  <c r="C31" i="65"/>
  <c r="B31" i="65"/>
  <c r="L18" i="65"/>
  <c r="K18" i="65"/>
  <c r="K5" i="65" s="1"/>
  <c r="J18" i="65"/>
  <c r="I18" i="65"/>
  <c r="H18" i="65"/>
  <c r="G18" i="65"/>
  <c r="G5" i="65" s="1"/>
  <c r="F18" i="65"/>
  <c r="E18" i="65"/>
  <c r="D18" i="65"/>
  <c r="C18" i="65"/>
  <c r="C5" i="65" s="1"/>
  <c r="B18" i="65"/>
  <c r="J5" i="65"/>
  <c r="F5" i="65"/>
  <c r="B5" i="65"/>
  <c r="L29" i="64"/>
  <c r="K29" i="64"/>
  <c r="J29" i="64"/>
  <c r="I29" i="64"/>
  <c r="H29" i="64"/>
  <c r="G29" i="64"/>
  <c r="F29" i="64"/>
  <c r="E29" i="64"/>
  <c r="D29" i="64"/>
  <c r="C29" i="64"/>
  <c r="B29" i="64"/>
  <c r="L21" i="64"/>
  <c r="K21" i="64"/>
  <c r="J21" i="64"/>
  <c r="I21" i="64"/>
  <c r="H21" i="64"/>
  <c r="G21" i="64"/>
  <c r="F21" i="64"/>
  <c r="E21" i="64"/>
  <c r="D21" i="64"/>
  <c r="C21" i="64"/>
  <c r="B21" i="64"/>
  <c r="L13" i="64"/>
  <c r="L5" i="64" s="1"/>
  <c r="K13" i="64"/>
  <c r="J13" i="64"/>
  <c r="I13" i="64"/>
  <c r="H13" i="64"/>
  <c r="H5" i="64" s="1"/>
  <c r="G13" i="64"/>
  <c r="G5" i="64" s="1"/>
  <c r="F13" i="64"/>
  <c r="E13" i="64"/>
  <c r="D13" i="64"/>
  <c r="D5" i="64" s="1"/>
  <c r="C13" i="64"/>
  <c r="C5" i="64" s="1"/>
  <c r="B13" i="64"/>
  <c r="J5" i="64"/>
  <c r="I5" i="64"/>
  <c r="F5" i="64"/>
  <c r="E5" i="64"/>
  <c r="B5" i="64"/>
  <c r="L74" i="63"/>
  <c r="K74" i="63"/>
  <c r="J74" i="63"/>
  <c r="I74" i="63"/>
  <c r="I5" i="63" s="1"/>
  <c r="H74" i="63"/>
  <c r="G74" i="63"/>
  <c r="F74" i="63"/>
  <c r="E74" i="63"/>
  <c r="E5" i="63" s="1"/>
  <c r="D74" i="63"/>
  <c r="C74" i="63"/>
  <c r="B74" i="63"/>
  <c r="L51" i="63"/>
  <c r="L5" i="63" s="1"/>
  <c r="K51" i="63"/>
  <c r="J51" i="63"/>
  <c r="I51" i="63"/>
  <c r="H51" i="63"/>
  <c r="G51" i="63"/>
  <c r="F51" i="63"/>
  <c r="E51" i="63"/>
  <c r="D51" i="63"/>
  <c r="C51" i="63"/>
  <c r="B51" i="63"/>
  <c r="L28" i="63"/>
  <c r="K28" i="63"/>
  <c r="K5" i="63" s="1"/>
  <c r="J28" i="63"/>
  <c r="I28" i="63"/>
  <c r="H28" i="63"/>
  <c r="G28" i="63"/>
  <c r="G5" i="63" s="1"/>
  <c r="F28" i="63"/>
  <c r="E28" i="63"/>
  <c r="D28" i="63"/>
  <c r="C28" i="63"/>
  <c r="C5" i="63" s="1"/>
  <c r="B28" i="63"/>
  <c r="J5" i="63"/>
  <c r="H5" i="63"/>
  <c r="F5" i="63"/>
  <c r="D5" i="63"/>
  <c r="B5" i="63"/>
  <c r="L5" i="62"/>
  <c r="K5" i="62"/>
  <c r="J5" i="62"/>
  <c r="I5" i="62"/>
  <c r="H5" i="62"/>
  <c r="G5" i="62"/>
  <c r="F5" i="62"/>
  <c r="E5" i="62"/>
  <c r="D5" i="62"/>
  <c r="C5" i="62"/>
  <c r="B5" i="62"/>
  <c r="K9" i="88"/>
  <c r="J42" i="77"/>
  <c r="K13" i="77"/>
  <c r="L31" i="96"/>
  <c r="K31" i="96"/>
  <c r="L22" i="96"/>
  <c r="K22" i="96"/>
  <c r="L13" i="96"/>
  <c r="K13" i="96"/>
  <c r="K5" i="64" l="1"/>
  <c r="K15" i="98"/>
  <c r="J15" i="98"/>
  <c r="K7" i="98"/>
  <c r="J7" i="98"/>
  <c r="J25" i="99"/>
  <c r="I25" i="99"/>
  <c r="H25" i="99"/>
  <c r="G25" i="99"/>
  <c r="F25" i="99"/>
  <c r="J16" i="99"/>
  <c r="I16" i="99"/>
  <c r="H16" i="99"/>
  <c r="G16" i="99"/>
  <c r="F16" i="99"/>
  <c r="J7" i="99"/>
  <c r="I7" i="99"/>
  <c r="H7" i="99"/>
  <c r="G7" i="99"/>
  <c r="F7" i="99"/>
  <c r="D7" i="99"/>
  <c r="K23" i="100"/>
  <c r="J23" i="100"/>
  <c r="I23" i="100"/>
  <c r="H23" i="100"/>
  <c r="G23" i="100"/>
  <c r="F23" i="100"/>
  <c r="D23" i="100"/>
  <c r="K15" i="100"/>
  <c r="J15" i="100"/>
  <c r="I15" i="100"/>
  <c r="H15" i="100"/>
  <c r="G15" i="100"/>
  <c r="F15" i="100"/>
  <c r="D15" i="100"/>
  <c r="K7" i="100"/>
  <c r="J7" i="100"/>
  <c r="D16" i="49" l="1"/>
  <c r="D13" i="49"/>
  <c r="D10" i="49"/>
  <c r="D7" i="49"/>
  <c r="H42" i="77" l="1"/>
  <c r="G42" i="77"/>
  <c r="F42" i="77"/>
  <c r="E42" i="77"/>
  <c r="H31" i="77"/>
  <c r="G31" i="77"/>
  <c r="F31" i="77"/>
  <c r="E31" i="77"/>
  <c r="C31" i="77"/>
  <c r="B31" i="77"/>
  <c r="H22" i="77"/>
  <c r="G22" i="77"/>
  <c r="F22" i="77"/>
  <c r="E22" i="77"/>
  <c r="C22" i="77"/>
  <c r="B22" i="77"/>
  <c r="H13" i="77"/>
  <c r="G13" i="77"/>
  <c r="F13" i="77"/>
  <c r="E13" i="77"/>
  <c r="C13" i="77"/>
  <c r="B13" i="77"/>
  <c r="I31" i="96"/>
  <c r="H31" i="96"/>
  <c r="G31" i="96"/>
  <c r="F31" i="96"/>
  <c r="C31" i="96"/>
  <c r="B31" i="96"/>
  <c r="I22" i="96"/>
  <c r="H22" i="96"/>
  <c r="G22" i="96"/>
  <c r="F22" i="96"/>
  <c r="C22" i="96"/>
  <c r="B22" i="96"/>
  <c r="I13" i="96"/>
  <c r="H13" i="96"/>
  <c r="G13" i="96"/>
  <c r="F13" i="96"/>
  <c r="C13" i="96"/>
  <c r="B13" i="96"/>
</calcChain>
</file>

<file path=xl/sharedStrings.xml><?xml version="1.0" encoding="utf-8"?>
<sst xmlns="http://schemas.openxmlformats.org/spreadsheetml/2006/main" count="1044" uniqueCount="400">
  <si>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</si>
  <si>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</si>
  <si>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</si>
  <si>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</si>
  <si>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</si>
  <si>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</si>
  <si>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</si>
  <si>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</si>
  <si>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</si>
  <si>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</si>
  <si>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</si>
  <si>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</si>
  <si>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</si>
  <si>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</si>
  <si>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</si>
  <si>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</si>
  <si>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</si>
  <si>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</si>
  <si>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</si>
  <si>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</si>
  <si>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</si>
  <si>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</si>
  <si>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</si>
  <si>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</si>
  <si>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</si>
  <si>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</si>
  <si>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</si>
  <si>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</si>
  <si>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</si>
  <si>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</si>
  <si>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</si>
  <si>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</si>
  <si>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</si>
  <si>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</si>
  <si>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</si>
  <si>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</si>
  <si>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</si>
  <si>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</si>
  <si>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</si>
  <si>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</si>
  <si>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</si>
  <si>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</si>
  <si>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</si>
  <si>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</si>
  <si>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</si>
  <si>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</si>
  <si>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</si>
  <si>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</si>
  <si>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</si>
  <si>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</si>
  <si>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</si>
  <si>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</si>
  <si>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</si>
  <si>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</si>
  <si>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</si>
  <si>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</si>
  <si>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</si>
  <si>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</si>
  <si>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</si>
  <si>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</si>
  <si>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</si>
  <si>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</si>
  <si>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</si>
  <si>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</si>
  <si>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</si>
  <si>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</si>
  <si>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</si>
  <si>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</si>
  <si>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</si>
  <si>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</si>
  <si>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</si>
  <si>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</si>
  <si>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</si>
  <si>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</si>
  <si>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</si>
  <si>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</si>
  <si>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</si>
  <si>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</si>
  <si>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</si>
  <si>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</si>
  <si>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</si>
  <si>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</si>
  <si>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</si>
  <si>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</si>
  <si>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</si>
  <si>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</si>
  <si>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</si>
  <si>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</si>
  <si>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</si>
  <si>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</si>
  <si>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</si>
  <si>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</si>
  <si>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</si>
  <si>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</si>
  <si>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</si>
  <si>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</si>
  <si>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</si>
  <si>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</si>
  <si>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</si>
  <si>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</si>
  <si>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</si>
  <si>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</si>
  <si>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</si>
  <si>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</si>
  <si>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</si>
  <si>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</si>
  <si>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</si>
  <si>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</si>
  <si>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</si>
  <si>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</si>
  <si>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</si>
  <si>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</si>
  <si>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</si>
  <si>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</si>
  <si>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</si>
  <si>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</si>
  <si>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</si>
  <si>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</si>
  <si>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</si>
  <si>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</si>
  <si>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</si>
  <si>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</si>
  <si>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</si>
  <si>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</si>
  <si>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</si>
  <si>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</si>
  <si>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</si>
  <si>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</si>
  <si>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</si>
  <si>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</si>
  <si>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</si>
  <si>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</si>
  <si>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</si>
  <si>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</si>
  <si>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</si>
  <si>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</si>
  <si>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</si>
  <si>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</si>
  <si>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</si>
  <si>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</si>
  <si>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</si>
  <si>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</si>
  <si>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</si>
  <si>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</si>
  <si>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</si>
  <si>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</si>
  <si>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</si>
  <si>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</si>
  <si>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</si>
  <si>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</si>
  <si>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</si>
  <si>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</si>
  <si>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</si>
  <si>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</si>
  <si>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</si>
  <si>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</si>
  <si>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</si>
  <si>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</si>
  <si>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</si>
  <si>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</si>
  <si>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</si>
  <si>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</si>
  <si>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</si>
  <si>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</si>
  <si>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</si>
  <si>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</si>
  <si>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</si>
  <si>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</si>
  <si>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</si>
  <si>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</si>
  <si>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</si>
  <si>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</si>
  <si>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</si>
  <si>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</si>
  <si>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</si>
  <si>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</si>
  <si>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</si>
  <si>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</si>
  <si>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</si>
  <si>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</si>
  <si>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</si>
  <si>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</si>
  <si>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</si>
  <si>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</si>
  <si>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</si>
  <si>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</si>
  <si>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</si>
  <si>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</si>
  <si>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</si>
  <si>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</si>
  <si>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</si>
  <si>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</si>
  <si>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</si>
  <si>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</si>
  <si>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</si>
  <si>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</si>
  <si>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</si>
  <si>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</si>
  <si>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</si>
  <si>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</si>
  <si>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مجموع الورادات</t>
  </si>
  <si>
    <t>سنغافورة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</si>
  <si>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</si>
  <si>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</si>
  <si>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</si>
  <si>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</si>
  <si>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</si>
  <si>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</si>
  <si>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</si>
  <si>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</si>
  <si>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</si>
  <si>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</si>
  <si>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</si>
  <si>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</si>
  <si>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</si>
  <si>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</si>
  <si>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</si>
  <si>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</si>
  <si>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</si>
  <si>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</si>
  <si>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</si>
  <si>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</si>
  <si>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</si>
  <si>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</si>
  <si>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</si>
  <si>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</si>
  <si>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</si>
  <si>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</si>
  <si>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</si>
  <si>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</si>
  <si>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</si>
  <si>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</si>
  <si>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</si>
  <si>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</si>
  <si>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</si>
  <si>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</si>
  <si>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</si>
  <si>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</si>
  <si>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</si>
  <si>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</si>
  <si>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</si>
  <si>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</si>
  <si>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</si>
  <si>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</si>
  <si>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</si>
  <si>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</si>
  <si>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</si>
  <si>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</si>
  <si>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</si>
  <si>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</si>
  <si>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</si>
  <si>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</si>
  <si>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</si>
  <si>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</si>
  <si>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</si>
  <si>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</si>
  <si>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</si>
  <si>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</si>
  <si>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</si>
  <si>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</si>
  <si>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</si>
  <si>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</si>
  <si>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</si>
  <si>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</si>
  <si>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</si>
  <si>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</si>
  <si>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</si>
  <si>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</si>
  <si>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</si>
  <si>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</si>
  <si>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</si>
  <si>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</si>
  <si>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</si>
  <si>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</si>
  <si>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</si>
  <si>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</si>
  <si>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</si>
  <si>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</si>
  <si>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</si>
  <si>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</si>
  <si>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</si>
  <si>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</si>
  <si>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</si>
  <si>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</si>
  <si>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</si>
  <si>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</si>
  <si>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</si>
  <si>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</si>
  <si>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</si>
  <si>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</si>
  <si>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</si>
  <si>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</si>
  <si>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</si>
  <si>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</si>
  <si>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</si>
  <si>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</si>
  <si>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</si>
  <si>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</si>
  <si>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</si>
  <si>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</si>
  <si>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</si>
  <si>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</si>
  <si>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</si>
  <si>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</si>
  <si>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</si>
  <si>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</si>
  <si>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</si>
  <si>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</si>
  <si>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</si>
  <si>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</si>
  <si>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</si>
  <si>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</si>
  <si>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</si>
  <si>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</si>
  <si>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</si>
  <si>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</si>
  <si>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</si>
  <si>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</si>
  <si>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</si>
  <si>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</si>
  <si>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</si>
  <si>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</si>
  <si>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t>عمان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</si>
  <si>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</si>
  <si>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</si>
  <si>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</si>
  <si>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</si>
  <si>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</si>
  <si>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</si>
  <si>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</si>
  <si>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</si>
  <si>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</si>
  <si>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</si>
  <si>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</si>
  <si>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</si>
  <si>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</si>
  <si>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</si>
  <si>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</si>
  <si>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</si>
  <si>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</si>
  <si>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</si>
  <si>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</si>
  <si>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لأرقام القياسية لأسعار المستهلك</t>
  </si>
  <si>
    <t>الولايات المتحدة الأمريكية</t>
  </si>
  <si>
    <t>مملكة البحرين</t>
  </si>
  <si>
    <t xml:space="preserve">                                                                                                                                     </t>
  </si>
  <si>
    <t>ربع4</t>
  </si>
  <si>
    <t>حركة نقل البضائع  بالطن ( وارد)</t>
  </si>
  <si>
    <t>حركة نقل البضائع  بالطن (صادر)</t>
  </si>
  <si>
    <t>ربع3</t>
  </si>
  <si>
    <r>
      <t>*</t>
    </r>
    <r>
      <rPr>
        <b/>
        <sz val="10"/>
        <color indexed="9"/>
        <rFont val="Tahoma"/>
        <family val="2"/>
      </rPr>
      <t>2017</t>
    </r>
  </si>
  <si>
    <t>هولندا</t>
  </si>
  <si>
    <t>منطقة  أبوظبي</t>
  </si>
  <si>
    <t xml:space="preserve"> منطقة العين</t>
  </si>
  <si>
    <t>منطقة الظفرة</t>
  </si>
  <si>
    <t xml:space="preserve"> منطقة أبوظبي</t>
  </si>
  <si>
    <t xml:space="preserve"> منطقةأبوظبي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</si>
  <si>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الثالث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</si>
  <si>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الثالث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</si>
  <si>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الثالث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</si>
  <si>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الثالث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</si>
  <si>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الثالث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</si>
  <si>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الثالث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</si>
  <si>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</si>
  <si>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</si>
  <si>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</si>
  <si>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</si>
  <si>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</si>
  <si>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</si>
  <si>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الثاني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</si>
  <si>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الثاني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</si>
  <si>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الثاني من عام 2017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</si>
  <si>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الثالث من عام 2017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</si>
  <si>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الثالث لعام 2017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</si>
  <si>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الثالث من عام 2017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</si>
  <si>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الثالث من عام 2017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</si>
  <si>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الثالث من عام 2017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</si>
  <si>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الثالث من عام 2016</t>
    </r>
  </si>
  <si>
    <r>
      <rPr>
        <b/>
        <sz val="10"/>
        <color indexed="10"/>
        <rFont val="Tahoma"/>
        <family val="2"/>
      </rPr>
      <t>*</t>
    </r>
    <r>
      <rPr>
        <b/>
        <sz val="10"/>
        <color indexed="9"/>
        <rFont val="Tahoma"/>
        <family val="2"/>
      </rPr>
      <t>2017</t>
    </r>
  </si>
  <si>
    <t>أسلحة وذخائر، أجزاؤها ولوازمها</t>
  </si>
  <si>
    <t>الكونغو</t>
  </si>
  <si>
    <t>باكستان</t>
  </si>
  <si>
    <t>مصر</t>
  </si>
  <si>
    <t>الأردن</t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</si>
  <si>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الثالث من عام 2017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</si>
  <si>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الثالث من عام 2017 بأساس عام 2012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</si>
  <si>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إلى الربع الثالث 2017 بأساس عام 2013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</si>
  <si>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الثالث  من عام 2017</t>
    </r>
  </si>
  <si>
    <r>
      <t xml:space="preserve"> </t>
    </r>
    <r>
      <rPr>
        <b/>
        <sz val="11"/>
        <color rgb="FFD6A461"/>
        <rFont val="Tahoma"/>
        <family val="2"/>
      </rPr>
      <t>جدول 1.2.5:</t>
    </r>
    <r>
      <rPr>
        <b/>
        <sz val="11"/>
        <color theme="1" tint="0.34998626667073579"/>
        <rFont val="Tahoma"/>
        <family val="2"/>
      </rPr>
      <t xml:space="preserve"> الأرقام القياسية لأسعار المستهلك للربع الثالث من عام 2017 بأساس 2014 بحسب مجموعات الإنفاق الرئيسية (2014 = 100)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</si>
  <si>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D6A461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الثالث من عام 2017</t>
    </r>
  </si>
  <si>
    <r>
      <rPr>
        <b/>
        <sz val="11"/>
        <color rgb="FF105663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الثالث من عام 2017</t>
    </r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</si>
  <si>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الثالث من عام 2017</t>
    </r>
  </si>
  <si>
    <r>
      <rPr>
        <b/>
        <sz val="11"/>
        <color indexed="52"/>
        <rFont val="Tahoma"/>
        <family val="2"/>
      </rPr>
      <t xml:space="preserve"> جدول 1.4.1  </t>
    </r>
    <r>
      <rPr>
        <b/>
        <sz val="11"/>
        <color indexed="63"/>
        <rFont val="Tahoma"/>
        <family val="2"/>
      </rPr>
      <t>إحصاءات التجارة الخارجية عبر منافذ إمارة أبوظبي للربع الثالث من عام 2017</t>
    </r>
  </si>
  <si>
    <r>
      <rPr>
        <b/>
        <sz val="11"/>
        <color indexed="52"/>
        <rFont val="Tahoma"/>
        <family val="2"/>
      </rPr>
      <t xml:space="preserve"> جدول 1.4.2, 1.4.6, 1.4.10  </t>
    </r>
    <r>
      <rPr>
        <b/>
        <sz val="11"/>
        <color indexed="63"/>
        <rFont val="Tahoma"/>
        <family val="2"/>
      </rPr>
      <t>إحصاءات التحارة السلعية غير النفطية عبر منافذ إمارة أبوظبي حسب أقسام النظام المنسق للربع الثالث من عام 2017</t>
    </r>
  </si>
  <si>
    <r>
      <rPr>
        <b/>
        <sz val="11"/>
        <color indexed="52"/>
        <rFont val="Tahoma"/>
        <family val="2"/>
      </rPr>
      <t xml:space="preserve"> جدول 1.4.3, 1.4.7, 1.4.11  </t>
    </r>
    <r>
      <rPr>
        <b/>
        <sz val="11"/>
        <color indexed="63"/>
        <rFont val="Tahoma"/>
        <family val="2"/>
      </rPr>
      <t>إحصاءات التجارة الخارجية السلعية غير النفطية عبر منافذ إمارة أبوظبي حسب القارة للربع الثالث من عام 2017</t>
    </r>
  </si>
  <si>
    <r>
      <rPr>
        <b/>
        <sz val="11"/>
        <color indexed="52"/>
        <rFont val="Tahoma"/>
        <family val="2"/>
      </rPr>
      <t xml:space="preserve"> جدول 1.4.4, 1.4.8, 1.4.12 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 xml:space="preserve"> أهم الشركاء التجاريين للتجارة الخارجية عبر منافذ إمارة أبوظبي للربع الثالث من عام 2017</t>
    </r>
  </si>
  <si>
    <r>
      <rPr>
        <b/>
        <sz val="11"/>
        <color indexed="52"/>
        <rFont val="Tahoma"/>
        <family val="2"/>
      </rPr>
      <t xml:space="preserve"> جدول 1.4.5, 1.4.9, 1.4.13 </t>
    </r>
    <r>
      <rPr>
        <b/>
        <sz val="11"/>
        <color indexed="63"/>
        <rFont val="Tahoma"/>
        <family val="2"/>
      </rPr>
      <t>إحصاءات التجارة الخارجية عبر منافذ إمارة ابوظبي حسب الفئات الاقتصادية الواسعة (BEC) للربع الثالث من عام 2017</t>
    </r>
  </si>
  <si>
    <t>الربع الثالث 2017</t>
  </si>
  <si>
    <t>يتوفر بعد نهاية الربع الرابع</t>
  </si>
  <si>
    <t>غير متوفر للربع الثالث من المصدر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</si>
</sst>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b/>
      <sz val="10"/>
      <color indexed="9"/>
      <name val="Tahoma"/>
      <family val="2"/>
    </font>
    <font>
      <b/>
      <sz val="10"/>
      <color indexed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24" fillId="0" borderId="0">
      <alignment horizontal="right" vertical="center" readingOrder="2"/>
    </xf>
  </cellStyleXfs>
  <cellXfs count="327">
    <xf numFmtId="0" fontId="0" fillId="0" borderId="0" xfId="0"/>
    <xf numFmtId="0" fontId="0" fillId="0" borderId="0" xfId="0" applyBorder="1"/>
    <xf numFmtId="3" fontId="0" fillId="0" borderId="0" xfId="0" applyNumberFormat="1"/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28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right" wrapText="1"/>
    </xf>
    <xf numFmtId="0" fontId="15" fillId="3" borderId="3" xfId="0" applyFont="1" applyFill="1" applyBorder="1" applyAlignment="1">
      <alignment horizontal="center" vertical="center"/>
    </xf>
    <xf numFmtId="0" fontId="13" fillId="0" borderId="0" xfId="0" applyFont="1"/>
    <xf numFmtId="0" fontId="36" fillId="0" borderId="1" xfId="0" applyFont="1" applyBorder="1" applyAlignment="1">
      <alignment vertical="center" wrapText="1" readingOrder="2"/>
    </xf>
    <xf numFmtId="0" fontId="37" fillId="0" borderId="1" xfId="1" applyFont="1" applyBorder="1" applyAlignment="1">
      <alignment vertical="center" wrapText="1" readingOrder="2"/>
    </xf>
    <xf numFmtId="0" fontId="37" fillId="0" borderId="1" xfId="1" applyFont="1" applyBorder="1" applyAlignment="1">
      <alignment horizontal="right" vertical="center" wrapText="1" readingOrder="2"/>
    </xf>
    <xf numFmtId="0" fontId="37" fillId="0" borderId="1" xfId="1" applyFont="1" applyFill="1" applyBorder="1" applyAlignment="1">
      <alignment vertical="center" wrapText="1" readingOrder="2"/>
    </xf>
    <xf numFmtId="0" fontId="37" fillId="0" borderId="0" xfId="1" applyFont="1"/>
    <xf numFmtId="0" fontId="38" fillId="0" borderId="1" xfId="0" applyFont="1" applyBorder="1" applyAlignment="1">
      <alignment vertical="center" wrapText="1" readingOrder="2"/>
    </xf>
    <xf numFmtId="0" fontId="27" fillId="0" borderId="0" xfId="0" applyFont="1" applyAlignment="1">
      <alignment horizontal="right" vertical="center" readingOrder="2"/>
    </xf>
    <xf numFmtId="0" fontId="34" fillId="2" borderId="0" xfId="0" applyFont="1" applyFill="1" applyBorder="1" applyAlignment="1">
      <alignment horizontal="right"/>
    </xf>
    <xf numFmtId="0" fontId="41" fillId="6" borderId="0" xfId="0" applyFont="1" applyFill="1" applyBorder="1" applyAlignment="1">
      <alignment vertical="center" wrapText="1" readingOrder="2"/>
    </xf>
    <xf numFmtId="0" fontId="42" fillId="0" borderId="0" xfId="0" applyFont="1" applyBorder="1" applyAlignment="1"/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2" fontId="15" fillId="5" borderId="11" xfId="0" applyNumberFormat="1" applyFont="1" applyFill="1" applyBorder="1" applyAlignment="1">
      <alignment horizontal="center" vertical="center"/>
    </xf>
    <xf numFmtId="2" fontId="15" fillId="5" borderId="9" xfId="0" applyNumberFormat="1" applyFont="1" applyFill="1" applyBorder="1" applyAlignment="1">
      <alignment horizontal="center" vertical="center"/>
    </xf>
    <xf numFmtId="2" fontId="15" fillId="5" borderId="3" xfId="0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right" vertical="center" readingOrder="2"/>
    </xf>
    <xf numFmtId="3" fontId="32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0" fontId="25" fillId="0" borderId="0" xfId="0" applyFont="1" applyAlignment="1">
      <alignment horizontal="justify" vertical="center" readingOrder="2"/>
    </xf>
    <xf numFmtId="0" fontId="26" fillId="0" borderId="0" xfId="0" applyFont="1" applyAlignment="1">
      <alignment horizontal="justify" vertical="center" readingOrder="2"/>
    </xf>
    <xf numFmtId="1" fontId="29" fillId="0" borderId="0" xfId="0" applyNumberFormat="1" applyFont="1" applyBorder="1"/>
    <xf numFmtId="1" fontId="29" fillId="0" borderId="0" xfId="0" applyNumberFormat="1" applyFont="1" applyBorder="1" applyAlignment="1">
      <alignment horizontal="right"/>
    </xf>
    <xf numFmtId="3" fontId="29" fillId="0" borderId="0" xfId="0" applyNumberFormat="1" applyFont="1" applyBorder="1"/>
    <xf numFmtId="3" fontId="32" fillId="0" borderId="0" xfId="0" applyNumberFormat="1" applyFont="1"/>
    <xf numFmtId="3" fontId="32" fillId="0" borderId="0" xfId="0" applyNumberFormat="1" applyFont="1" applyBorder="1" applyAlignment="1">
      <alignment wrapText="1"/>
    </xf>
    <xf numFmtId="164" fontId="29" fillId="0" borderId="0" xfId="0" applyNumberFormat="1" applyFont="1" applyBorder="1" applyAlignment="1">
      <alignment horizontal="right" vertical="center"/>
    </xf>
    <xf numFmtId="164" fontId="32" fillId="0" borderId="0" xfId="0" applyNumberFormat="1" applyFont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1" fontId="29" fillId="0" borderId="6" xfId="0" applyNumberFormat="1" applyFont="1" applyBorder="1" applyAlignment="1">
      <alignment horizontal="right"/>
    </xf>
    <xf numFmtId="3" fontId="32" fillId="0" borderId="6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4" fillId="2" borderId="0" xfId="0" applyNumberFormat="1" applyFont="1" applyFill="1" applyBorder="1" applyAlignment="1">
      <alignment horizontal="right"/>
    </xf>
    <xf numFmtId="0" fontId="35" fillId="2" borderId="0" xfId="0" applyFont="1" applyFill="1" applyBorder="1"/>
    <xf numFmtId="0" fontId="35" fillId="2" borderId="0" xfId="0" applyFont="1" applyFill="1"/>
    <xf numFmtId="0" fontId="34" fillId="2" borderId="0" xfId="0" applyFont="1" applyFill="1" applyBorder="1"/>
    <xf numFmtId="0" fontId="28" fillId="0" borderId="0" xfId="0" applyFont="1" applyAlignment="1">
      <alignment horizontal="justify" vertical="center" readingOrder="2"/>
    </xf>
    <xf numFmtId="1" fontId="27" fillId="0" borderId="0" xfId="0" applyNumberFormat="1" applyFont="1" applyBorder="1" applyAlignment="1">
      <alignment horizontal="right"/>
    </xf>
    <xf numFmtId="164" fontId="27" fillId="0" borderId="0" xfId="0" applyNumberFormat="1" applyFont="1" applyBorder="1" applyAlignment="1">
      <alignment readingOrder="2"/>
    </xf>
    <xf numFmtId="164" fontId="27" fillId="0" borderId="0" xfId="0" applyNumberFormat="1" applyFont="1" applyFill="1" applyBorder="1" applyAlignment="1">
      <alignment horizontal="right" readingOrder="2"/>
    </xf>
    <xf numFmtId="164" fontId="27" fillId="0" borderId="0" xfId="0" applyNumberFormat="1" applyFont="1" applyFill="1" applyBorder="1" applyAlignment="1">
      <alignment readingOrder="2"/>
    </xf>
    <xf numFmtId="3" fontId="27" fillId="0" borderId="0" xfId="0" applyNumberFormat="1" applyFont="1" applyBorder="1"/>
    <xf numFmtId="3" fontId="35" fillId="0" borderId="0" xfId="0" applyNumberFormat="1" applyFont="1" applyBorder="1" applyAlignment="1">
      <alignment wrapText="1"/>
    </xf>
    <xf numFmtId="1" fontId="27" fillId="0" borderId="6" xfId="0" applyNumberFormat="1" applyFont="1" applyBorder="1" applyAlignment="1">
      <alignment horizontal="right"/>
    </xf>
    <xf numFmtId="3" fontId="35" fillId="0" borderId="6" xfId="0" applyNumberFormat="1" applyFont="1" applyBorder="1" applyAlignment="1">
      <alignment wrapText="1"/>
    </xf>
    <xf numFmtId="164" fontId="0" fillId="0" borderId="0" xfId="0" applyNumberFormat="1" applyBorder="1"/>
    <xf numFmtId="164" fontId="27" fillId="0" borderId="0" xfId="0" applyNumberFormat="1" applyFont="1" applyBorder="1" applyAlignment="1">
      <alignment horizontal="right"/>
    </xf>
    <xf numFmtId="164" fontId="27" fillId="0" borderId="0" xfId="0" applyNumberFormat="1" applyFont="1" applyBorder="1"/>
    <xf numFmtId="164" fontId="35" fillId="0" borderId="0" xfId="0" applyNumberFormat="1" applyFont="1" applyAlignment="1">
      <alignment horizontal="right"/>
    </xf>
    <xf numFmtId="164" fontId="35" fillId="0" borderId="0" xfId="0" applyNumberFormat="1" applyFont="1"/>
    <xf numFmtId="164" fontId="35" fillId="0" borderId="0" xfId="0" applyNumberFormat="1" applyFont="1" applyAlignment="1">
      <alignment horizontal="right" vertical="center"/>
    </xf>
    <xf numFmtId="0" fontId="7" fillId="0" borderId="7" xfId="0" applyFont="1" applyBorder="1"/>
    <xf numFmtId="0" fontId="28" fillId="0" borderId="7" xfId="0" applyFont="1" applyBorder="1"/>
    <xf numFmtId="0" fontId="27" fillId="2" borderId="0" xfId="0" applyFont="1" applyFill="1" applyBorder="1"/>
    <xf numFmtId="0" fontId="43" fillId="0" borderId="0" xfId="0" applyFont="1" applyBorder="1" applyAlignment="1">
      <alignment horizontal="right" vertical="center" readingOrder="2"/>
    </xf>
    <xf numFmtId="49" fontId="34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readingOrder="2"/>
    </xf>
    <xf numFmtId="164" fontId="27" fillId="2" borderId="0" xfId="0" applyNumberFormat="1" applyFont="1" applyFill="1" applyBorder="1"/>
    <xf numFmtId="0" fontId="34" fillId="2" borderId="14" xfId="0" applyFont="1" applyFill="1" applyBorder="1"/>
    <xf numFmtId="3" fontId="34" fillId="2" borderId="14" xfId="0" applyNumberFormat="1" applyFont="1" applyFill="1" applyBorder="1"/>
    <xf numFmtId="0" fontId="6" fillId="0" borderId="0" xfId="0" applyFont="1" applyAlignment="1"/>
    <xf numFmtId="0" fontId="13" fillId="0" borderId="0" xfId="0" applyFont="1" applyAlignment="1"/>
    <xf numFmtId="168" fontId="34" fillId="2" borderId="0" xfId="6" applyNumberFormat="1" applyFont="1" applyFill="1" applyBorder="1"/>
    <xf numFmtId="168" fontId="34" fillId="2" borderId="8" xfId="6" applyNumberFormat="1" applyFont="1" applyFill="1" applyBorder="1"/>
    <xf numFmtId="3" fontId="49" fillId="0" borderId="0" xfId="0" applyNumberFormat="1" applyFont="1"/>
    <xf numFmtId="49" fontId="30" fillId="2" borderId="0" xfId="0" applyNumberFormat="1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2" fontId="15" fillId="8" borderId="3" xfId="0" applyNumberFormat="1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vertical="center"/>
    </xf>
    <xf numFmtId="0" fontId="29" fillId="0" borderId="19" xfId="0" applyFont="1" applyBorder="1" applyAlignment="1">
      <alignment horizontal="right"/>
    </xf>
    <xf numFmtId="1" fontId="29" fillId="0" borderId="19" xfId="0" applyNumberFormat="1" applyFont="1" applyBorder="1"/>
    <xf numFmtId="1" fontId="27" fillId="0" borderId="19" xfId="0" applyNumberFormat="1" applyFont="1" applyBorder="1" applyAlignment="1">
      <alignment horizontal="right"/>
    </xf>
    <xf numFmtId="164" fontId="27" fillId="0" borderId="19" xfId="0" applyNumberFormat="1" applyFont="1" applyBorder="1"/>
    <xf numFmtId="164" fontId="27" fillId="0" borderId="19" xfId="0" applyNumberFormat="1" applyFont="1" applyBorder="1" applyAlignment="1">
      <alignment readingOrder="2"/>
    </xf>
    <xf numFmtId="1" fontId="16" fillId="0" borderId="19" xfId="0" applyNumberFormat="1" applyFont="1" applyBorder="1" applyAlignment="1">
      <alignment horizontal="left"/>
    </xf>
    <xf numFmtId="3" fontId="32" fillId="0" borderId="19" xfId="0" applyNumberFormat="1" applyFont="1" applyBorder="1"/>
    <xf numFmtId="1" fontId="51" fillId="0" borderId="0" xfId="0" applyNumberFormat="1" applyFont="1" applyBorder="1" applyAlignment="1">
      <alignment horizontal="right"/>
    </xf>
    <xf numFmtId="1" fontId="24" fillId="0" borderId="0" xfId="0" applyNumberFormat="1" applyFont="1" applyBorder="1" applyAlignment="1">
      <alignment horizontal="right"/>
    </xf>
    <xf numFmtId="1" fontId="24" fillId="0" borderId="19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3" fontId="23" fillId="2" borderId="0" xfId="0" applyNumberFormat="1" applyFont="1" applyFill="1" applyBorder="1" applyAlignment="1">
      <alignment horizontal="right"/>
    </xf>
    <xf numFmtId="1" fontId="34" fillId="0" borderId="0" xfId="0" applyNumberFormat="1" applyFont="1" applyFill="1" applyBorder="1" applyAlignment="1">
      <alignment horizontal="right"/>
    </xf>
    <xf numFmtId="1" fontId="51" fillId="0" borderId="0" xfId="0" applyNumberFormat="1" applyFont="1" applyFill="1" applyBorder="1" applyAlignment="1">
      <alignment horizontal="right"/>
    </xf>
    <xf numFmtId="0" fontId="23" fillId="2" borderId="20" xfId="0" applyFont="1" applyFill="1" applyBorder="1" applyAlignment="1">
      <alignment horizontal="right"/>
    </xf>
    <xf numFmtId="3" fontId="23" fillId="2" borderId="20" xfId="0" applyNumberFormat="1" applyFont="1" applyFill="1" applyBorder="1" applyAlignment="1">
      <alignment horizontal="right"/>
    </xf>
    <xf numFmtId="3" fontId="23" fillId="2" borderId="20" xfId="0" applyNumberFormat="1" applyFont="1" applyFill="1" applyBorder="1"/>
    <xf numFmtId="3" fontId="23" fillId="2" borderId="0" xfId="0" applyNumberFormat="1" applyFont="1" applyFill="1" applyBorder="1"/>
    <xf numFmtId="1" fontId="23" fillId="0" borderId="0" xfId="0" applyNumberFormat="1" applyFont="1" applyFill="1" applyBorder="1" applyAlignment="1">
      <alignment horizontal="right"/>
    </xf>
    <xf numFmtId="165" fontId="29" fillId="0" borderId="19" xfId="0" applyNumberFormat="1" applyFont="1" applyBorder="1" applyAlignment="1">
      <alignment readingOrder="2"/>
    </xf>
    <xf numFmtId="3" fontId="27" fillId="0" borderId="0" xfId="0" applyNumberFormat="1" applyFont="1" applyBorder="1" applyAlignment="1">
      <alignment horizontal="center" vertical="center" readingOrder="2"/>
    </xf>
    <xf numFmtId="3" fontId="27" fillId="0" borderId="0" xfId="0" applyNumberFormat="1" applyFont="1" applyBorder="1" applyAlignment="1">
      <alignment horizontal="center" vertical="center"/>
    </xf>
    <xf numFmtId="3" fontId="35" fillId="0" borderId="0" xfId="0" applyNumberFormat="1" applyFont="1"/>
    <xf numFmtId="167" fontId="35" fillId="0" borderId="0" xfId="0" applyNumberFormat="1" applyFont="1"/>
    <xf numFmtId="165" fontId="35" fillId="0" borderId="0" xfId="7" applyNumberFormat="1" applyFont="1"/>
    <xf numFmtId="169" fontId="35" fillId="0" borderId="19" xfId="6" applyNumberFormat="1" applyFont="1" applyBorder="1"/>
    <xf numFmtId="0" fontId="53" fillId="0" borderId="1" xfId="0" applyFont="1" applyBorder="1" applyAlignment="1">
      <alignment vertical="center" wrapText="1" readingOrder="2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8" borderId="0" xfId="0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right" vertical="center" wrapText="1"/>
    </xf>
    <xf numFmtId="0" fontId="15" fillId="8" borderId="3" xfId="0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right" vertical="center" wrapText="1"/>
    </xf>
    <xf numFmtId="49" fontId="31" fillId="2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30" fillId="0" borderId="0" xfId="0" applyNumberFormat="1" applyFont="1" applyFill="1" applyBorder="1" applyAlignment="1">
      <alignment vertical="center" wrapText="1"/>
    </xf>
    <xf numFmtId="49" fontId="34" fillId="0" borderId="0" xfId="0" applyNumberFormat="1" applyFont="1" applyFill="1" applyBorder="1" applyAlignment="1">
      <alignment vertical="center" wrapText="1"/>
    </xf>
    <xf numFmtId="49" fontId="40" fillId="0" borderId="0" xfId="0" applyNumberFormat="1" applyFont="1" applyFill="1" applyBorder="1" applyAlignment="1">
      <alignment vertical="center" wrapText="1"/>
    </xf>
    <xf numFmtId="49" fontId="40" fillId="2" borderId="0" xfId="0" applyNumberFormat="1" applyFont="1" applyFill="1" applyBorder="1" applyAlignment="1">
      <alignment vertical="center" wrapText="1"/>
    </xf>
    <xf numFmtId="49" fontId="31" fillId="2" borderId="0" xfId="0" applyNumberFormat="1" applyFont="1" applyFill="1" applyBorder="1" applyAlignment="1">
      <alignment vertical="center" wrapText="1"/>
    </xf>
    <xf numFmtId="164" fontId="27" fillId="0" borderId="0" xfId="0" quotePrefix="1" applyNumberFormat="1" applyFont="1" applyBorder="1" applyAlignment="1">
      <alignment horizontal="right" vertical="center"/>
    </xf>
    <xf numFmtId="1" fontId="0" fillId="0" borderId="0" xfId="0" applyNumberFormat="1"/>
    <xf numFmtId="1" fontId="35" fillId="0" borderId="0" xfId="0" applyNumberFormat="1" applyFont="1" applyAlignment="1">
      <alignment horizontal="right"/>
    </xf>
    <xf numFmtId="1" fontId="40" fillId="2" borderId="0" xfId="0" applyNumberFormat="1" applyFont="1" applyFill="1" applyBorder="1" applyAlignment="1">
      <alignment horizontal="right" vertical="center" wrapText="1"/>
    </xf>
    <xf numFmtId="1" fontId="35" fillId="0" borderId="0" xfId="0" applyNumberFormat="1" applyFont="1"/>
    <xf numFmtId="164" fontId="27" fillId="0" borderId="0" xfId="0" applyNumberFormat="1" applyFont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1" fontId="34" fillId="0" borderId="0" xfId="0" applyNumberFormat="1" applyFont="1" applyBorder="1" applyAlignment="1">
      <alignment horizontal="right"/>
    </xf>
    <xf numFmtId="49" fontId="30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164" fontId="35" fillId="0" borderId="0" xfId="0" applyNumberFormat="1" applyFont="1" applyFill="1" applyAlignment="1">
      <alignment horizontal="right" vertical="center"/>
    </xf>
    <xf numFmtId="164" fontId="32" fillId="0" borderId="0" xfId="0" applyNumberFormat="1" applyFont="1" applyFill="1" applyAlignment="1">
      <alignment horizontal="right" vertical="center"/>
    </xf>
    <xf numFmtId="164" fontId="29" fillId="0" borderId="0" xfId="0" applyNumberFormat="1" applyFont="1" applyFill="1" applyBorder="1" applyAlignment="1">
      <alignment horizontal="right" vertical="center"/>
    </xf>
    <xf numFmtId="0" fontId="0" fillId="0" borderId="21" xfId="0" applyBorder="1"/>
    <xf numFmtId="0" fontId="15" fillId="9" borderId="3" xfId="0" applyFont="1" applyFill="1" applyBorder="1" applyAlignment="1">
      <alignment horizontal="center" vertical="center"/>
    </xf>
    <xf numFmtId="3" fontId="34" fillId="2" borderId="8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3" fontId="34" fillId="2" borderId="8" xfId="0" applyNumberFormat="1" applyFont="1" applyFill="1" applyBorder="1" applyAlignment="1">
      <alignment horizontal="center" vertical="center" readingOrder="2"/>
    </xf>
    <xf numFmtId="0" fontId="34" fillId="2" borderId="0" xfId="0" applyFont="1" applyFill="1" applyBorder="1" applyAlignment="1">
      <alignment horizontal="center" vertical="center" readingOrder="2"/>
    </xf>
    <xf numFmtId="3" fontId="27" fillId="0" borderId="0" xfId="0" applyNumberFormat="1" applyFont="1" applyFill="1" applyBorder="1" applyAlignment="1">
      <alignment horizontal="center" vertical="center" readingOrder="2"/>
    </xf>
    <xf numFmtId="164" fontId="35" fillId="0" borderId="22" xfId="0" applyNumberFormat="1" applyFont="1" applyBorder="1" applyAlignment="1">
      <alignment horizontal="right"/>
    </xf>
    <xf numFmtId="164" fontId="35" fillId="0" borderId="0" xfId="0" applyNumberFormat="1" applyFont="1" applyBorder="1" applyAlignment="1">
      <alignment horizontal="right" vertical="center"/>
    </xf>
    <xf numFmtId="164" fontId="27" fillId="0" borderId="22" xfId="0" applyNumberFormat="1" applyFont="1" applyBorder="1" applyAlignment="1">
      <alignment horizontal="right"/>
    </xf>
    <xf numFmtId="164" fontId="35" fillId="0" borderId="22" xfId="0" applyNumberFormat="1" applyFont="1" applyBorder="1"/>
    <xf numFmtId="1" fontId="0" fillId="0" borderId="22" xfId="0" applyNumberFormat="1" applyBorder="1"/>
    <xf numFmtId="164" fontId="35" fillId="0" borderId="22" xfId="0" applyNumberFormat="1" applyFont="1" applyBorder="1" applyAlignment="1">
      <alignment horizontal="right" vertical="center"/>
    </xf>
    <xf numFmtId="164" fontId="32" fillId="0" borderId="22" xfId="0" applyNumberFormat="1" applyFont="1" applyBorder="1" applyAlignment="1">
      <alignment horizontal="right" vertical="center"/>
    </xf>
    <xf numFmtId="49" fontId="34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4" borderId="0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27" fillId="0" borderId="0" xfId="0" applyNumberFormat="1" applyFont="1" applyBorder="1" applyAlignment="1">
      <alignment horizontal="right" vertical="center" readingOrder="2"/>
    </xf>
    <xf numFmtId="164" fontId="27" fillId="0" borderId="0" xfId="0" applyNumberFormat="1" applyFont="1" applyFill="1" applyBorder="1" applyAlignment="1">
      <alignment horizontal="right" vertical="center" readingOrder="2"/>
    </xf>
    <xf numFmtId="164" fontId="27" fillId="0" borderId="19" xfId="0" applyNumberFormat="1" applyFont="1" applyBorder="1" applyAlignment="1">
      <alignment horizontal="right" vertical="center" readingOrder="2"/>
    </xf>
    <xf numFmtId="164" fontId="7" fillId="0" borderId="0" xfId="0" applyNumberFormat="1" applyFont="1" applyBorder="1" applyAlignment="1">
      <alignment horizontal="right"/>
    </xf>
    <xf numFmtId="0" fontId="15" fillId="8" borderId="5" xfId="0" applyFont="1" applyFill="1" applyBorder="1" applyAlignment="1">
      <alignment vertical="center"/>
    </xf>
    <xf numFmtId="0" fontId="15" fillId="8" borderId="3" xfId="0" applyFont="1" applyFill="1" applyBorder="1" applyAlignment="1">
      <alignment horizontal="right" vertical="center"/>
    </xf>
    <xf numFmtId="164" fontId="34" fillId="0" borderId="0" xfId="0" applyNumberFormat="1" applyFont="1" applyBorder="1" applyAlignment="1">
      <alignment horizontal="right"/>
    </xf>
    <xf numFmtId="164" fontId="34" fillId="0" borderId="0" xfId="0" applyNumberFormat="1" applyFont="1" applyBorder="1" applyAlignment="1">
      <alignment horizontal="right" vertical="center"/>
    </xf>
    <xf numFmtId="164" fontId="27" fillId="0" borderId="0" xfId="0" applyNumberFormat="1" applyFont="1" applyBorder="1" applyAlignment="1">
      <alignment horizontal="right" vertical="center"/>
    </xf>
    <xf numFmtId="164" fontId="27" fillId="0" borderId="19" xfId="0" applyNumberFormat="1" applyFont="1" applyBorder="1" applyAlignment="1">
      <alignment horizontal="right"/>
    </xf>
    <xf numFmtId="164" fontId="27" fillId="0" borderId="19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167" fontId="24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4" fillId="0" borderId="19" xfId="0" applyFont="1" applyBorder="1" applyAlignment="1">
      <alignment horizontal="right" vertical="center"/>
    </xf>
    <xf numFmtId="167" fontId="24" fillId="0" borderId="19" xfId="0" applyNumberFormat="1" applyFont="1" applyBorder="1" applyAlignment="1">
      <alignment vertical="center"/>
    </xf>
    <xf numFmtId="164" fontId="0" fillId="0" borderId="23" xfId="0" applyNumberFormat="1" applyFont="1" applyBorder="1"/>
    <xf numFmtId="164" fontId="0" fillId="0" borderId="24" xfId="0" applyNumberFormat="1" applyFont="1" applyBorder="1"/>
    <xf numFmtId="170" fontId="0" fillId="0" borderId="22" xfId="0" applyNumberFormat="1" applyBorder="1"/>
    <xf numFmtId="2" fontId="0" fillId="0" borderId="22" xfId="0" applyNumberFormat="1" applyBorder="1"/>
    <xf numFmtId="164" fontId="29" fillId="0" borderId="22" xfId="0" applyNumberFormat="1" applyFont="1" applyBorder="1" applyAlignment="1">
      <alignment horizontal="right" vertical="center"/>
    </xf>
    <xf numFmtId="9" fontId="29" fillId="0" borderId="19" xfId="0" applyNumberFormat="1" applyFont="1" applyBorder="1" applyAlignment="1">
      <alignment readingOrder="2"/>
    </xf>
    <xf numFmtId="9" fontId="29" fillId="0" borderId="0" xfId="0" applyNumberFormat="1" applyFont="1" applyFill="1" applyBorder="1" applyAlignment="1">
      <alignment readingOrder="2"/>
    </xf>
    <xf numFmtId="0" fontId="35" fillId="0" borderId="0" xfId="7" applyNumberFormat="1" applyFont="1"/>
    <xf numFmtId="164" fontId="29" fillId="0" borderId="0" xfId="0" applyNumberFormat="1" applyFont="1" applyBorder="1"/>
    <xf numFmtId="164" fontId="29" fillId="0" borderId="19" xfId="0" applyNumberFormat="1" applyFont="1" applyBorder="1"/>
    <xf numFmtId="0" fontId="13" fillId="0" borderId="0" xfId="0" applyFont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49" fontId="34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49" fontId="34" fillId="2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13" fillId="0" borderId="0" xfId="0" applyFont="1" applyAlignment="1">
      <alignment horizontal="center"/>
    </xf>
    <xf numFmtId="49" fontId="34" fillId="2" borderId="0" xfId="0" applyNumberFormat="1" applyFont="1" applyFill="1" applyBorder="1" applyAlignment="1">
      <alignment horizontal="right" vertical="center" wrapText="1"/>
    </xf>
    <xf numFmtId="49" fontId="40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3" fontId="32" fillId="0" borderId="22" xfId="0" applyNumberFormat="1" applyFont="1" applyBorder="1" applyAlignment="1">
      <alignment wrapText="1"/>
    </xf>
    <xf numFmtId="49" fontId="34" fillId="2" borderId="0" xfId="0" applyNumberFormat="1" applyFont="1" applyFill="1" applyBorder="1" applyAlignment="1">
      <alignment horizontal="right" vertical="center" wrapText="1"/>
    </xf>
    <xf numFmtId="49" fontId="40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49" fontId="34" fillId="2" borderId="0" xfId="0" applyNumberFormat="1" applyFont="1" applyFill="1" applyBorder="1" applyAlignment="1">
      <alignment horizontal="right" vertical="center" wrapText="1"/>
    </xf>
    <xf numFmtId="49" fontId="40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170" fontId="0" fillId="0" borderId="22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9" fontId="34" fillId="0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readingOrder="2"/>
    </xf>
    <xf numFmtId="0" fontId="15" fillId="8" borderId="13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right" vertical="center"/>
    </xf>
    <xf numFmtId="0" fontId="15" fillId="7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right" readingOrder="1"/>
    </xf>
    <xf numFmtId="0" fontId="15" fillId="3" borderId="5" xfId="0" applyFont="1" applyFill="1" applyBorder="1" applyAlignme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4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15" fillId="8" borderId="25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readingOrder="2"/>
    </xf>
    <xf numFmtId="0" fontId="15" fillId="8" borderId="15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right" vertic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4" fillId="2" borderId="0" xfId="0" applyNumberFormat="1" applyFont="1" applyFill="1" applyBorder="1" applyAlignment="1">
      <alignment horizontal="right" vertical="center" wrapText="1"/>
    </xf>
    <xf numFmtId="49" fontId="40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vertical="center"/>
    </xf>
    <xf numFmtId="3" fontId="27" fillId="0" borderId="0" xfId="0" applyNumberFormat="1" applyFont="1" applyFill="1" applyBorder="1"/>
    <xf numFmtId="0" fontId="34" fillId="2" borderId="8" xfId="0" applyFont="1" applyFill="1" applyBorder="1" applyAlignment="1">
      <alignment horizontal="center" vertical="center" readingOrder="2"/>
    </xf>
    <xf numFmtId="3" fontId="27" fillId="0" borderId="0" xfId="0" applyNumberFormat="1" applyFont="1" applyFill="1" applyBorder="1" applyAlignment="1">
      <alignment horizontal="center" vertical="center"/>
    </xf>
    <xf numFmtId="3" fontId="24" fillId="0" borderId="0" xfId="9" applyNumberFormat="1" applyFont="1" applyFill="1" applyBorder="1">
      <alignment horizontal="right" vertical="center"/>
    </xf>
    <xf numFmtId="0" fontId="15" fillId="9" borderId="26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3" fontId="35" fillId="0" borderId="0" xfId="0" applyNumberFormat="1" applyFont="1" applyBorder="1" applyAlignment="1">
      <alignment vertical="center"/>
    </xf>
    <xf numFmtId="0" fontId="15" fillId="9" borderId="28" xfId="0" applyFont="1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167" fontId="23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 wrapText="1"/>
    </xf>
    <xf numFmtId="0" fontId="34" fillId="2" borderId="0" xfId="0" applyFont="1" applyFill="1" applyBorder="1" applyAlignment="1">
      <alignment vertical="center"/>
    </xf>
    <xf numFmtId="167" fontId="34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7" fillId="0" borderId="0" xfId="0" applyFont="1" applyBorder="1" applyAlignment="1">
      <alignment horizontal="right" vertical="center"/>
    </xf>
    <xf numFmtId="167" fontId="27" fillId="0" borderId="0" xfId="0" applyNumberFormat="1" applyFont="1" applyBorder="1" applyAlignment="1">
      <alignment vertical="center"/>
    </xf>
    <xf numFmtId="0" fontId="34" fillId="2" borderId="0" xfId="0" applyFont="1" applyFill="1" applyBorder="1" applyAlignment="1">
      <alignment horizontal="right" vertical="center"/>
    </xf>
    <xf numFmtId="0" fontId="34" fillId="2" borderId="19" xfId="0" applyFont="1" applyFill="1" applyBorder="1" applyAlignment="1">
      <alignment horizontal="right" vertical="center"/>
    </xf>
    <xf numFmtId="167" fontId="34" fillId="2" borderId="19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 readingOrder="2"/>
    </xf>
    <xf numFmtId="0" fontId="34" fillId="2" borderId="3" xfId="0" applyFont="1" applyFill="1" applyBorder="1" applyAlignment="1">
      <alignment vertical="center"/>
    </xf>
    <xf numFmtId="1" fontId="27" fillId="0" borderId="0" xfId="0" applyNumberFormat="1" applyFont="1" applyBorder="1" applyAlignment="1">
      <alignment horizontal="right" vertical="center"/>
    </xf>
    <xf numFmtId="1" fontId="34" fillId="2" borderId="0" xfId="0" applyNumberFormat="1" applyFont="1" applyFill="1" applyBorder="1" applyAlignment="1">
      <alignment horizontal="right" vertical="center"/>
    </xf>
    <xf numFmtId="1" fontId="34" fillId="2" borderId="0" xfId="0" applyNumberFormat="1" applyFont="1" applyFill="1" applyBorder="1" applyAlignment="1">
      <alignment vertical="center"/>
    </xf>
    <xf numFmtId="1" fontId="34" fillId="2" borderId="19" xfId="0" applyNumberFormat="1" applyFont="1" applyFill="1" applyBorder="1" applyAlignment="1">
      <alignment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/>
    </xf>
    <xf numFmtId="167" fontId="27" fillId="0" borderId="0" xfId="0" applyNumberFormat="1" applyFont="1" applyBorder="1" applyAlignment="1">
      <alignment horizontal="right" vertical="center"/>
    </xf>
    <xf numFmtId="1" fontId="23" fillId="2" borderId="19" xfId="0" applyNumberFormat="1" applyFont="1" applyFill="1" applyBorder="1" applyAlignment="1">
      <alignment vertical="center"/>
    </xf>
    <xf numFmtId="167" fontId="23" fillId="2" borderId="19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67" fontId="34" fillId="2" borderId="3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9" fillId="0" borderId="0" xfId="0" applyFont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5" fillId="8" borderId="0" xfId="0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horizontal="center" vertical="center" readingOrder="2"/>
    </xf>
    <xf numFmtId="164" fontId="27" fillId="0" borderId="0" xfId="0" applyNumberFormat="1" applyFont="1" applyBorder="1" applyAlignment="1">
      <alignment horizontal="center" vertical="center" readingOrder="2"/>
    </xf>
    <xf numFmtId="0" fontId="15" fillId="8" borderId="28" xfId="0" applyFont="1" applyFill="1" applyBorder="1" applyAlignment="1">
      <alignment horizontal="center"/>
    </xf>
    <xf numFmtId="0" fontId="15" fillId="8" borderId="28" xfId="0" applyFont="1" applyFill="1" applyBorder="1" applyAlignment="1">
      <alignment horizontal="right" vertical="center"/>
    </xf>
    <xf numFmtId="0" fontId="15" fillId="8" borderId="30" xfId="0" applyFont="1" applyFill="1" applyBorder="1" applyAlignment="1">
      <alignment horizontal="center" vertical="center"/>
    </xf>
  </cellXfs>
  <cellStyles count="10">
    <cellStyle name="Body_Decimal" xfId="9"/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DADDDF"/>
      <color rgb="FF6E91A8"/>
      <color rgb="FFD6A461"/>
      <color rgb="FF105663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\Industry&amp;Business\&#1578;&#1602;&#1575;&#1585;&#1610;&#1585;%20&#1575;&#1604;&#1602;&#1587;&#1605;\&#1578;&#1602;&#1585;&#1610;&#1585;%20&#1575;&#1581;&#1589;&#1575;&#1569;&#1575;&#1578;%20&#1575;&#1604;&#1606;&#1602;&#1604;\Transportation2017\ADAC\2017\Abu%20Dhabi%20Airports%20Company%20Q1%20Q2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tabSelected="1" view="pageBreakPreview" zoomScaleNormal="100" zoomScaleSheetLayoutView="100" workbookViewId="0">
      <selection activeCell="C46" sqref="C46"/>
    </sheetView>
  </sheetViews>
  <sheetFormatPr defaultRowHeight="15" x14ac:dyDescent="0.25"/>
  <cols>
    <col min="1" max="1" width="12.42578125" customWidth="1"/>
    <col min="2" max="2" width="68.42578125" customWidth="1"/>
    <col min="3" max="3" width="30.5703125" customWidth="1"/>
  </cols>
  <sheetData>
    <row r="1" spans="1:3" x14ac:dyDescent="0.25">
      <c r="A1" s="12" t="s">
        <v>397</v>
      </c>
      <c r="B1" s="12"/>
      <c r="C1" s="12"/>
    </row>
    <row r="2" spans="1:3" ht="23.25" x14ac:dyDescent="0.3">
      <c r="A2" s="22" t="s">
        <v>287</v>
      </c>
      <c r="B2" s="22"/>
      <c r="C2" s="22"/>
    </row>
    <row r="3" spans="1:3" ht="24" customHeight="1" x14ac:dyDescent="0.25">
      <c r="A3" s="21" t="s">
        <v>290</v>
      </c>
      <c r="B3" s="21" t="s">
        <v>289</v>
      </c>
      <c r="C3" s="21" t="s">
        <v>288</v>
      </c>
    </row>
    <row r="4" spans="1:3" ht="18" customHeight="1" x14ac:dyDescent="0.25">
      <c r="A4" s="98" t="s">
        <v>244</v>
      </c>
      <c r="B4" s="15" t="s">
        <v>241</v>
      </c>
      <c r="C4" s="126" t="s">
        <v>398</v>
      </c>
    </row>
    <row r="5" spans="1:3" ht="18" customHeight="1" x14ac:dyDescent="0.25">
      <c r="A5" s="98" t="s">
        <v>245</v>
      </c>
      <c r="B5" s="15" t="s">
        <v>242</v>
      </c>
      <c r="C5" s="126" t="s">
        <v>398</v>
      </c>
    </row>
    <row r="6" spans="1:3" ht="18" customHeight="1" x14ac:dyDescent="0.25">
      <c r="A6" s="98" t="s">
        <v>246</v>
      </c>
      <c r="B6" s="15" t="s">
        <v>243</v>
      </c>
      <c r="C6" s="126" t="s">
        <v>398</v>
      </c>
    </row>
    <row r="7" spans="1:3" ht="18" customHeight="1" x14ac:dyDescent="0.25">
      <c r="A7" s="98" t="s">
        <v>247</v>
      </c>
      <c r="B7" s="14" t="s">
        <v>2</v>
      </c>
      <c r="C7" s="126"/>
    </row>
    <row r="8" spans="1:3" ht="18" customHeight="1" x14ac:dyDescent="0.25">
      <c r="A8" s="98" t="s">
        <v>248</v>
      </c>
      <c r="B8" s="14" t="s">
        <v>3</v>
      </c>
      <c r="C8" s="126"/>
    </row>
    <row r="9" spans="1:3" ht="18" customHeight="1" x14ac:dyDescent="0.25">
      <c r="A9" s="98" t="s">
        <v>249</v>
      </c>
      <c r="B9" s="15" t="s">
        <v>16</v>
      </c>
      <c r="C9" s="126"/>
    </row>
    <row r="10" spans="1:3" ht="18" x14ac:dyDescent="0.25">
      <c r="A10" s="94" t="s">
        <v>250</v>
      </c>
      <c r="B10" s="15" t="s">
        <v>15</v>
      </c>
      <c r="C10" s="13"/>
    </row>
    <row r="11" spans="1:3" s="32" customFormat="1" x14ac:dyDescent="0.25">
      <c r="A11" s="130" t="s">
        <v>341</v>
      </c>
      <c r="B11" s="15" t="s">
        <v>342</v>
      </c>
      <c r="C11" s="126"/>
    </row>
    <row r="12" spans="1:3" x14ac:dyDescent="0.25">
      <c r="A12" s="153" t="s">
        <v>251</v>
      </c>
      <c r="B12" s="14" t="s">
        <v>6</v>
      </c>
      <c r="C12" s="126"/>
    </row>
    <row r="13" spans="1:3" x14ac:dyDescent="0.25">
      <c r="A13" s="153" t="s">
        <v>252</v>
      </c>
      <c r="B13" s="17" t="s">
        <v>5</v>
      </c>
      <c r="C13" s="126"/>
    </row>
    <row r="14" spans="1:3" ht="18" x14ac:dyDescent="0.25">
      <c r="A14" s="153" t="s">
        <v>253</v>
      </c>
      <c r="B14" s="14" t="s">
        <v>101</v>
      </c>
      <c r="C14" s="13"/>
    </row>
    <row r="15" spans="1:3" x14ac:dyDescent="0.25">
      <c r="A15" s="153" t="s">
        <v>254</v>
      </c>
      <c r="B15" s="14" t="s">
        <v>0</v>
      </c>
      <c r="C15" s="126"/>
    </row>
    <row r="16" spans="1:3" x14ac:dyDescent="0.25">
      <c r="A16" s="153" t="s">
        <v>255</v>
      </c>
      <c r="B16" s="14" t="s">
        <v>1</v>
      </c>
      <c r="C16" s="148"/>
    </row>
    <row r="17" spans="1:3" ht="18" x14ac:dyDescent="0.25">
      <c r="A17" s="153" t="s">
        <v>256</v>
      </c>
      <c r="B17" s="15" t="s">
        <v>8</v>
      </c>
      <c r="C17" s="13"/>
    </row>
    <row r="18" spans="1:3" ht="18" x14ac:dyDescent="0.25">
      <c r="A18" s="153" t="s">
        <v>257</v>
      </c>
      <c r="B18" s="15" t="s">
        <v>7</v>
      </c>
      <c r="C18" s="13"/>
    </row>
    <row r="19" spans="1:3" ht="18" x14ac:dyDescent="0.25">
      <c r="A19" s="153" t="s">
        <v>258</v>
      </c>
      <c r="B19" s="15" t="s">
        <v>291</v>
      </c>
      <c r="C19" s="13"/>
    </row>
    <row r="20" spans="1:3" x14ac:dyDescent="0.25">
      <c r="A20" s="94" t="s">
        <v>259</v>
      </c>
      <c r="B20" s="16" t="s">
        <v>4</v>
      </c>
      <c r="C20" s="126"/>
    </row>
    <row r="21" spans="1:3" ht="18" x14ac:dyDescent="0.25">
      <c r="A21" s="94" t="s">
        <v>260</v>
      </c>
      <c r="B21" s="14" t="s">
        <v>14</v>
      </c>
      <c r="C21" s="13"/>
    </row>
    <row r="22" spans="1:3" ht="18" x14ac:dyDescent="0.25">
      <c r="A22" s="94" t="s">
        <v>261</v>
      </c>
      <c r="B22" s="14" t="s">
        <v>26</v>
      </c>
      <c r="C22" s="13"/>
    </row>
    <row r="23" spans="1:3" ht="18" x14ac:dyDescent="0.25">
      <c r="A23" s="94" t="s">
        <v>262</v>
      </c>
      <c r="B23" s="14" t="s">
        <v>29</v>
      </c>
      <c r="C23" s="13"/>
    </row>
    <row r="24" spans="1:3" ht="18" x14ac:dyDescent="0.25">
      <c r="A24" s="94" t="s">
        <v>292</v>
      </c>
      <c r="B24" s="14" t="s">
        <v>32</v>
      </c>
      <c r="C24" s="13"/>
    </row>
    <row r="25" spans="1:3" ht="18" x14ac:dyDescent="0.25">
      <c r="A25" s="94" t="s">
        <v>293</v>
      </c>
      <c r="B25" s="30" t="s">
        <v>23</v>
      </c>
      <c r="C25" s="13"/>
    </row>
    <row r="26" spans="1:3" ht="18" x14ac:dyDescent="0.25">
      <c r="A26" s="95" t="s">
        <v>294</v>
      </c>
      <c r="B26" s="14" t="s">
        <v>27</v>
      </c>
      <c r="C26" s="13"/>
    </row>
    <row r="27" spans="1:3" ht="18" x14ac:dyDescent="0.25">
      <c r="A27" s="94" t="s">
        <v>295</v>
      </c>
      <c r="B27" s="14" t="s">
        <v>30</v>
      </c>
      <c r="C27" s="13"/>
    </row>
    <row r="28" spans="1:3" ht="18" x14ac:dyDescent="0.25">
      <c r="A28" s="94" t="s">
        <v>296</v>
      </c>
      <c r="B28" s="14" t="s">
        <v>33</v>
      </c>
      <c r="C28" s="13"/>
    </row>
    <row r="29" spans="1:3" ht="18" x14ac:dyDescent="0.25">
      <c r="A29" s="94" t="s">
        <v>297</v>
      </c>
      <c r="B29" s="30" t="s">
        <v>24</v>
      </c>
      <c r="C29" s="13"/>
    </row>
    <row r="30" spans="1:3" ht="18" x14ac:dyDescent="0.25">
      <c r="A30" s="95" t="s">
        <v>298</v>
      </c>
      <c r="B30" s="14" t="s">
        <v>28</v>
      </c>
      <c r="C30" s="13"/>
    </row>
    <row r="31" spans="1:3" ht="18" x14ac:dyDescent="0.25">
      <c r="A31" s="94" t="s">
        <v>299</v>
      </c>
      <c r="B31" s="14" t="s">
        <v>31</v>
      </c>
      <c r="C31" s="13"/>
    </row>
    <row r="32" spans="1:3" ht="18" x14ac:dyDescent="0.25">
      <c r="A32" s="94" t="s">
        <v>300</v>
      </c>
      <c r="B32" s="14" t="s">
        <v>34</v>
      </c>
      <c r="C32" s="13"/>
    </row>
    <row r="33" spans="1:3" ht="18" x14ac:dyDescent="0.25">
      <c r="A33" s="95" t="s">
        <v>301</v>
      </c>
      <c r="B33" s="30" t="s">
        <v>25</v>
      </c>
      <c r="C33" s="13"/>
    </row>
    <row r="34" spans="1:3" ht="18" x14ac:dyDescent="0.25">
      <c r="A34" s="23" t="s">
        <v>263</v>
      </c>
      <c r="B34" s="14" t="s">
        <v>312</v>
      </c>
      <c r="C34" s="18"/>
    </row>
    <row r="35" spans="1:3" ht="18" x14ac:dyDescent="0.25">
      <c r="A35" s="24" t="s">
        <v>264</v>
      </c>
      <c r="B35" s="14" t="s">
        <v>313</v>
      </c>
      <c r="C35" s="18"/>
    </row>
    <row r="36" spans="1:3" ht="18" x14ac:dyDescent="0.25">
      <c r="A36" s="25" t="s">
        <v>265</v>
      </c>
      <c r="B36" s="14" t="s">
        <v>314</v>
      </c>
      <c r="C36" s="18"/>
    </row>
    <row r="37" spans="1:3" ht="18" x14ac:dyDescent="0.25">
      <c r="A37" s="23" t="s">
        <v>266</v>
      </c>
      <c r="B37" s="14" t="s">
        <v>315</v>
      </c>
      <c r="C37" s="18"/>
    </row>
    <row r="38" spans="1:3" ht="18" x14ac:dyDescent="0.25">
      <c r="A38" s="26" t="s">
        <v>267</v>
      </c>
      <c r="B38" s="14" t="s">
        <v>316</v>
      </c>
      <c r="C38" s="18"/>
    </row>
    <row r="39" spans="1:3" x14ac:dyDescent="0.25">
      <c r="A39" s="24" t="s">
        <v>268</v>
      </c>
      <c r="B39" s="14" t="s">
        <v>317</v>
      </c>
      <c r="C39" s="126" t="s">
        <v>399</v>
      </c>
    </row>
    <row r="40" spans="1:3" x14ac:dyDescent="0.25">
      <c r="A40" s="27" t="s">
        <v>269</v>
      </c>
      <c r="B40" s="14" t="s">
        <v>318</v>
      </c>
      <c r="C40" s="126" t="s">
        <v>399</v>
      </c>
    </row>
    <row r="41" spans="1:3" x14ac:dyDescent="0.25">
      <c r="A41" s="28" t="s">
        <v>270</v>
      </c>
      <c r="B41" s="14" t="s">
        <v>319</v>
      </c>
      <c r="C41" s="126" t="s">
        <v>399</v>
      </c>
    </row>
    <row r="42" spans="1:3" ht="18" hidden="1" x14ac:dyDescent="0.25">
      <c r="A42" s="29" t="s">
        <v>285</v>
      </c>
      <c r="B42" s="14" t="s">
        <v>286</v>
      </c>
      <c r="C42" s="18"/>
    </row>
    <row r="43" spans="1:3" ht="18" x14ac:dyDescent="0.25">
      <c r="A43" s="11" t="s">
        <v>271</v>
      </c>
      <c r="B43" s="14" t="s">
        <v>320</v>
      </c>
      <c r="C43" s="13"/>
    </row>
    <row r="44" spans="1:3" ht="18" x14ac:dyDescent="0.25">
      <c r="A44" s="11" t="s">
        <v>272</v>
      </c>
      <c r="B44" s="14" t="s">
        <v>17</v>
      </c>
      <c r="C44" s="13"/>
    </row>
    <row r="45" spans="1:3" ht="18" x14ac:dyDescent="0.25">
      <c r="A45" s="11" t="s">
        <v>273</v>
      </c>
      <c r="B45" s="14" t="s">
        <v>18</v>
      </c>
      <c r="C45" s="13"/>
    </row>
    <row r="46" spans="1:3" ht="18" x14ac:dyDescent="0.25">
      <c r="A46" s="11" t="s">
        <v>274</v>
      </c>
      <c r="B46" s="14" t="s">
        <v>19</v>
      </c>
      <c r="C46" s="13"/>
    </row>
    <row r="47" spans="1:3" ht="18" x14ac:dyDescent="0.25">
      <c r="A47" s="11" t="s">
        <v>275</v>
      </c>
      <c r="B47" s="14" t="s">
        <v>20</v>
      </c>
      <c r="C47" s="13"/>
    </row>
    <row r="48" spans="1:3" ht="18" x14ac:dyDescent="0.25">
      <c r="A48" s="11" t="s">
        <v>276</v>
      </c>
      <c r="B48" s="14" t="s">
        <v>21</v>
      </c>
      <c r="C48" s="13"/>
    </row>
    <row r="49" spans="1:3" ht="28.5" x14ac:dyDescent="0.25">
      <c r="A49" s="11" t="s">
        <v>277</v>
      </c>
      <c r="B49" s="14" t="s">
        <v>22</v>
      </c>
      <c r="C49" s="13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2" location="'1.3.1, 1.3.2'!A1" display="عدد رخص البناء الصادرة حسب المنطقة"/>
    <hyperlink ref="B13" location="'1.3.1, 1.3.2'!A1" display="عدد رخص البناء الصادرة حسب النوع"/>
    <hyperlink ref="B14" location="'1.3.3'!A1" display="اعداد المباني والوحدات السكنية المنجزة في إمارة ابوظبي"/>
    <hyperlink ref="B15" location="'1.3.4'!A1" display="نسبة الاشغال في المنشآت الفندقية"/>
    <hyperlink ref="B16" location="'1.3.5 '!A1" display="عدد نزلاء المنشآت الفندقية حسب الجنسية "/>
    <hyperlink ref="B17" location="'1.3.6 '!A1" display="اعداد القادمون والمغادرون حسب اقليم المغادرة والوصول"/>
    <hyperlink ref="B18" location="'1.3.7 '!A1" display="حركة الطائرات حسب المطار "/>
    <hyperlink ref="B19" location="'1.3.8'!A1" display="حركة النقل الجوي حسب المطار"/>
    <hyperlink ref="B20" location="'1.3.9'!A1" display="أهم احصاءات سوق ابوظبي للاوراق المالية"/>
  </hyperlinks>
  <pageMargins left="0.7" right="0.7" top="0.75" bottom="0.75" header="0.3" footer="0.3"/>
  <pageSetup paperSize="9" scale="78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view="pageBreakPreview" zoomScale="118" zoomScaleNormal="100" zoomScaleSheetLayoutView="118" workbookViewId="0">
      <selection activeCell="D12" sqref="D12"/>
    </sheetView>
  </sheetViews>
  <sheetFormatPr defaultColWidth="9" defaultRowHeight="15" x14ac:dyDescent="0.25"/>
  <cols>
    <col min="1" max="1" width="16.85546875" style="32" bestFit="1" customWidth="1"/>
    <col min="2" max="16384" width="9" style="32"/>
  </cols>
  <sheetData>
    <row r="1" spans="1:12" x14ac:dyDescent="0.25">
      <c r="A1" s="88" t="s">
        <v>389</v>
      </c>
      <c r="B1" s="88"/>
      <c r="C1" s="88"/>
      <c r="D1" s="88"/>
      <c r="E1" s="88"/>
      <c r="F1" s="88"/>
    </row>
    <row r="2" spans="1:12" x14ac:dyDescent="0.25">
      <c r="A2" s="39"/>
      <c r="B2" s="37"/>
      <c r="C2" s="37"/>
      <c r="D2" s="37"/>
      <c r="E2" s="37"/>
      <c r="F2" s="33" t="s">
        <v>100</v>
      </c>
    </row>
    <row r="3" spans="1:12" x14ac:dyDescent="0.25">
      <c r="A3" s="241" t="s">
        <v>12</v>
      </c>
      <c r="B3" s="241">
        <v>2013</v>
      </c>
      <c r="C3" s="241">
        <v>2014</v>
      </c>
      <c r="D3" s="241">
        <v>2015</v>
      </c>
      <c r="E3" s="241">
        <v>2016</v>
      </c>
      <c r="F3" s="254">
        <v>2016</v>
      </c>
      <c r="G3" s="254"/>
      <c r="H3" s="254"/>
      <c r="I3" s="254"/>
      <c r="J3" s="242">
        <v>2017</v>
      </c>
      <c r="K3" s="242"/>
      <c r="L3" s="242"/>
    </row>
    <row r="4" spans="1:12" x14ac:dyDescent="0.25">
      <c r="A4" s="241"/>
      <c r="B4" s="241"/>
      <c r="C4" s="241"/>
      <c r="D4" s="241"/>
      <c r="E4" s="241"/>
      <c r="F4" s="130" t="s">
        <v>9</v>
      </c>
      <c r="G4" s="130" t="s">
        <v>10</v>
      </c>
      <c r="H4" s="130" t="s">
        <v>11</v>
      </c>
      <c r="I4" s="130" t="s">
        <v>346</v>
      </c>
      <c r="J4" s="130" t="s">
        <v>9</v>
      </c>
      <c r="K4" s="130" t="s">
        <v>10</v>
      </c>
      <c r="L4" s="130" t="s">
        <v>11</v>
      </c>
    </row>
    <row r="5" spans="1:12" ht="18.75" customHeight="1" x14ac:dyDescent="0.25">
      <c r="A5" s="105" t="s">
        <v>151</v>
      </c>
      <c r="B5" s="119">
        <v>0.70788459444746865</v>
      </c>
      <c r="C5" s="119">
        <v>0.749</v>
      </c>
      <c r="D5" s="119">
        <v>0.754</v>
      </c>
      <c r="E5" s="119">
        <v>0.73</v>
      </c>
      <c r="F5" s="119">
        <v>0.79</v>
      </c>
      <c r="G5" s="200">
        <v>0.68799999999999994</v>
      </c>
      <c r="H5" s="200">
        <v>0.68300000000000005</v>
      </c>
      <c r="I5" s="201">
        <v>0.76</v>
      </c>
      <c r="J5" s="119">
        <v>0.76100000000000001</v>
      </c>
      <c r="K5" s="119">
        <v>0.64500000000000002</v>
      </c>
      <c r="L5" s="200">
        <v>0.66</v>
      </c>
    </row>
    <row r="19" spans="1:1" x14ac:dyDescent="0.25">
      <c r="A19" s="32" t="s">
        <v>302</v>
      </c>
    </row>
  </sheetData>
  <mergeCells count="7">
    <mergeCell ref="J3:L3"/>
    <mergeCell ref="A3:A4"/>
    <mergeCell ref="B3:B4"/>
    <mergeCell ref="C3:C4"/>
    <mergeCell ref="D3:D4"/>
    <mergeCell ref="F3:I3"/>
    <mergeCell ref="E3:E4"/>
  </mergeCells>
  <hyperlinks>
    <hyperlink ref="F2" location="Content!A1" display="contents"/>
  </hyperlink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rightToLeft="1" view="pageBreakPreview" zoomScale="95" zoomScaleNormal="100" zoomScaleSheetLayoutView="95" workbookViewId="0">
      <selection activeCell="D29" sqref="D29"/>
    </sheetView>
  </sheetViews>
  <sheetFormatPr defaultColWidth="9" defaultRowHeight="15" x14ac:dyDescent="0.25"/>
  <cols>
    <col min="1" max="1" width="29.28515625" style="32" bestFit="1" customWidth="1"/>
    <col min="2" max="3" width="11.7109375" style="32" bestFit="1" customWidth="1"/>
    <col min="4" max="4" width="11.7109375" style="32" customWidth="1"/>
    <col min="5" max="16384" width="9" style="32"/>
  </cols>
  <sheetData>
    <row r="1" spans="1:11" x14ac:dyDescent="0.25">
      <c r="A1" s="88" t="s">
        <v>390</v>
      </c>
      <c r="B1" s="88"/>
      <c r="C1" s="88"/>
      <c r="D1" s="88"/>
      <c r="E1" s="88"/>
    </row>
    <row r="2" spans="1:11" x14ac:dyDescent="0.25">
      <c r="E2" s="33" t="s">
        <v>100</v>
      </c>
    </row>
    <row r="3" spans="1:11" x14ac:dyDescent="0.25">
      <c r="A3" s="255" t="s">
        <v>12</v>
      </c>
      <c r="B3" s="255">
        <v>2014</v>
      </c>
      <c r="C3" s="255">
        <v>2015</v>
      </c>
      <c r="D3" s="255">
        <v>2016</v>
      </c>
      <c r="E3" s="251">
        <v>2016</v>
      </c>
      <c r="F3" s="251"/>
      <c r="G3" s="251"/>
      <c r="H3" s="251"/>
      <c r="I3" s="251">
        <v>2017</v>
      </c>
      <c r="J3" s="251"/>
      <c r="K3" s="251"/>
    </row>
    <row r="4" spans="1:11" x14ac:dyDescent="0.25">
      <c r="A4" s="251"/>
      <c r="B4" s="251"/>
      <c r="C4" s="251"/>
      <c r="D4" s="251"/>
      <c r="E4" s="173" t="s">
        <v>9</v>
      </c>
      <c r="F4" s="173" t="s">
        <v>10</v>
      </c>
      <c r="G4" s="210" t="s">
        <v>11</v>
      </c>
      <c r="H4" s="278" t="s">
        <v>13</v>
      </c>
      <c r="I4" s="210" t="s">
        <v>9</v>
      </c>
      <c r="J4" s="232" t="s">
        <v>10</v>
      </c>
      <c r="K4" s="232" t="s">
        <v>11</v>
      </c>
    </row>
    <row r="5" spans="1:11" x14ac:dyDescent="0.25">
      <c r="A5" s="108" t="s">
        <v>117</v>
      </c>
      <c r="B5" s="47">
        <v>1152085</v>
      </c>
      <c r="C5" s="47">
        <v>1379589</v>
      </c>
      <c r="D5" s="47">
        <v>1462015</v>
      </c>
      <c r="E5" s="47">
        <v>355651</v>
      </c>
      <c r="F5" s="47">
        <v>329066</v>
      </c>
      <c r="G5" s="47">
        <v>429233</v>
      </c>
      <c r="H5" s="47">
        <v>348065</v>
      </c>
      <c r="I5" s="47">
        <v>358541</v>
      </c>
      <c r="J5" s="47">
        <v>343127</v>
      </c>
      <c r="K5" s="47">
        <v>421289</v>
      </c>
    </row>
    <row r="6" spans="1:11" x14ac:dyDescent="0.25">
      <c r="A6" s="108" t="s">
        <v>118</v>
      </c>
      <c r="B6" s="48">
        <v>240478</v>
      </c>
      <c r="C6" s="47">
        <v>269654</v>
      </c>
      <c r="D6" s="47">
        <v>291368</v>
      </c>
      <c r="E6" s="48">
        <v>76887</v>
      </c>
      <c r="F6" s="48">
        <v>53328</v>
      </c>
      <c r="G6" s="48">
        <v>99308</v>
      </c>
      <c r="H6" s="48">
        <v>61845</v>
      </c>
      <c r="I6" s="48">
        <v>80568</v>
      </c>
      <c r="J6" s="48">
        <v>56531</v>
      </c>
      <c r="K6" s="48">
        <v>93528</v>
      </c>
    </row>
    <row r="7" spans="1:11" x14ac:dyDescent="0.25">
      <c r="A7" s="108" t="s">
        <v>119</v>
      </c>
      <c r="B7" s="48">
        <v>389479</v>
      </c>
      <c r="C7" s="47">
        <v>439174</v>
      </c>
      <c r="D7" s="47">
        <v>524646</v>
      </c>
      <c r="E7" s="48">
        <v>123733</v>
      </c>
      <c r="F7" s="48">
        <v>131724</v>
      </c>
      <c r="G7" s="48">
        <v>141729</v>
      </c>
      <c r="H7" s="48">
        <v>127460</v>
      </c>
      <c r="I7" s="48">
        <v>118619</v>
      </c>
      <c r="J7" s="48">
        <v>133276</v>
      </c>
      <c r="K7" s="48">
        <v>152510</v>
      </c>
    </row>
    <row r="8" spans="1:11" x14ac:dyDescent="0.25">
      <c r="A8" s="108" t="s">
        <v>120</v>
      </c>
      <c r="B8" s="48">
        <v>696162</v>
      </c>
      <c r="C8" s="47">
        <v>848955</v>
      </c>
      <c r="D8" s="47">
        <v>1051732</v>
      </c>
      <c r="E8" s="48">
        <v>247823</v>
      </c>
      <c r="F8" s="48">
        <v>251714</v>
      </c>
      <c r="G8" s="48">
        <v>267971</v>
      </c>
      <c r="H8" s="48">
        <v>284224</v>
      </c>
      <c r="I8" s="48">
        <v>296732</v>
      </c>
      <c r="J8" s="48">
        <v>309246</v>
      </c>
      <c r="K8" s="48">
        <v>318322</v>
      </c>
    </row>
    <row r="9" spans="1:11" x14ac:dyDescent="0.25">
      <c r="A9" s="108" t="s">
        <v>121</v>
      </c>
      <c r="B9" s="48">
        <v>57430</v>
      </c>
      <c r="C9" s="47">
        <v>64956</v>
      </c>
      <c r="D9" s="47">
        <v>60377</v>
      </c>
      <c r="E9" s="48">
        <v>14163</v>
      </c>
      <c r="F9" s="48">
        <v>13072</v>
      </c>
      <c r="G9" s="48">
        <v>16480</v>
      </c>
      <c r="H9" s="48">
        <v>16662</v>
      </c>
      <c r="I9" s="48">
        <v>13937</v>
      </c>
      <c r="J9" s="48">
        <v>13871</v>
      </c>
      <c r="K9" s="48">
        <v>15904</v>
      </c>
    </row>
    <row r="10" spans="1:11" x14ac:dyDescent="0.25">
      <c r="A10" s="108" t="s">
        <v>122</v>
      </c>
      <c r="B10" s="48">
        <v>53642</v>
      </c>
      <c r="C10" s="47">
        <v>60637</v>
      </c>
      <c r="D10" s="47">
        <v>64847</v>
      </c>
      <c r="E10" s="48">
        <v>15977</v>
      </c>
      <c r="F10" s="48">
        <v>14809</v>
      </c>
      <c r="G10" s="48">
        <v>15890</v>
      </c>
      <c r="H10" s="48">
        <v>18171</v>
      </c>
      <c r="I10" s="48">
        <v>15953</v>
      </c>
      <c r="J10" s="48">
        <v>14960</v>
      </c>
      <c r="K10" s="48">
        <v>19542</v>
      </c>
    </row>
    <row r="11" spans="1:11" x14ac:dyDescent="0.25">
      <c r="A11" s="108" t="s">
        <v>123</v>
      </c>
      <c r="B11" s="48">
        <v>651804</v>
      </c>
      <c r="C11" s="47">
        <v>723701</v>
      </c>
      <c r="D11" s="47">
        <v>724526</v>
      </c>
      <c r="E11" s="48">
        <v>209974</v>
      </c>
      <c r="F11" s="48">
        <v>160070</v>
      </c>
      <c r="G11" s="48">
        <v>134257</v>
      </c>
      <c r="H11" s="48">
        <v>220225</v>
      </c>
      <c r="I11" s="48">
        <v>201836</v>
      </c>
      <c r="J11" s="48">
        <v>176800</v>
      </c>
      <c r="K11" s="277">
        <v>151154</v>
      </c>
    </row>
    <row r="12" spans="1:11" x14ac:dyDescent="0.25">
      <c r="A12" s="108" t="s">
        <v>124</v>
      </c>
      <c r="B12" s="48">
        <v>185023</v>
      </c>
      <c r="C12" s="47">
        <v>221845</v>
      </c>
      <c r="D12" s="47">
        <v>210236</v>
      </c>
      <c r="E12" s="48">
        <v>58754</v>
      </c>
      <c r="F12" s="48">
        <v>48979</v>
      </c>
      <c r="G12" s="48">
        <v>43747</v>
      </c>
      <c r="H12" s="48">
        <v>58756</v>
      </c>
      <c r="I12" s="48">
        <v>63201</v>
      </c>
      <c r="J12" s="48">
        <v>54522</v>
      </c>
      <c r="K12" s="277">
        <v>54779</v>
      </c>
    </row>
    <row r="13" spans="1:11" x14ac:dyDescent="0.25">
      <c r="A13" s="109" t="s">
        <v>125</v>
      </c>
      <c r="B13" s="106">
        <v>40831</v>
      </c>
      <c r="C13" s="47">
        <v>66865</v>
      </c>
      <c r="D13" s="47">
        <v>50567</v>
      </c>
      <c r="E13" s="106">
        <v>12585</v>
      </c>
      <c r="F13" s="106">
        <v>9220</v>
      </c>
      <c r="G13" s="212">
        <v>10592</v>
      </c>
      <c r="H13" s="212">
        <v>18170</v>
      </c>
      <c r="I13" s="106">
        <v>14926</v>
      </c>
      <c r="J13" s="106">
        <v>14759</v>
      </c>
      <c r="K13" s="106">
        <v>12417</v>
      </c>
    </row>
    <row r="14" spans="1:11" x14ac:dyDescent="0.25">
      <c r="F14" s="47"/>
      <c r="G14" s="47"/>
      <c r="H14" s="47"/>
      <c r="J14" s="47"/>
    </row>
    <row r="22" spans="6:9" x14ac:dyDescent="0.25">
      <c r="F22" s="152"/>
      <c r="G22" s="1"/>
      <c r="H22" s="1"/>
      <c r="I22" s="1"/>
    </row>
  </sheetData>
  <mergeCells count="6">
    <mergeCell ref="I3:K3"/>
    <mergeCell ref="A3:A4"/>
    <mergeCell ref="B3:B4"/>
    <mergeCell ref="E3:H3"/>
    <mergeCell ref="C3:C4"/>
    <mergeCell ref="D3:D4"/>
  </mergeCells>
  <hyperlinks>
    <hyperlink ref="E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view="pageBreakPreview" zoomScale="110" zoomScaleNormal="100" zoomScaleSheetLayoutView="110" workbookViewId="0"/>
  </sheetViews>
  <sheetFormatPr defaultRowHeight="15" x14ac:dyDescent="0.25"/>
  <cols>
    <col min="1" max="1" width="25.85546875" customWidth="1"/>
    <col min="4" max="5" width="9.140625" style="32"/>
    <col min="10" max="10" width="9.140625" style="32"/>
  </cols>
  <sheetData>
    <row r="1" spans="1:12" x14ac:dyDescent="0.25">
      <c r="A1" s="88" t="s">
        <v>375</v>
      </c>
      <c r="B1" s="89"/>
      <c r="C1" s="89"/>
      <c r="D1" s="89"/>
      <c r="E1" s="89"/>
      <c r="F1" s="89"/>
      <c r="G1" s="207"/>
      <c r="H1" s="32"/>
      <c r="I1" s="32"/>
    </row>
    <row r="2" spans="1:12" s="32" customFormat="1" x14ac:dyDescent="0.25">
      <c r="A2" s="170"/>
      <c r="B2" s="171"/>
      <c r="C2" s="171"/>
      <c r="D2" s="171"/>
      <c r="E2" s="207"/>
      <c r="F2" s="33" t="s">
        <v>100</v>
      </c>
      <c r="G2" s="33"/>
    </row>
    <row r="3" spans="1:12" x14ac:dyDescent="0.25">
      <c r="A3" s="251" t="s">
        <v>12</v>
      </c>
      <c r="B3" s="251">
        <v>2013</v>
      </c>
      <c r="C3" s="251">
        <v>2014</v>
      </c>
      <c r="D3" s="251">
        <v>2015</v>
      </c>
      <c r="E3" s="251">
        <v>2016</v>
      </c>
      <c r="F3" s="251">
        <v>2016</v>
      </c>
      <c r="G3" s="251"/>
      <c r="H3" s="251"/>
      <c r="I3" s="251"/>
      <c r="J3" s="279">
        <v>2017</v>
      </c>
      <c r="K3" s="279"/>
      <c r="L3" s="279"/>
    </row>
    <row r="4" spans="1:12" x14ac:dyDescent="0.25">
      <c r="A4" s="251"/>
      <c r="B4" s="251"/>
      <c r="C4" s="251"/>
      <c r="D4" s="251"/>
      <c r="E4" s="251"/>
      <c r="F4" s="173" t="s">
        <v>9</v>
      </c>
      <c r="G4" s="173" t="s">
        <v>10</v>
      </c>
      <c r="H4" s="173" t="s">
        <v>11</v>
      </c>
      <c r="I4" s="278" t="s">
        <v>13</v>
      </c>
      <c r="J4" s="210" t="s">
        <v>9</v>
      </c>
      <c r="K4" s="232" t="s">
        <v>10</v>
      </c>
      <c r="L4" s="232" t="s">
        <v>11</v>
      </c>
    </row>
    <row r="5" spans="1:12" x14ac:dyDescent="0.25">
      <c r="A5" s="56" t="s">
        <v>223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5">
      <c r="A6" s="46" t="s">
        <v>224</v>
      </c>
      <c r="B6" s="49">
        <v>1393432</v>
      </c>
      <c r="C6" s="49">
        <v>1652283</v>
      </c>
      <c r="D6" s="49">
        <v>1753222</v>
      </c>
      <c r="E6" s="49">
        <v>1805190</v>
      </c>
      <c r="F6" s="49">
        <v>433720</v>
      </c>
      <c r="G6" s="49">
        <v>459832</v>
      </c>
      <c r="H6" s="49">
        <v>485047</v>
      </c>
      <c r="I6" s="49">
        <v>426591</v>
      </c>
      <c r="J6" s="49">
        <v>462395</v>
      </c>
      <c r="K6" s="49">
        <v>463414</v>
      </c>
      <c r="L6" s="49">
        <v>284549</v>
      </c>
    </row>
    <row r="7" spans="1:12" x14ac:dyDescent="0.25">
      <c r="A7" s="46" t="s">
        <v>225</v>
      </c>
      <c r="B7" s="49">
        <v>668493</v>
      </c>
      <c r="C7" s="49">
        <v>574004</v>
      </c>
      <c r="D7" s="49">
        <v>686811</v>
      </c>
      <c r="E7" s="49">
        <v>707983</v>
      </c>
      <c r="F7" s="49">
        <v>166979</v>
      </c>
      <c r="G7" s="49">
        <v>159357</v>
      </c>
      <c r="H7" s="49">
        <v>222145</v>
      </c>
      <c r="I7" s="49">
        <v>159502</v>
      </c>
      <c r="J7" s="49">
        <v>166795</v>
      </c>
      <c r="K7" s="49">
        <v>148439</v>
      </c>
      <c r="L7" s="49">
        <v>221198</v>
      </c>
    </row>
    <row r="8" spans="1:12" x14ac:dyDescent="0.25">
      <c r="A8" s="46" t="s">
        <v>226</v>
      </c>
      <c r="B8" s="49">
        <v>3068958</v>
      </c>
      <c r="C8" s="49">
        <v>4009320</v>
      </c>
      <c r="D8" s="49">
        <v>4839961</v>
      </c>
      <c r="E8" s="49">
        <v>5114609</v>
      </c>
      <c r="F8" s="49">
        <v>1327522</v>
      </c>
      <c r="G8" s="49">
        <v>1274545</v>
      </c>
      <c r="H8" s="49">
        <v>1335634</v>
      </c>
      <c r="I8" s="49">
        <v>1176908</v>
      </c>
      <c r="J8" s="49">
        <v>1349433</v>
      </c>
      <c r="K8" s="49">
        <v>1204482</v>
      </c>
      <c r="L8" s="49">
        <v>1355190</v>
      </c>
    </row>
    <row r="9" spans="1:12" x14ac:dyDescent="0.25">
      <c r="A9" s="46" t="s">
        <v>189</v>
      </c>
      <c r="B9" s="49">
        <v>1998770</v>
      </c>
      <c r="C9" s="49">
        <v>2324205</v>
      </c>
      <c r="D9" s="49">
        <v>2825223</v>
      </c>
      <c r="E9" s="49">
        <v>2852072</v>
      </c>
      <c r="F9" s="49">
        <v>695753</v>
      </c>
      <c r="G9" s="49">
        <v>566666</v>
      </c>
      <c r="H9" s="49">
        <v>825427</v>
      </c>
      <c r="I9" s="49">
        <v>764226</v>
      </c>
      <c r="J9" s="49">
        <v>694593</v>
      </c>
      <c r="K9" s="49">
        <v>636956</v>
      </c>
      <c r="L9" s="49">
        <v>814990</v>
      </c>
    </row>
    <row r="10" spans="1:12" x14ac:dyDescent="0.25">
      <c r="A10" s="46" t="s">
        <v>190</v>
      </c>
      <c r="B10" s="49">
        <v>325987</v>
      </c>
      <c r="C10" s="49">
        <v>471701</v>
      </c>
      <c r="D10" s="49">
        <v>537486</v>
      </c>
      <c r="E10" s="49">
        <v>635293</v>
      </c>
      <c r="F10" s="49">
        <v>132651</v>
      </c>
      <c r="G10" s="49">
        <v>156779</v>
      </c>
      <c r="H10" s="49">
        <v>169549</v>
      </c>
      <c r="I10" s="49">
        <v>176314</v>
      </c>
      <c r="J10" s="49">
        <v>147672</v>
      </c>
      <c r="K10" s="49">
        <v>154559</v>
      </c>
      <c r="L10" s="49">
        <v>177591</v>
      </c>
    </row>
    <row r="11" spans="1:12" x14ac:dyDescent="0.25">
      <c r="A11" s="46" t="s">
        <v>227</v>
      </c>
      <c r="B11" s="49">
        <v>25856</v>
      </c>
      <c r="C11" s="49">
        <v>75213</v>
      </c>
      <c r="D11" s="49">
        <v>72579</v>
      </c>
      <c r="E11" s="49">
        <v>89781</v>
      </c>
      <c r="F11" s="49">
        <v>21925</v>
      </c>
      <c r="G11" s="49">
        <v>21247</v>
      </c>
      <c r="H11" s="49">
        <v>21151</v>
      </c>
      <c r="I11" s="49">
        <v>25458</v>
      </c>
      <c r="J11" s="49">
        <v>25012</v>
      </c>
      <c r="K11" s="49">
        <v>0</v>
      </c>
      <c r="L11" s="49">
        <v>0</v>
      </c>
    </row>
    <row r="12" spans="1:12" x14ac:dyDescent="0.25">
      <c r="A12" s="46" t="s">
        <v>228</v>
      </c>
      <c r="B12" s="49">
        <v>245563</v>
      </c>
      <c r="C12" s="49">
        <v>270162</v>
      </c>
      <c r="D12" s="49">
        <v>313222</v>
      </c>
      <c r="E12" s="49">
        <v>318721</v>
      </c>
      <c r="F12" s="49">
        <v>77519</v>
      </c>
      <c r="G12" s="49">
        <v>72729</v>
      </c>
      <c r="H12" s="49">
        <v>91446</v>
      </c>
      <c r="I12" s="49">
        <v>77027</v>
      </c>
      <c r="J12" s="49">
        <v>59469</v>
      </c>
      <c r="K12" s="49">
        <v>69719</v>
      </c>
      <c r="L12" s="49">
        <v>83293</v>
      </c>
    </row>
    <row r="13" spans="1:12" x14ac:dyDescent="0.25">
      <c r="A13" s="46" t="s">
        <v>229</v>
      </c>
      <c r="B13" s="49">
        <v>357289</v>
      </c>
      <c r="C13" s="49">
        <v>418283</v>
      </c>
      <c r="D13" s="49">
        <v>532518</v>
      </c>
      <c r="E13" s="49">
        <v>610998</v>
      </c>
      <c r="F13" s="49">
        <v>143083</v>
      </c>
      <c r="G13" s="49">
        <v>145072</v>
      </c>
      <c r="H13" s="49">
        <v>172318</v>
      </c>
      <c r="I13" s="49">
        <v>150525</v>
      </c>
      <c r="J13" s="49">
        <v>146626</v>
      </c>
      <c r="K13" s="49">
        <v>167374</v>
      </c>
      <c r="L13" s="49">
        <v>173421</v>
      </c>
    </row>
    <row r="14" spans="1:12" x14ac:dyDescent="0.25">
      <c r="A14" s="46" t="s">
        <v>108</v>
      </c>
      <c r="B14" s="49" t="s">
        <v>45</v>
      </c>
      <c r="C14" s="49">
        <v>2708</v>
      </c>
      <c r="D14" s="49">
        <v>3541</v>
      </c>
      <c r="E14" s="49">
        <v>4367</v>
      </c>
      <c r="F14" s="49">
        <v>854</v>
      </c>
      <c r="G14" s="49">
        <v>1086</v>
      </c>
      <c r="H14" s="49">
        <v>792</v>
      </c>
      <c r="I14" s="49">
        <v>1635</v>
      </c>
      <c r="J14" s="49">
        <v>0</v>
      </c>
      <c r="K14" s="49">
        <v>1053</v>
      </c>
      <c r="L14" s="49">
        <v>1615</v>
      </c>
    </row>
    <row r="15" spans="1:12" x14ac:dyDescent="0.25">
      <c r="A15" s="56" t="s">
        <v>230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x14ac:dyDescent="0.25">
      <c r="A16" s="46" t="s">
        <v>224</v>
      </c>
      <c r="B16" s="49">
        <v>1466907</v>
      </c>
      <c r="C16" s="49">
        <v>1723745</v>
      </c>
      <c r="D16" s="49">
        <v>1839812</v>
      </c>
      <c r="E16" s="49">
        <v>1909195</v>
      </c>
      <c r="F16" s="49">
        <v>501060</v>
      </c>
      <c r="G16" s="49">
        <v>462921</v>
      </c>
      <c r="H16" s="49">
        <v>496468</v>
      </c>
      <c r="I16" s="49">
        <v>448746</v>
      </c>
      <c r="J16" s="49">
        <v>492259</v>
      </c>
      <c r="K16" s="49">
        <v>425624</v>
      </c>
      <c r="L16" s="49">
        <v>306047</v>
      </c>
    </row>
    <row r="17" spans="1:12" x14ac:dyDescent="0.25">
      <c r="A17" s="46" t="s">
        <v>225</v>
      </c>
      <c r="B17" s="49">
        <v>654398</v>
      </c>
      <c r="C17" s="49">
        <v>559548</v>
      </c>
      <c r="D17" s="49">
        <v>675768</v>
      </c>
      <c r="E17" s="49">
        <v>708865</v>
      </c>
      <c r="F17" s="49">
        <v>165730</v>
      </c>
      <c r="G17" s="49">
        <v>181613</v>
      </c>
      <c r="H17" s="49">
        <v>211821</v>
      </c>
      <c r="I17" s="49">
        <v>149701</v>
      </c>
      <c r="J17" s="49">
        <v>169394</v>
      </c>
      <c r="K17" s="49">
        <v>178110</v>
      </c>
      <c r="L17" s="49">
        <v>206518</v>
      </c>
    </row>
    <row r="18" spans="1:12" x14ac:dyDescent="0.25">
      <c r="A18" s="46" t="s">
        <v>226</v>
      </c>
      <c r="B18" s="49">
        <v>3055784</v>
      </c>
      <c r="C18" s="49">
        <v>3942482</v>
      </c>
      <c r="D18" s="49">
        <v>4628598</v>
      </c>
      <c r="E18" s="49">
        <v>4956530</v>
      </c>
      <c r="F18" s="49">
        <v>1188030</v>
      </c>
      <c r="G18" s="49">
        <v>1208453</v>
      </c>
      <c r="H18" s="49">
        <v>1284440</v>
      </c>
      <c r="I18" s="49">
        <v>1275607</v>
      </c>
      <c r="J18" s="49">
        <v>1241240</v>
      </c>
      <c r="K18" s="49">
        <v>1218074</v>
      </c>
      <c r="L18" s="49">
        <v>1267649</v>
      </c>
    </row>
    <row r="19" spans="1:12" x14ac:dyDescent="0.25">
      <c r="A19" s="46" t="s">
        <v>189</v>
      </c>
      <c r="B19" s="49">
        <v>2018599</v>
      </c>
      <c r="C19" s="49">
        <v>2359144</v>
      </c>
      <c r="D19" s="49">
        <v>2917315</v>
      </c>
      <c r="E19" s="49">
        <v>2947608</v>
      </c>
      <c r="F19" s="49">
        <v>750810</v>
      </c>
      <c r="G19" s="49">
        <v>681469</v>
      </c>
      <c r="H19" s="49">
        <v>839187</v>
      </c>
      <c r="I19" s="49">
        <v>676142</v>
      </c>
      <c r="J19" s="49">
        <v>753202</v>
      </c>
      <c r="K19" s="49">
        <v>758091</v>
      </c>
      <c r="L19" s="49">
        <v>816179</v>
      </c>
    </row>
    <row r="20" spans="1:12" x14ac:dyDescent="0.25">
      <c r="A20" s="46" t="s">
        <v>190</v>
      </c>
      <c r="B20" s="49">
        <v>331795</v>
      </c>
      <c r="C20" s="49">
        <v>478396</v>
      </c>
      <c r="D20" s="49">
        <v>598668</v>
      </c>
      <c r="E20" s="49">
        <v>691663</v>
      </c>
      <c r="F20" s="49">
        <v>166398</v>
      </c>
      <c r="G20" s="49">
        <v>186795</v>
      </c>
      <c r="H20" s="49">
        <v>190882</v>
      </c>
      <c r="I20" s="49">
        <v>147588</v>
      </c>
      <c r="J20" s="49">
        <v>172362</v>
      </c>
      <c r="K20" s="49">
        <v>156188</v>
      </c>
      <c r="L20" s="49">
        <v>197536</v>
      </c>
    </row>
    <row r="21" spans="1:12" x14ac:dyDescent="0.25">
      <c r="A21" s="46" t="s">
        <v>227</v>
      </c>
      <c r="B21" s="49">
        <v>29734</v>
      </c>
      <c r="C21" s="49">
        <v>76390</v>
      </c>
      <c r="D21" s="49">
        <v>76815</v>
      </c>
      <c r="E21" s="49">
        <v>90026</v>
      </c>
      <c r="F21" s="49">
        <v>20051</v>
      </c>
      <c r="G21" s="49">
        <v>21081</v>
      </c>
      <c r="H21" s="49">
        <v>21889</v>
      </c>
      <c r="I21" s="49">
        <v>27005</v>
      </c>
      <c r="J21" s="49">
        <v>24573</v>
      </c>
      <c r="K21" s="49"/>
      <c r="L21" s="49"/>
    </row>
    <row r="22" spans="1:12" x14ac:dyDescent="0.25">
      <c r="A22" s="46" t="s">
        <v>228</v>
      </c>
      <c r="B22" s="49">
        <v>232746</v>
      </c>
      <c r="C22" s="49">
        <v>242117</v>
      </c>
      <c r="D22" s="49">
        <v>289595</v>
      </c>
      <c r="E22" s="49">
        <v>301343</v>
      </c>
      <c r="F22" s="49">
        <v>75701</v>
      </c>
      <c r="G22" s="49">
        <v>67113</v>
      </c>
      <c r="H22" s="49">
        <v>87872</v>
      </c>
      <c r="I22" s="49">
        <v>70657</v>
      </c>
      <c r="J22" s="49">
        <v>58947</v>
      </c>
      <c r="K22" s="49">
        <v>67275</v>
      </c>
      <c r="L22" s="49">
        <v>76024</v>
      </c>
    </row>
    <row r="23" spans="1:12" x14ac:dyDescent="0.25">
      <c r="A23" s="46" t="s">
        <v>229</v>
      </c>
      <c r="B23" s="49">
        <v>327898</v>
      </c>
      <c r="C23" s="49">
        <v>397766</v>
      </c>
      <c r="D23" s="49">
        <v>528297</v>
      </c>
      <c r="E23" s="49">
        <v>603853</v>
      </c>
      <c r="F23" s="49">
        <v>150095</v>
      </c>
      <c r="G23" s="49">
        <v>100166</v>
      </c>
      <c r="H23" s="49">
        <v>184906</v>
      </c>
      <c r="I23" s="49">
        <v>168686</v>
      </c>
      <c r="J23" s="49">
        <v>164614</v>
      </c>
      <c r="K23" s="49">
        <v>124516</v>
      </c>
      <c r="L23" s="49">
        <v>183680</v>
      </c>
    </row>
    <row r="24" spans="1:12" x14ac:dyDescent="0.25">
      <c r="A24" s="53" t="s">
        <v>108</v>
      </c>
      <c r="B24" s="54" t="s">
        <v>45</v>
      </c>
      <c r="C24" s="54">
        <v>2815</v>
      </c>
      <c r="D24" s="54">
        <v>3689</v>
      </c>
      <c r="E24" s="54">
        <v>4288</v>
      </c>
      <c r="F24" s="54">
        <v>969</v>
      </c>
      <c r="G24" s="54">
        <v>879</v>
      </c>
      <c r="H24" s="54">
        <v>927</v>
      </c>
      <c r="I24" s="54">
        <v>1513</v>
      </c>
      <c r="J24" s="217">
        <v>0</v>
      </c>
      <c r="K24" s="217">
        <v>1173</v>
      </c>
      <c r="L24" s="217">
        <v>1738</v>
      </c>
    </row>
    <row r="25" spans="1:12" x14ac:dyDescent="0.25">
      <c r="A25" s="8" t="s">
        <v>231</v>
      </c>
      <c r="B25" s="35"/>
      <c r="C25" s="35"/>
      <c r="D25" s="35"/>
      <c r="E25" s="35"/>
      <c r="F25" s="35"/>
      <c r="G25" s="35"/>
      <c r="H25" s="32"/>
      <c r="I25" s="32"/>
      <c r="J25" s="35"/>
      <c r="K25" s="35"/>
      <c r="L25" s="32"/>
    </row>
  </sheetData>
  <mergeCells count="7">
    <mergeCell ref="J3:L3"/>
    <mergeCell ref="A3:A4"/>
    <mergeCell ref="B3:B4"/>
    <mergeCell ref="C3:C4"/>
    <mergeCell ref="D3:D4"/>
    <mergeCell ref="F3:I3"/>
    <mergeCell ref="E3:E4"/>
  </mergeCells>
  <hyperlinks>
    <hyperlink ref="F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26.42578125" customWidth="1"/>
    <col min="4" max="5" width="10.85546875" style="32" customWidth="1"/>
  </cols>
  <sheetData>
    <row r="1" spans="1:12" x14ac:dyDescent="0.25">
      <c r="A1" s="243" t="s">
        <v>376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2" s="32" customFormat="1" x14ac:dyDescent="0.25">
      <c r="A2" s="170"/>
      <c r="B2" s="171"/>
      <c r="C2" s="171"/>
      <c r="D2" s="171"/>
      <c r="E2" s="207"/>
      <c r="F2" s="171"/>
      <c r="G2" s="171"/>
      <c r="H2" s="171"/>
      <c r="I2" s="33" t="s">
        <v>100</v>
      </c>
      <c r="J2" s="171"/>
    </row>
    <row r="3" spans="1:12" x14ac:dyDescent="0.25">
      <c r="A3" s="251" t="s">
        <v>12</v>
      </c>
      <c r="B3" s="251">
        <v>2013</v>
      </c>
      <c r="C3" s="251">
        <v>2014</v>
      </c>
      <c r="D3" s="251">
        <v>2015</v>
      </c>
      <c r="E3" s="251">
        <v>2016</v>
      </c>
      <c r="F3" s="279">
        <v>2016</v>
      </c>
      <c r="G3" s="279"/>
      <c r="H3" s="279"/>
      <c r="I3" s="280"/>
      <c r="J3" s="279">
        <v>2017</v>
      </c>
      <c r="K3" s="279"/>
      <c r="L3" s="279"/>
    </row>
    <row r="4" spans="1:12" x14ac:dyDescent="0.25">
      <c r="A4" s="251"/>
      <c r="B4" s="251"/>
      <c r="C4" s="251"/>
      <c r="D4" s="251"/>
      <c r="E4" s="251"/>
      <c r="F4" s="210" t="s">
        <v>9</v>
      </c>
      <c r="G4" s="210" t="s">
        <v>10</v>
      </c>
      <c r="H4" s="210" t="s">
        <v>11</v>
      </c>
      <c r="I4" s="278" t="s">
        <v>13</v>
      </c>
      <c r="J4" s="232" t="s">
        <v>9</v>
      </c>
      <c r="K4" s="232" t="s">
        <v>10</v>
      </c>
      <c r="L4" s="232" t="s">
        <v>11</v>
      </c>
    </row>
    <row r="5" spans="1:12" x14ac:dyDescent="0.25">
      <c r="A5" s="56" t="s">
        <v>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5">
      <c r="A6" s="46" t="s">
        <v>212</v>
      </c>
      <c r="B6" s="49">
        <v>166784</v>
      </c>
      <c r="C6" s="49">
        <v>186207</v>
      </c>
      <c r="D6" s="49">
        <v>169989</v>
      </c>
      <c r="E6" s="49">
        <v>168535</v>
      </c>
      <c r="F6" s="49">
        <v>41442</v>
      </c>
      <c r="G6" s="49">
        <v>41393</v>
      </c>
      <c r="H6" s="49">
        <v>43360</v>
      </c>
      <c r="I6" s="49">
        <v>42340</v>
      </c>
      <c r="J6" s="49">
        <v>40903</v>
      </c>
      <c r="K6" s="49">
        <v>38759</v>
      </c>
      <c r="L6" s="49">
        <v>38326</v>
      </c>
    </row>
    <row r="7" spans="1:12" x14ac:dyDescent="0.25">
      <c r="A7" s="46" t="s">
        <v>213</v>
      </c>
      <c r="B7" s="49">
        <v>3147</v>
      </c>
      <c r="C7" s="49">
        <v>26993</v>
      </c>
      <c r="D7" s="49">
        <v>24579</v>
      </c>
      <c r="E7" s="49">
        <v>25749</v>
      </c>
      <c r="F7" s="49">
        <v>5785</v>
      </c>
      <c r="G7" s="49">
        <v>7017</v>
      </c>
      <c r="H7" s="49">
        <v>6923</v>
      </c>
      <c r="I7" s="49">
        <v>6024</v>
      </c>
      <c r="J7" s="49">
        <v>7069</v>
      </c>
      <c r="K7" s="49">
        <v>7956</v>
      </c>
      <c r="L7" s="49">
        <v>7495</v>
      </c>
    </row>
    <row r="8" spans="1:12" x14ac:dyDescent="0.25">
      <c r="A8" s="56" t="s">
        <v>214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x14ac:dyDescent="0.25">
      <c r="A9" s="46" t="s">
        <v>215</v>
      </c>
      <c r="B9" s="49">
        <v>8177940</v>
      </c>
      <c r="C9" s="49">
        <v>9797879</v>
      </c>
      <c r="D9" s="49">
        <v>11564563</v>
      </c>
      <c r="E9" s="49">
        <v>12139014</v>
      </c>
      <c r="F9" s="49">
        <v>3000006</v>
      </c>
      <c r="G9" s="49">
        <v>2857313</v>
      </c>
      <c r="H9" s="49">
        <v>3323509</v>
      </c>
      <c r="I9" s="49">
        <v>2958186</v>
      </c>
      <c r="J9" s="49">
        <v>3051995</v>
      </c>
      <c r="K9" s="49" t="e">
        <f>SUM([1]transport!J38:J40)</f>
        <v>#REF!</v>
      </c>
      <c r="L9" s="49">
        <v>3111847</v>
      </c>
    </row>
    <row r="10" spans="1:12" x14ac:dyDescent="0.25">
      <c r="A10" s="46" t="s">
        <v>213</v>
      </c>
      <c r="B10" s="49">
        <v>23729</v>
      </c>
      <c r="C10" s="49">
        <v>22718</v>
      </c>
      <c r="D10" s="49">
        <v>25992</v>
      </c>
      <c r="E10" s="49">
        <v>34579</v>
      </c>
      <c r="F10" s="49">
        <v>3561</v>
      </c>
      <c r="G10" s="49">
        <v>4879</v>
      </c>
      <c r="H10" s="49">
        <v>12158</v>
      </c>
      <c r="I10" s="49">
        <v>13981</v>
      </c>
      <c r="J10" s="49">
        <v>17167</v>
      </c>
      <c r="K10" s="49">
        <v>13928</v>
      </c>
      <c r="L10" s="49">
        <v>17791</v>
      </c>
    </row>
    <row r="11" spans="1:12" x14ac:dyDescent="0.25">
      <c r="A11" s="56" t="s">
        <v>216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x14ac:dyDescent="0.25">
      <c r="A12" s="46" t="s">
        <v>215</v>
      </c>
      <c r="B12" s="49">
        <v>8212666</v>
      </c>
      <c r="C12" s="49">
        <v>9782403</v>
      </c>
      <c r="D12" s="49">
        <v>11558557</v>
      </c>
      <c r="E12" s="49">
        <v>12213371</v>
      </c>
      <c r="F12" s="49">
        <v>3018844</v>
      </c>
      <c r="G12" s="49">
        <v>2910490</v>
      </c>
      <c r="H12" s="49">
        <v>3318392</v>
      </c>
      <c r="I12" s="49">
        <v>2965645</v>
      </c>
      <c r="J12" s="49">
        <v>3076591</v>
      </c>
      <c r="K12" s="49">
        <v>2929051</v>
      </c>
      <c r="L12" s="49">
        <v>3055371</v>
      </c>
    </row>
    <row r="13" spans="1:12" x14ac:dyDescent="0.25">
      <c r="A13" s="46" t="s">
        <v>213</v>
      </c>
      <c r="B13" s="49">
        <v>20378</v>
      </c>
      <c r="C13" s="49">
        <v>19652</v>
      </c>
      <c r="D13" s="49">
        <v>23746</v>
      </c>
      <c r="E13" s="49">
        <v>30640</v>
      </c>
      <c r="F13" s="49">
        <v>3080</v>
      </c>
      <c r="G13" s="49">
        <v>4888</v>
      </c>
      <c r="H13" s="49">
        <v>11304</v>
      </c>
      <c r="I13" s="49">
        <v>11368</v>
      </c>
      <c r="J13" s="49">
        <v>12686</v>
      </c>
      <c r="K13" s="49">
        <v>13304</v>
      </c>
      <c r="L13" s="49">
        <v>14269</v>
      </c>
    </row>
    <row r="14" spans="1:12" x14ac:dyDescent="0.25">
      <c r="A14" s="56" t="s">
        <v>217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46" t="s">
        <v>215</v>
      </c>
      <c r="B15" s="49">
        <v>324107</v>
      </c>
      <c r="C15" s="49">
        <v>284845</v>
      </c>
      <c r="D15" s="49">
        <v>163512</v>
      </c>
      <c r="E15" s="49">
        <v>129734</v>
      </c>
      <c r="F15" s="49">
        <v>25175</v>
      </c>
      <c r="G15" s="49">
        <v>36531</v>
      </c>
      <c r="H15" s="49">
        <v>38463</v>
      </c>
      <c r="I15" s="49">
        <v>29565</v>
      </c>
      <c r="J15" s="49">
        <v>24197</v>
      </c>
      <c r="K15" s="49">
        <v>779</v>
      </c>
      <c r="L15" s="49">
        <v>290</v>
      </c>
    </row>
    <row r="16" spans="1:12" x14ac:dyDescent="0.25">
      <c r="A16" s="53" t="s">
        <v>213</v>
      </c>
      <c r="B16" s="54">
        <v>31250</v>
      </c>
      <c r="C16" s="54">
        <v>27179</v>
      </c>
      <c r="D16" s="54">
        <v>11443</v>
      </c>
      <c r="E16" s="54">
        <v>31460</v>
      </c>
      <c r="F16" s="54">
        <v>9732</v>
      </c>
      <c r="G16" s="54">
        <v>4637</v>
      </c>
      <c r="H16" s="54">
        <v>5481</v>
      </c>
      <c r="I16" s="54">
        <v>11610</v>
      </c>
      <c r="J16" s="54">
        <v>6427</v>
      </c>
      <c r="K16" s="54">
        <v>4474</v>
      </c>
      <c r="L16" s="54">
        <v>4413</v>
      </c>
    </row>
    <row r="17" spans="1:12" x14ac:dyDescent="0.25">
      <c r="A17" s="8" t="s">
        <v>231</v>
      </c>
      <c r="B17" s="35"/>
      <c r="C17" s="35"/>
      <c r="D17" s="35"/>
      <c r="E17" s="35"/>
      <c r="F17" s="35"/>
      <c r="G17" s="32"/>
      <c r="H17" s="32"/>
      <c r="I17" s="32"/>
      <c r="J17" s="35"/>
      <c r="K17" s="32"/>
      <c r="L17" s="32"/>
    </row>
  </sheetData>
  <protectedRanges>
    <protectedRange sqref="K16" name="Range1_2_3_1_1_3_1_4"/>
  </protectedRanges>
  <mergeCells count="8">
    <mergeCell ref="A1:J1"/>
    <mergeCell ref="A3:A4"/>
    <mergeCell ref="B3:B4"/>
    <mergeCell ref="C3:C4"/>
    <mergeCell ref="F3:I3"/>
    <mergeCell ref="D3:D4"/>
    <mergeCell ref="E3:E4"/>
    <mergeCell ref="J3:L3"/>
  </mergeCells>
  <hyperlinks>
    <hyperlink ref="I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112" zoomScaleNormal="100" zoomScaleSheetLayoutView="112" workbookViewId="0">
      <selection activeCell="K20" sqref="K20"/>
    </sheetView>
  </sheetViews>
  <sheetFormatPr defaultRowHeight="15" x14ac:dyDescent="0.25"/>
  <cols>
    <col min="1" max="1" width="26.42578125" bestFit="1" customWidth="1"/>
    <col min="4" max="5" width="9.140625" style="32"/>
    <col min="10" max="10" width="10" bestFit="1" customWidth="1"/>
  </cols>
  <sheetData>
    <row r="1" spans="1:12" x14ac:dyDescent="0.25">
      <c r="A1" s="243" t="s">
        <v>377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2" s="32" customFormat="1" x14ac:dyDescent="0.25">
      <c r="A2" s="170"/>
      <c r="B2" s="171"/>
      <c r="C2" s="171"/>
      <c r="D2" s="171"/>
      <c r="E2" s="207"/>
      <c r="F2" s="171"/>
      <c r="G2" s="171"/>
      <c r="H2" s="171"/>
      <c r="I2" s="33" t="s">
        <v>100</v>
      </c>
      <c r="J2" s="171"/>
    </row>
    <row r="3" spans="1:12" x14ac:dyDescent="0.25">
      <c r="A3" s="251" t="s">
        <v>12</v>
      </c>
      <c r="B3" s="251">
        <v>2013</v>
      </c>
      <c r="C3" s="251">
        <v>2014</v>
      </c>
      <c r="D3" s="251">
        <v>2015</v>
      </c>
      <c r="E3" s="251">
        <v>2016</v>
      </c>
      <c r="F3" s="251">
        <v>2016</v>
      </c>
      <c r="G3" s="251"/>
      <c r="H3" s="251"/>
      <c r="I3" s="282"/>
      <c r="J3" s="279">
        <v>2017</v>
      </c>
      <c r="K3" s="279"/>
      <c r="L3" s="279"/>
    </row>
    <row r="4" spans="1:12" x14ac:dyDescent="0.25">
      <c r="A4" s="251"/>
      <c r="B4" s="251"/>
      <c r="C4" s="251"/>
      <c r="D4" s="251"/>
      <c r="E4" s="251"/>
      <c r="F4" s="232" t="s">
        <v>9</v>
      </c>
      <c r="G4" s="232" t="s">
        <v>10</v>
      </c>
      <c r="H4" s="232" t="s">
        <v>11</v>
      </c>
      <c r="I4" s="278" t="s">
        <v>13</v>
      </c>
      <c r="J4" s="232" t="s">
        <v>9</v>
      </c>
      <c r="K4" s="232" t="s">
        <v>10</v>
      </c>
      <c r="L4" s="232" t="s">
        <v>11</v>
      </c>
    </row>
    <row r="5" spans="1:12" x14ac:dyDescent="0.25">
      <c r="A5" s="56" t="s">
        <v>215</v>
      </c>
      <c r="B5" s="57"/>
      <c r="C5" s="57"/>
      <c r="D5" s="57"/>
      <c r="E5" s="57"/>
      <c r="F5" s="58"/>
      <c r="G5" s="58"/>
      <c r="H5" s="58"/>
      <c r="I5" s="58"/>
      <c r="J5" s="58"/>
      <c r="K5" s="58"/>
      <c r="L5" s="58"/>
    </row>
    <row r="6" spans="1:12" x14ac:dyDescent="0.25">
      <c r="A6" s="61" t="s">
        <v>347</v>
      </c>
      <c r="B6" s="66">
        <v>373097</v>
      </c>
      <c r="C6" s="66">
        <v>431138.94500000001</v>
      </c>
      <c r="D6" s="66">
        <v>458562</v>
      </c>
      <c r="E6" s="66">
        <v>445860</v>
      </c>
      <c r="F6" s="66">
        <v>107993</v>
      </c>
      <c r="G6" s="66">
        <v>111633</v>
      </c>
      <c r="H6" s="66">
        <v>110184</v>
      </c>
      <c r="I6" s="66">
        <v>116050</v>
      </c>
      <c r="J6" s="66">
        <v>106055</v>
      </c>
      <c r="K6" s="66">
        <v>99605</v>
      </c>
      <c r="L6" s="66">
        <v>106911</v>
      </c>
    </row>
    <row r="7" spans="1:12" x14ac:dyDescent="0.25">
      <c r="A7" s="61" t="s">
        <v>348</v>
      </c>
      <c r="B7" s="66">
        <v>333359</v>
      </c>
      <c r="C7" s="66">
        <v>365929.70600000006</v>
      </c>
      <c r="D7" s="66">
        <v>368897</v>
      </c>
      <c r="E7" s="66">
        <v>354006</v>
      </c>
      <c r="F7" s="66">
        <v>83413</v>
      </c>
      <c r="G7" s="66">
        <v>86152</v>
      </c>
      <c r="H7" s="66">
        <v>89523</v>
      </c>
      <c r="I7" s="66">
        <v>94918</v>
      </c>
      <c r="J7" s="66">
        <v>83285</v>
      </c>
      <c r="K7" s="66">
        <v>79426</v>
      </c>
      <c r="L7" s="66">
        <v>85241</v>
      </c>
    </row>
    <row r="8" spans="1:12" x14ac:dyDescent="0.25">
      <c r="A8" s="56" t="s">
        <v>213</v>
      </c>
      <c r="B8" s="56"/>
      <c r="C8" s="56"/>
      <c r="D8" s="56"/>
      <c r="E8" s="56"/>
      <c r="F8" s="58"/>
      <c r="G8" s="58"/>
      <c r="H8" s="58"/>
      <c r="I8" s="58"/>
      <c r="J8" s="58"/>
      <c r="K8" s="58"/>
      <c r="L8" s="58"/>
    </row>
    <row r="9" spans="1:12" x14ac:dyDescent="0.25">
      <c r="A9" s="61" t="s">
        <v>219</v>
      </c>
      <c r="B9" s="66">
        <v>95</v>
      </c>
      <c r="C9" s="66">
        <v>150</v>
      </c>
      <c r="D9" s="66">
        <v>247</v>
      </c>
      <c r="E9" s="66">
        <v>156</v>
      </c>
      <c r="F9" s="66">
        <v>30</v>
      </c>
      <c r="G9" s="66">
        <v>27</v>
      </c>
      <c r="H9" s="66">
        <v>61</v>
      </c>
      <c r="I9" s="66">
        <v>38</v>
      </c>
      <c r="J9" s="66">
        <v>224</v>
      </c>
      <c r="K9" s="281">
        <v>27</v>
      </c>
      <c r="L9" s="66">
        <v>135</v>
      </c>
    </row>
    <row r="10" spans="1:12" x14ac:dyDescent="0.25">
      <c r="A10" s="61" t="s">
        <v>220</v>
      </c>
      <c r="B10" s="66">
        <v>332</v>
      </c>
      <c r="C10" s="66">
        <v>121</v>
      </c>
      <c r="D10" s="66">
        <v>1046</v>
      </c>
      <c r="E10" s="66">
        <v>440</v>
      </c>
      <c r="F10" s="66">
        <v>178</v>
      </c>
      <c r="G10" s="66">
        <v>74</v>
      </c>
      <c r="H10" s="66">
        <v>102</v>
      </c>
      <c r="I10" s="66">
        <v>86</v>
      </c>
      <c r="J10" s="66">
        <v>270</v>
      </c>
      <c r="K10" s="281">
        <v>139</v>
      </c>
      <c r="L10" s="66">
        <v>120</v>
      </c>
    </row>
    <row r="11" spans="1:12" x14ac:dyDescent="0.25">
      <c r="A11" s="56" t="s">
        <v>215</v>
      </c>
      <c r="B11" s="57"/>
      <c r="C11" s="57"/>
      <c r="D11" s="57"/>
      <c r="E11" s="57"/>
      <c r="F11" s="58"/>
      <c r="G11" s="58"/>
      <c r="H11" s="58"/>
      <c r="I11" s="58"/>
      <c r="J11" s="58"/>
      <c r="K11" s="58"/>
      <c r="L11" s="58"/>
    </row>
    <row r="12" spans="1:12" x14ac:dyDescent="0.25">
      <c r="A12" s="61" t="s">
        <v>221</v>
      </c>
      <c r="B12" s="66">
        <v>2011</v>
      </c>
      <c r="C12" s="66">
        <v>3092.5059999999999</v>
      </c>
      <c r="D12" s="66">
        <v>5120</v>
      </c>
      <c r="E12" s="66">
        <v>5433</v>
      </c>
      <c r="F12" s="66">
        <v>1145</v>
      </c>
      <c r="G12" s="66">
        <v>1272</v>
      </c>
      <c r="H12" s="66">
        <v>1150</v>
      </c>
      <c r="I12" s="66">
        <v>1866</v>
      </c>
      <c r="J12" s="66">
        <v>2027</v>
      </c>
      <c r="K12" s="66">
        <v>1664</v>
      </c>
      <c r="L12" s="66">
        <v>1614</v>
      </c>
    </row>
    <row r="13" spans="1:12" x14ac:dyDescent="0.25">
      <c r="A13" s="61" t="s">
        <v>222</v>
      </c>
      <c r="B13" s="66">
        <v>4029</v>
      </c>
      <c r="C13" s="66">
        <v>5907.0839999999998</v>
      </c>
      <c r="D13" s="66">
        <v>7912</v>
      </c>
      <c r="E13" s="66">
        <v>7847</v>
      </c>
      <c r="F13" s="66">
        <v>1799</v>
      </c>
      <c r="G13" s="66">
        <v>1989</v>
      </c>
      <c r="H13" s="66">
        <v>1810</v>
      </c>
      <c r="I13" s="66">
        <v>2249</v>
      </c>
      <c r="J13" s="66">
        <v>0</v>
      </c>
      <c r="K13" s="66">
        <v>2017</v>
      </c>
      <c r="L13" s="66">
        <v>1730</v>
      </c>
    </row>
    <row r="14" spans="1:12" x14ac:dyDescent="0.25">
      <c r="A14" s="56" t="s">
        <v>213</v>
      </c>
      <c r="B14" s="57"/>
      <c r="C14" s="57"/>
      <c r="D14" s="57"/>
      <c r="E14" s="57"/>
      <c r="F14" s="58"/>
      <c r="G14" s="58"/>
      <c r="H14" s="58"/>
      <c r="I14" s="58"/>
      <c r="J14" s="58"/>
      <c r="K14" s="58"/>
      <c r="L14" s="58"/>
    </row>
    <row r="15" spans="1:12" x14ac:dyDescent="0.25">
      <c r="A15" s="61" t="s">
        <v>221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</row>
    <row r="16" spans="1:12" x14ac:dyDescent="0.25">
      <c r="A16" s="67" t="s">
        <v>222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</row>
    <row r="17" spans="1:12" x14ac:dyDescent="0.25">
      <c r="A17" s="8" t="s">
        <v>218</v>
      </c>
      <c r="B17" s="35"/>
      <c r="C17" s="35"/>
      <c r="D17" s="35"/>
      <c r="E17" s="35"/>
      <c r="F17" s="35"/>
      <c r="G17" s="35"/>
      <c r="H17" s="32"/>
      <c r="I17" s="32"/>
      <c r="J17" s="35"/>
      <c r="K17" s="35"/>
      <c r="L17" s="32"/>
    </row>
  </sheetData>
  <mergeCells count="8">
    <mergeCell ref="A1:J1"/>
    <mergeCell ref="A3:A4"/>
    <mergeCell ref="B3:B4"/>
    <mergeCell ref="C3:C4"/>
    <mergeCell ref="F3:I3"/>
    <mergeCell ref="D3:D4"/>
    <mergeCell ref="E3:E4"/>
    <mergeCell ref="J3:L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view="pageBreakPreview" zoomScale="95" zoomScaleNormal="100" zoomScaleSheetLayoutView="95" workbookViewId="0">
      <selection activeCell="B15" sqref="B15"/>
    </sheetView>
  </sheetViews>
  <sheetFormatPr defaultColWidth="9" defaultRowHeight="15" x14ac:dyDescent="0.25"/>
  <cols>
    <col min="1" max="1" width="62.42578125" style="32" customWidth="1"/>
    <col min="2" max="16384" width="9" style="32"/>
  </cols>
  <sheetData>
    <row r="1" spans="1:11" x14ac:dyDescent="0.25">
      <c r="A1" s="243" t="s">
        <v>391</v>
      </c>
      <c r="B1" s="244"/>
      <c r="C1" s="244"/>
      <c r="D1" s="244"/>
      <c r="E1" s="244"/>
      <c r="F1" s="244"/>
      <c r="G1" s="244"/>
      <c r="H1" s="244"/>
      <c r="I1" s="244"/>
    </row>
    <row r="2" spans="1:11" x14ac:dyDescent="0.25">
      <c r="H2" s="33" t="s">
        <v>100</v>
      </c>
    </row>
    <row r="3" spans="1:11" x14ac:dyDescent="0.25">
      <c r="A3" s="241" t="s">
        <v>12</v>
      </c>
      <c r="B3" s="241">
        <v>2014</v>
      </c>
      <c r="C3" s="241">
        <v>2015</v>
      </c>
      <c r="D3" s="241">
        <v>2016</v>
      </c>
      <c r="E3" s="256">
        <v>2016</v>
      </c>
      <c r="F3" s="256"/>
      <c r="G3" s="256"/>
      <c r="H3" s="283"/>
      <c r="I3" s="241">
        <v>2017</v>
      </c>
      <c r="J3" s="241"/>
      <c r="K3" s="241"/>
    </row>
    <row r="4" spans="1:11" x14ac:dyDescent="0.25">
      <c r="A4" s="241"/>
      <c r="B4" s="241"/>
      <c r="C4" s="241"/>
      <c r="D4" s="241"/>
      <c r="E4" s="227" t="s">
        <v>9</v>
      </c>
      <c r="F4" s="227" t="s">
        <v>10</v>
      </c>
      <c r="G4" s="227" t="s">
        <v>11</v>
      </c>
      <c r="H4" s="284" t="s">
        <v>13</v>
      </c>
      <c r="I4" s="169" t="s">
        <v>9</v>
      </c>
      <c r="J4" s="227" t="s">
        <v>10</v>
      </c>
      <c r="K4" s="227" t="s">
        <v>11</v>
      </c>
    </row>
    <row r="5" spans="1:11" x14ac:dyDescent="0.25">
      <c r="A5" s="6" t="s">
        <v>126</v>
      </c>
      <c r="B5" s="122">
        <v>64</v>
      </c>
      <c r="C5" s="122"/>
      <c r="D5" s="122"/>
      <c r="E5" s="122">
        <v>65</v>
      </c>
      <c r="F5" s="122">
        <v>65</v>
      </c>
      <c r="G5" s="122">
        <v>65</v>
      </c>
      <c r="H5" s="122">
        <v>65</v>
      </c>
      <c r="I5" s="122">
        <v>65</v>
      </c>
      <c r="J5" s="122">
        <v>64</v>
      </c>
      <c r="K5" s="122">
        <v>64</v>
      </c>
    </row>
    <row r="6" spans="1:11" x14ac:dyDescent="0.25">
      <c r="A6" s="6" t="s">
        <v>127</v>
      </c>
      <c r="B6" s="122">
        <v>3</v>
      </c>
      <c r="C6" s="122"/>
      <c r="D6" s="122"/>
      <c r="E6" s="122">
        <v>3</v>
      </c>
      <c r="F6" s="122">
        <v>3</v>
      </c>
      <c r="G6" s="122">
        <v>3</v>
      </c>
      <c r="H6" s="122">
        <v>3</v>
      </c>
      <c r="I6" s="122">
        <v>3</v>
      </c>
      <c r="J6" s="122">
        <v>3</v>
      </c>
      <c r="K6" s="122">
        <v>3</v>
      </c>
    </row>
    <row r="7" spans="1:11" x14ac:dyDescent="0.25">
      <c r="A7" s="6" t="s">
        <v>128</v>
      </c>
      <c r="B7" s="123">
        <v>417.766698174</v>
      </c>
      <c r="C7" s="122"/>
      <c r="D7" s="122"/>
      <c r="E7" s="123">
        <v>430.3</v>
      </c>
      <c r="F7" s="123">
        <v>438.8</v>
      </c>
      <c r="G7" s="123">
        <v>442.5</v>
      </c>
      <c r="H7" s="123">
        <v>444.2</v>
      </c>
      <c r="I7" s="123">
        <v>459.7</v>
      </c>
      <c r="J7" s="123">
        <v>422.4</v>
      </c>
      <c r="K7" s="123">
        <v>423.7</v>
      </c>
    </row>
    <row r="8" spans="1:11" x14ac:dyDescent="0.25">
      <c r="A8" s="6" t="s">
        <v>129</v>
      </c>
      <c r="B8" s="123">
        <v>144.64219268599999</v>
      </c>
      <c r="C8" s="122"/>
      <c r="D8" s="122"/>
      <c r="E8" s="123">
        <v>16.100000000000001</v>
      </c>
      <c r="F8" s="202">
        <v>12.1</v>
      </c>
      <c r="G8" s="123">
        <v>8.6</v>
      </c>
      <c r="H8" s="123">
        <v>12.1</v>
      </c>
      <c r="I8" s="123">
        <v>17.399999999999999</v>
      </c>
      <c r="J8" s="202">
        <v>10.8</v>
      </c>
      <c r="K8" s="123">
        <v>9.3000000000000007</v>
      </c>
    </row>
    <row r="9" spans="1:11" x14ac:dyDescent="0.25">
      <c r="A9" s="6" t="s">
        <v>130</v>
      </c>
      <c r="B9" s="124">
        <v>0.69578100178475855</v>
      </c>
      <c r="C9" s="124"/>
      <c r="D9" s="124"/>
      <c r="E9" s="124">
        <v>0.128</v>
      </c>
      <c r="F9" s="124">
        <v>7.6999999999999999E-2</v>
      </c>
      <c r="G9" s="124">
        <v>4.2000000000000003E-2</v>
      </c>
      <c r="H9" s="124">
        <v>7.2999999999999995E-2</v>
      </c>
      <c r="I9" s="124">
        <v>0.10400000000000001</v>
      </c>
      <c r="J9" s="124">
        <v>6.9000000000000006E-2</v>
      </c>
      <c r="K9" s="124">
        <v>5.7000000000000002E-2</v>
      </c>
    </row>
    <row r="10" spans="1:11" x14ac:dyDescent="0.25">
      <c r="A10" s="105" t="s">
        <v>131</v>
      </c>
      <c r="B10" s="123">
        <v>4528.93</v>
      </c>
      <c r="C10" s="123"/>
      <c r="D10" s="123"/>
      <c r="E10" s="125">
        <v>4390.3999999999996</v>
      </c>
      <c r="F10" s="123">
        <v>4497.6000000000004</v>
      </c>
      <c r="G10" s="123">
        <v>4476.3</v>
      </c>
      <c r="H10" s="123">
        <v>4546.3999999999996</v>
      </c>
      <c r="I10" s="123">
        <v>4443.5</v>
      </c>
      <c r="J10" s="123">
        <v>4425.3999999999996</v>
      </c>
      <c r="K10" s="123">
        <v>4397.3999999999996</v>
      </c>
    </row>
  </sheetData>
  <mergeCells count="7">
    <mergeCell ref="A1:I1"/>
    <mergeCell ref="A3:A4"/>
    <mergeCell ref="B3:B4"/>
    <mergeCell ref="E3:H3"/>
    <mergeCell ref="C3:C4"/>
    <mergeCell ref="D3:D4"/>
    <mergeCell ref="I3:K3"/>
  </mergeCells>
  <hyperlinks>
    <hyperlink ref="H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Normal="100" zoomScaleSheetLayoutView="100" workbookViewId="0">
      <selection activeCell="G32" sqref="G32"/>
    </sheetView>
  </sheetViews>
  <sheetFormatPr defaultRowHeight="15" x14ac:dyDescent="0.25"/>
  <cols>
    <col min="1" max="1" width="17.42578125" style="192" bestFit="1" customWidth="1"/>
    <col min="2" max="12" width="12.5703125" style="192" customWidth="1"/>
    <col min="13" max="255" width="9.140625" style="192"/>
    <col min="256" max="256" width="17.42578125" style="192" bestFit="1" customWidth="1"/>
    <col min="257" max="268" width="12.5703125" style="192" customWidth="1"/>
    <col min="269" max="511" width="9.140625" style="192"/>
    <col min="512" max="512" width="17.42578125" style="192" bestFit="1" customWidth="1"/>
    <col min="513" max="524" width="12.5703125" style="192" customWidth="1"/>
    <col min="525" max="767" width="9.140625" style="192"/>
    <col min="768" max="768" width="17.42578125" style="192" bestFit="1" customWidth="1"/>
    <col min="769" max="780" width="12.5703125" style="192" customWidth="1"/>
    <col min="781" max="1023" width="9.140625" style="192"/>
    <col min="1024" max="1024" width="17.42578125" style="192" bestFit="1" customWidth="1"/>
    <col min="1025" max="1036" width="12.5703125" style="192" customWidth="1"/>
    <col min="1037" max="1279" width="9.140625" style="192"/>
    <col min="1280" max="1280" width="17.42578125" style="192" bestFit="1" customWidth="1"/>
    <col min="1281" max="1292" width="12.5703125" style="192" customWidth="1"/>
    <col min="1293" max="1535" width="9.140625" style="192"/>
    <col min="1536" max="1536" width="17.42578125" style="192" bestFit="1" customWidth="1"/>
    <col min="1537" max="1548" width="12.5703125" style="192" customWidth="1"/>
    <col min="1549" max="1791" width="9.140625" style="192"/>
    <col min="1792" max="1792" width="17.42578125" style="192" bestFit="1" customWidth="1"/>
    <col min="1793" max="1804" width="12.5703125" style="192" customWidth="1"/>
    <col min="1805" max="2047" width="9.140625" style="192"/>
    <col min="2048" max="2048" width="17.42578125" style="192" bestFit="1" customWidth="1"/>
    <col min="2049" max="2060" width="12.5703125" style="192" customWidth="1"/>
    <col min="2061" max="2303" width="9.140625" style="192"/>
    <col min="2304" max="2304" width="17.42578125" style="192" bestFit="1" customWidth="1"/>
    <col min="2305" max="2316" width="12.5703125" style="192" customWidth="1"/>
    <col min="2317" max="2559" width="9.140625" style="192"/>
    <col min="2560" max="2560" width="17.42578125" style="192" bestFit="1" customWidth="1"/>
    <col min="2561" max="2572" width="12.5703125" style="192" customWidth="1"/>
    <col min="2573" max="2815" width="9.140625" style="192"/>
    <col min="2816" max="2816" width="17.42578125" style="192" bestFit="1" customWidth="1"/>
    <col min="2817" max="2828" width="12.5703125" style="192" customWidth="1"/>
    <col min="2829" max="3071" width="9.140625" style="192"/>
    <col min="3072" max="3072" width="17.42578125" style="192" bestFit="1" customWidth="1"/>
    <col min="3073" max="3084" width="12.5703125" style="192" customWidth="1"/>
    <col min="3085" max="3327" width="9.140625" style="192"/>
    <col min="3328" max="3328" width="17.42578125" style="192" bestFit="1" customWidth="1"/>
    <col min="3329" max="3340" width="12.5703125" style="192" customWidth="1"/>
    <col min="3341" max="3583" width="9.140625" style="192"/>
    <col min="3584" max="3584" width="17.42578125" style="192" bestFit="1" customWidth="1"/>
    <col min="3585" max="3596" width="12.5703125" style="192" customWidth="1"/>
    <col min="3597" max="3839" width="9.140625" style="192"/>
    <col min="3840" max="3840" width="17.42578125" style="192" bestFit="1" customWidth="1"/>
    <col min="3841" max="3852" width="12.5703125" style="192" customWidth="1"/>
    <col min="3853" max="4095" width="9.140625" style="192"/>
    <col min="4096" max="4096" width="17.42578125" style="192" bestFit="1" customWidth="1"/>
    <col min="4097" max="4108" width="12.5703125" style="192" customWidth="1"/>
    <col min="4109" max="4351" width="9.140625" style="192"/>
    <col min="4352" max="4352" width="17.42578125" style="192" bestFit="1" customWidth="1"/>
    <col min="4353" max="4364" width="12.5703125" style="192" customWidth="1"/>
    <col min="4365" max="4607" width="9.140625" style="192"/>
    <col min="4608" max="4608" width="17.42578125" style="192" bestFit="1" customWidth="1"/>
    <col min="4609" max="4620" width="12.5703125" style="192" customWidth="1"/>
    <col min="4621" max="4863" width="9.140625" style="192"/>
    <col min="4864" max="4864" width="17.42578125" style="192" bestFit="1" customWidth="1"/>
    <col min="4865" max="4876" width="12.5703125" style="192" customWidth="1"/>
    <col min="4877" max="5119" width="9.140625" style="192"/>
    <col min="5120" max="5120" width="17.42578125" style="192" bestFit="1" customWidth="1"/>
    <col min="5121" max="5132" width="12.5703125" style="192" customWidth="1"/>
    <col min="5133" max="5375" width="9.140625" style="192"/>
    <col min="5376" max="5376" width="17.42578125" style="192" bestFit="1" customWidth="1"/>
    <col min="5377" max="5388" width="12.5703125" style="192" customWidth="1"/>
    <col min="5389" max="5631" width="9.140625" style="192"/>
    <col min="5632" max="5632" width="17.42578125" style="192" bestFit="1" customWidth="1"/>
    <col min="5633" max="5644" width="12.5703125" style="192" customWidth="1"/>
    <col min="5645" max="5887" width="9.140625" style="192"/>
    <col min="5888" max="5888" width="17.42578125" style="192" bestFit="1" customWidth="1"/>
    <col min="5889" max="5900" width="12.5703125" style="192" customWidth="1"/>
    <col min="5901" max="6143" width="9.140625" style="192"/>
    <col min="6144" max="6144" width="17.42578125" style="192" bestFit="1" customWidth="1"/>
    <col min="6145" max="6156" width="12.5703125" style="192" customWidth="1"/>
    <col min="6157" max="6399" width="9.140625" style="192"/>
    <col min="6400" max="6400" width="17.42578125" style="192" bestFit="1" customWidth="1"/>
    <col min="6401" max="6412" width="12.5703125" style="192" customWidth="1"/>
    <col min="6413" max="6655" width="9.140625" style="192"/>
    <col min="6656" max="6656" width="17.42578125" style="192" bestFit="1" customWidth="1"/>
    <col min="6657" max="6668" width="12.5703125" style="192" customWidth="1"/>
    <col min="6669" max="6911" width="9.140625" style="192"/>
    <col min="6912" max="6912" width="17.42578125" style="192" bestFit="1" customWidth="1"/>
    <col min="6913" max="6924" width="12.5703125" style="192" customWidth="1"/>
    <col min="6925" max="7167" width="9.140625" style="192"/>
    <col min="7168" max="7168" width="17.42578125" style="192" bestFit="1" customWidth="1"/>
    <col min="7169" max="7180" width="12.5703125" style="192" customWidth="1"/>
    <col min="7181" max="7423" width="9.140625" style="192"/>
    <col min="7424" max="7424" width="17.42578125" style="192" bestFit="1" customWidth="1"/>
    <col min="7425" max="7436" width="12.5703125" style="192" customWidth="1"/>
    <col min="7437" max="7679" width="9.140625" style="192"/>
    <col min="7680" max="7680" width="17.42578125" style="192" bestFit="1" customWidth="1"/>
    <col min="7681" max="7692" width="12.5703125" style="192" customWidth="1"/>
    <col min="7693" max="7935" width="9.140625" style="192"/>
    <col min="7936" max="7936" width="17.42578125" style="192" bestFit="1" customWidth="1"/>
    <col min="7937" max="7948" width="12.5703125" style="192" customWidth="1"/>
    <col min="7949" max="8191" width="9.140625" style="192"/>
    <col min="8192" max="8192" width="17.42578125" style="192" bestFit="1" customWidth="1"/>
    <col min="8193" max="8204" width="12.5703125" style="192" customWidth="1"/>
    <col min="8205" max="8447" width="9.140625" style="192"/>
    <col min="8448" max="8448" width="17.42578125" style="192" bestFit="1" customWidth="1"/>
    <col min="8449" max="8460" width="12.5703125" style="192" customWidth="1"/>
    <col min="8461" max="8703" width="9.140625" style="192"/>
    <col min="8704" max="8704" width="17.42578125" style="192" bestFit="1" customWidth="1"/>
    <col min="8705" max="8716" width="12.5703125" style="192" customWidth="1"/>
    <col min="8717" max="8959" width="9.140625" style="192"/>
    <col min="8960" max="8960" width="17.42578125" style="192" bestFit="1" customWidth="1"/>
    <col min="8961" max="8972" width="12.5703125" style="192" customWidth="1"/>
    <col min="8973" max="9215" width="9.140625" style="192"/>
    <col min="9216" max="9216" width="17.42578125" style="192" bestFit="1" customWidth="1"/>
    <col min="9217" max="9228" width="12.5703125" style="192" customWidth="1"/>
    <col min="9229" max="9471" width="9.140625" style="192"/>
    <col min="9472" max="9472" width="17.42578125" style="192" bestFit="1" customWidth="1"/>
    <col min="9473" max="9484" width="12.5703125" style="192" customWidth="1"/>
    <col min="9485" max="9727" width="9.140625" style="192"/>
    <col min="9728" max="9728" width="17.42578125" style="192" bestFit="1" customWidth="1"/>
    <col min="9729" max="9740" width="12.5703125" style="192" customWidth="1"/>
    <col min="9741" max="9983" width="9.140625" style="192"/>
    <col min="9984" max="9984" width="17.42578125" style="192" bestFit="1" customWidth="1"/>
    <col min="9985" max="9996" width="12.5703125" style="192" customWidth="1"/>
    <col min="9997" max="10239" width="9.140625" style="192"/>
    <col min="10240" max="10240" width="17.42578125" style="192" bestFit="1" customWidth="1"/>
    <col min="10241" max="10252" width="12.5703125" style="192" customWidth="1"/>
    <col min="10253" max="10495" width="9.140625" style="192"/>
    <col min="10496" max="10496" width="17.42578125" style="192" bestFit="1" customWidth="1"/>
    <col min="10497" max="10508" width="12.5703125" style="192" customWidth="1"/>
    <col min="10509" max="10751" width="9.140625" style="192"/>
    <col min="10752" max="10752" width="17.42578125" style="192" bestFit="1" customWidth="1"/>
    <col min="10753" max="10764" width="12.5703125" style="192" customWidth="1"/>
    <col min="10765" max="11007" width="9.140625" style="192"/>
    <col min="11008" max="11008" width="17.42578125" style="192" bestFit="1" customWidth="1"/>
    <col min="11009" max="11020" width="12.5703125" style="192" customWidth="1"/>
    <col min="11021" max="11263" width="9.140625" style="192"/>
    <col min="11264" max="11264" width="17.42578125" style="192" bestFit="1" customWidth="1"/>
    <col min="11265" max="11276" width="12.5703125" style="192" customWidth="1"/>
    <col min="11277" max="11519" width="9.140625" style="192"/>
    <col min="11520" max="11520" width="17.42578125" style="192" bestFit="1" customWidth="1"/>
    <col min="11521" max="11532" width="12.5703125" style="192" customWidth="1"/>
    <col min="11533" max="11775" width="9.140625" style="192"/>
    <col min="11776" max="11776" width="17.42578125" style="192" bestFit="1" customWidth="1"/>
    <col min="11777" max="11788" width="12.5703125" style="192" customWidth="1"/>
    <col min="11789" max="12031" width="9.140625" style="192"/>
    <col min="12032" max="12032" width="17.42578125" style="192" bestFit="1" customWidth="1"/>
    <col min="12033" max="12044" width="12.5703125" style="192" customWidth="1"/>
    <col min="12045" max="12287" width="9.140625" style="192"/>
    <col min="12288" max="12288" width="17.42578125" style="192" bestFit="1" customWidth="1"/>
    <col min="12289" max="12300" width="12.5703125" style="192" customWidth="1"/>
    <col min="12301" max="12543" width="9.140625" style="192"/>
    <col min="12544" max="12544" width="17.42578125" style="192" bestFit="1" customWidth="1"/>
    <col min="12545" max="12556" width="12.5703125" style="192" customWidth="1"/>
    <col min="12557" max="12799" width="9.140625" style="192"/>
    <col min="12800" max="12800" width="17.42578125" style="192" bestFit="1" customWidth="1"/>
    <col min="12801" max="12812" width="12.5703125" style="192" customWidth="1"/>
    <col min="12813" max="13055" width="9.140625" style="192"/>
    <col min="13056" max="13056" width="17.42578125" style="192" bestFit="1" customWidth="1"/>
    <col min="13057" max="13068" width="12.5703125" style="192" customWidth="1"/>
    <col min="13069" max="13311" width="9.140625" style="192"/>
    <col min="13312" max="13312" width="17.42578125" style="192" bestFit="1" customWidth="1"/>
    <col min="13313" max="13324" width="12.5703125" style="192" customWidth="1"/>
    <col min="13325" max="13567" width="9.140625" style="192"/>
    <col min="13568" max="13568" width="17.42578125" style="192" bestFit="1" customWidth="1"/>
    <col min="13569" max="13580" width="12.5703125" style="192" customWidth="1"/>
    <col min="13581" max="13823" width="9.140625" style="192"/>
    <col min="13824" max="13824" width="17.42578125" style="192" bestFit="1" customWidth="1"/>
    <col min="13825" max="13836" width="12.5703125" style="192" customWidth="1"/>
    <col min="13837" max="14079" width="9.140625" style="192"/>
    <col min="14080" max="14080" width="17.42578125" style="192" bestFit="1" customWidth="1"/>
    <col min="14081" max="14092" width="12.5703125" style="192" customWidth="1"/>
    <col min="14093" max="14335" width="9.140625" style="192"/>
    <col min="14336" max="14336" width="17.42578125" style="192" bestFit="1" customWidth="1"/>
    <col min="14337" max="14348" width="12.5703125" style="192" customWidth="1"/>
    <col min="14349" max="14591" width="9.140625" style="192"/>
    <col min="14592" max="14592" width="17.42578125" style="192" bestFit="1" customWidth="1"/>
    <col min="14593" max="14604" width="12.5703125" style="192" customWidth="1"/>
    <col min="14605" max="14847" width="9.140625" style="192"/>
    <col min="14848" max="14848" width="17.42578125" style="192" bestFit="1" customWidth="1"/>
    <col min="14849" max="14860" width="12.5703125" style="192" customWidth="1"/>
    <col min="14861" max="15103" width="9.140625" style="192"/>
    <col min="15104" max="15104" width="17.42578125" style="192" bestFit="1" customWidth="1"/>
    <col min="15105" max="15116" width="12.5703125" style="192" customWidth="1"/>
    <col min="15117" max="15359" width="9.140625" style="192"/>
    <col min="15360" max="15360" width="17.42578125" style="192" bestFit="1" customWidth="1"/>
    <col min="15361" max="15372" width="12.5703125" style="192" customWidth="1"/>
    <col min="15373" max="15615" width="9.140625" style="192"/>
    <col min="15616" max="15616" width="17.42578125" style="192" bestFit="1" customWidth="1"/>
    <col min="15617" max="15628" width="12.5703125" style="192" customWidth="1"/>
    <col min="15629" max="15871" width="9.140625" style="192"/>
    <col min="15872" max="15872" width="17.42578125" style="192" bestFit="1" customWidth="1"/>
    <col min="15873" max="15884" width="12.5703125" style="192" customWidth="1"/>
    <col min="15885" max="16127" width="9.140625" style="192"/>
    <col min="16128" max="16128" width="17.42578125" style="192" bestFit="1" customWidth="1"/>
    <col min="16129" max="16140" width="12.5703125" style="192" customWidth="1"/>
    <col min="16141" max="16384" width="9.140625" style="192"/>
  </cols>
  <sheetData>
    <row r="1" spans="1:12" x14ac:dyDescent="0.25">
      <c r="A1" s="316" t="s">
        <v>392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x14ac:dyDescent="0.25">
      <c r="A2" s="286" t="s">
        <v>144</v>
      </c>
      <c r="B2" s="287"/>
      <c r="C2" s="287"/>
      <c r="D2" s="287"/>
      <c r="E2" s="287"/>
      <c r="F2" s="288" t="s">
        <v>100</v>
      </c>
      <c r="J2" s="288" t="s">
        <v>100</v>
      </c>
    </row>
    <row r="3" spans="1:12" x14ac:dyDescent="0.25">
      <c r="A3" s="241" t="s">
        <v>12</v>
      </c>
      <c r="B3" s="241">
        <v>2013</v>
      </c>
      <c r="C3" s="241">
        <v>2014</v>
      </c>
      <c r="D3" s="241">
        <v>2015</v>
      </c>
      <c r="E3" s="289">
        <v>2016</v>
      </c>
      <c r="F3" s="290">
        <v>2016</v>
      </c>
      <c r="G3" s="290"/>
      <c r="H3" s="290"/>
      <c r="I3" s="290"/>
      <c r="J3" s="290" t="s">
        <v>378</v>
      </c>
      <c r="K3" s="290"/>
      <c r="L3" s="290"/>
    </row>
    <row r="4" spans="1:12" x14ac:dyDescent="0.25">
      <c r="A4" s="241"/>
      <c r="B4" s="241"/>
      <c r="C4" s="241"/>
      <c r="D4" s="241"/>
      <c r="E4" s="289"/>
      <c r="F4" s="97" t="s">
        <v>9</v>
      </c>
      <c r="G4" s="97" t="s">
        <v>10</v>
      </c>
      <c r="H4" s="97" t="s">
        <v>11</v>
      </c>
      <c r="I4" s="97" t="s">
        <v>13</v>
      </c>
      <c r="J4" s="97" t="s">
        <v>9</v>
      </c>
      <c r="K4" s="97" t="s">
        <v>10</v>
      </c>
      <c r="L4" s="97" t="s">
        <v>11</v>
      </c>
    </row>
    <row r="5" spans="1:12" s="293" customFormat="1" x14ac:dyDescent="0.25">
      <c r="A5" s="291" t="s">
        <v>35</v>
      </c>
      <c r="B5" s="292">
        <f>SUM(B6:B8)</f>
        <v>132699.91820499999</v>
      </c>
      <c r="C5" s="292">
        <f>SUM(C6:C8)</f>
        <v>152255.53903399999</v>
      </c>
      <c r="D5" s="292">
        <f>SUM(D6:D8)</f>
        <v>168956.25346099999</v>
      </c>
      <c r="E5" s="292">
        <f>SUM(E6:E8)</f>
        <v>170594.70204499998</v>
      </c>
      <c r="F5" s="292">
        <f t="shared" ref="F5:L5" si="0">SUM(F6:F8)</f>
        <v>44057.718832000006</v>
      </c>
      <c r="G5" s="292">
        <f t="shared" si="0"/>
        <v>39955.327174999999</v>
      </c>
      <c r="H5" s="292">
        <f t="shared" si="0"/>
        <v>42560.683853000002</v>
      </c>
      <c r="I5" s="292">
        <f t="shared" si="0"/>
        <v>44020.972184999999</v>
      </c>
      <c r="J5" s="292">
        <f t="shared" si="0"/>
        <v>45906.604459000002</v>
      </c>
      <c r="K5" s="292">
        <f t="shared" si="0"/>
        <v>37241.721578000004</v>
      </c>
      <c r="L5" s="292">
        <f t="shared" si="0"/>
        <v>36414.968479000003</v>
      </c>
    </row>
    <row r="6" spans="1:12" x14ac:dyDescent="0.25">
      <c r="A6" s="190" t="s">
        <v>158</v>
      </c>
      <c r="B6" s="191">
        <v>100255.210626</v>
      </c>
      <c r="C6" s="191">
        <v>107976.000462</v>
      </c>
      <c r="D6" s="191">
        <v>119327.68930100001</v>
      </c>
      <c r="E6" s="191">
        <v>117806.900012</v>
      </c>
      <c r="F6" s="191">
        <v>27919.210577000002</v>
      </c>
      <c r="G6" s="191">
        <v>29377.608242999999</v>
      </c>
      <c r="H6" s="191">
        <v>30534.133504000001</v>
      </c>
      <c r="I6" s="191">
        <v>29975.947688</v>
      </c>
      <c r="J6" s="191">
        <v>33015.018592</v>
      </c>
      <c r="K6" s="191">
        <v>28057.989388999998</v>
      </c>
      <c r="L6" s="191">
        <v>26946.672054999999</v>
      </c>
    </row>
    <row r="7" spans="1:12" x14ac:dyDescent="0.25">
      <c r="A7" s="190" t="s">
        <v>159</v>
      </c>
      <c r="B7" s="191">
        <v>15996.069240999999</v>
      </c>
      <c r="C7" s="191">
        <v>18963.603373999998</v>
      </c>
      <c r="D7" s="191">
        <v>30802.764525999999</v>
      </c>
      <c r="E7" s="191">
        <v>28028.634654000001</v>
      </c>
      <c r="F7" s="191">
        <v>11566.881253</v>
      </c>
      <c r="G7" s="191">
        <v>5738.28078</v>
      </c>
      <c r="H7" s="191">
        <v>5190.7115569999996</v>
      </c>
      <c r="I7" s="191">
        <v>5532.7610640000003</v>
      </c>
      <c r="J7" s="191">
        <v>5705.15103</v>
      </c>
      <c r="K7" s="191">
        <v>5214.1525499999998</v>
      </c>
      <c r="L7" s="191">
        <v>5007.1410889999997</v>
      </c>
    </row>
    <row r="8" spans="1:12" x14ac:dyDescent="0.25">
      <c r="A8" s="193" t="s">
        <v>160</v>
      </c>
      <c r="B8" s="194">
        <v>16448.638338000001</v>
      </c>
      <c r="C8" s="194">
        <v>25315.935197999999</v>
      </c>
      <c r="D8" s="194">
        <v>18825.799633999999</v>
      </c>
      <c r="E8" s="194">
        <v>24759.167378999999</v>
      </c>
      <c r="F8" s="194">
        <v>4571.6270020000002</v>
      </c>
      <c r="G8" s="194">
        <v>4839.4381519999997</v>
      </c>
      <c r="H8" s="194">
        <v>6835.8387919999996</v>
      </c>
      <c r="I8" s="194">
        <v>8512.2634330000001</v>
      </c>
      <c r="J8" s="194">
        <v>7186.4348369999998</v>
      </c>
      <c r="K8" s="194">
        <v>3969.579639</v>
      </c>
      <c r="L8" s="194">
        <v>4461.1553350000004</v>
      </c>
    </row>
    <row r="9" spans="1:12" x14ac:dyDescent="0.25">
      <c r="A9" s="257" t="s">
        <v>161</v>
      </c>
      <c r="B9" s="257"/>
      <c r="C9" s="257"/>
      <c r="D9" s="233"/>
      <c r="E9" s="233"/>
      <c r="F9" s="191"/>
      <c r="G9" s="191"/>
      <c r="H9" s="191"/>
      <c r="I9" s="191"/>
      <c r="J9" s="191"/>
    </row>
    <row r="10" spans="1:12" x14ac:dyDescent="0.25">
      <c r="F10" s="294"/>
      <c r="G10" s="294"/>
      <c r="H10" s="294"/>
      <c r="I10" s="294"/>
      <c r="J10" s="294"/>
    </row>
    <row r="11" spans="1:12" x14ac:dyDescent="0.25">
      <c r="F11" s="294"/>
      <c r="G11" s="294"/>
      <c r="H11" s="294"/>
      <c r="I11" s="294"/>
      <c r="J11" s="294"/>
    </row>
    <row r="16" spans="1:12" x14ac:dyDescent="0.25">
      <c r="F16" s="294"/>
      <c r="J16" s="294"/>
    </row>
    <row r="17" spans="6:10" x14ac:dyDescent="0.25">
      <c r="F17" s="294"/>
      <c r="J17" s="294"/>
    </row>
  </sheetData>
  <mergeCells count="9">
    <mergeCell ref="A3:A4"/>
    <mergeCell ref="B3:B4"/>
    <mergeCell ref="C3:C4"/>
    <mergeCell ref="D3:D4"/>
    <mergeCell ref="A1:L1"/>
    <mergeCell ref="E3:E4"/>
    <mergeCell ref="F3:I3"/>
    <mergeCell ref="J3:L3"/>
    <mergeCell ref="A9:C9"/>
  </mergeCells>
  <hyperlinks>
    <hyperlink ref="F2" location="Content!A1" display="contents"/>
    <hyperlink ref="J2" location="Content!A1" display="contents"/>
  </hyperlinks>
  <pageMargins left="0.7" right="0.7" top="0.75" bottom="0.75" header="0.3" footer="0.3"/>
  <pageSetup paperSize="9"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rightToLeft="1" view="pageBreakPreview" zoomScale="95" zoomScaleNormal="100" zoomScaleSheetLayoutView="95" workbookViewId="0">
      <selection sqref="A1:L1"/>
    </sheetView>
  </sheetViews>
  <sheetFormatPr defaultRowHeight="15" x14ac:dyDescent="0.25"/>
  <cols>
    <col min="1" max="1" width="49.42578125" style="192" bestFit="1" customWidth="1"/>
    <col min="2" max="2" width="12.42578125" style="192" customWidth="1"/>
    <col min="3" max="5" width="12" style="192" customWidth="1"/>
    <col min="6" max="12" width="10.7109375" style="192" customWidth="1"/>
    <col min="13" max="255" width="9.140625" style="192"/>
    <col min="256" max="256" width="49.42578125" style="192" bestFit="1" customWidth="1"/>
    <col min="257" max="257" width="12.42578125" style="192" customWidth="1"/>
    <col min="258" max="260" width="12" style="192" customWidth="1"/>
    <col min="261" max="268" width="10.7109375" style="192" customWidth="1"/>
    <col min="269" max="511" width="9.140625" style="192"/>
    <col min="512" max="512" width="49.42578125" style="192" bestFit="1" customWidth="1"/>
    <col min="513" max="513" width="12.42578125" style="192" customWidth="1"/>
    <col min="514" max="516" width="12" style="192" customWidth="1"/>
    <col min="517" max="524" width="10.7109375" style="192" customWidth="1"/>
    <col min="525" max="767" width="9.140625" style="192"/>
    <col min="768" max="768" width="49.42578125" style="192" bestFit="1" customWidth="1"/>
    <col min="769" max="769" width="12.42578125" style="192" customWidth="1"/>
    <col min="770" max="772" width="12" style="192" customWidth="1"/>
    <col min="773" max="780" width="10.7109375" style="192" customWidth="1"/>
    <col min="781" max="1023" width="9.140625" style="192"/>
    <col min="1024" max="1024" width="49.42578125" style="192" bestFit="1" customWidth="1"/>
    <col min="1025" max="1025" width="12.42578125" style="192" customWidth="1"/>
    <col min="1026" max="1028" width="12" style="192" customWidth="1"/>
    <col min="1029" max="1036" width="10.7109375" style="192" customWidth="1"/>
    <col min="1037" max="1279" width="9.140625" style="192"/>
    <col min="1280" max="1280" width="49.42578125" style="192" bestFit="1" customWidth="1"/>
    <col min="1281" max="1281" width="12.42578125" style="192" customWidth="1"/>
    <col min="1282" max="1284" width="12" style="192" customWidth="1"/>
    <col min="1285" max="1292" width="10.7109375" style="192" customWidth="1"/>
    <col min="1293" max="1535" width="9.140625" style="192"/>
    <col min="1536" max="1536" width="49.42578125" style="192" bestFit="1" customWidth="1"/>
    <col min="1537" max="1537" width="12.42578125" style="192" customWidth="1"/>
    <col min="1538" max="1540" width="12" style="192" customWidth="1"/>
    <col min="1541" max="1548" width="10.7109375" style="192" customWidth="1"/>
    <col min="1549" max="1791" width="9.140625" style="192"/>
    <col min="1792" max="1792" width="49.42578125" style="192" bestFit="1" customWidth="1"/>
    <col min="1793" max="1793" width="12.42578125" style="192" customWidth="1"/>
    <col min="1794" max="1796" width="12" style="192" customWidth="1"/>
    <col min="1797" max="1804" width="10.7109375" style="192" customWidth="1"/>
    <col min="1805" max="2047" width="9.140625" style="192"/>
    <col min="2048" max="2048" width="49.42578125" style="192" bestFit="1" customWidth="1"/>
    <col min="2049" max="2049" width="12.42578125" style="192" customWidth="1"/>
    <col min="2050" max="2052" width="12" style="192" customWidth="1"/>
    <col min="2053" max="2060" width="10.7109375" style="192" customWidth="1"/>
    <col min="2061" max="2303" width="9.140625" style="192"/>
    <col min="2304" max="2304" width="49.42578125" style="192" bestFit="1" customWidth="1"/>
    <col min="2305" max="2305" width="12.42578125" style="192" customWidth="1"/>
    <col min="2306" max="2308" width="12" style="192" customWidth="1"/>
    <col min="2309" max="2316" width="10.7109375" style="192" customWidth="1"/>
    <col min="2317" max="2559" width="9.140625" style="192"/>
    <col min="2560" max="2560" width="49.42578125" style="192" bestFit="1" customWidth="1"/>
    <col min="2561" max="2561" width="12.42578125" style="192" customWidth="1"/>
    <col min="2562" max="2564" width="12" style="192" customWidth="1"/>
    <col min="2565" max="2572" width="10.7109375" style="192" customWidth="1"/>
    <col min="2573" max="2815" width="9.140625" style="192"/>
    <col min="2816" max="2816" width="49.42578125" style="192" bestFit="1" customWidth="1"/>
    <col min="2817" max="2817" width="12.42578125" style="192" customWidth="1"/>
    <col min="2818" max="2820" width="12" style="192" customWidth="1"/>
    <col min="2821" max="2828" width="10.7109375" style="192" customWidth="1"/>
    <col min="2829" max="3071" width="9.140625" style="192"/>
    <col min="3072" max="3072" width="49.42578125" style="192" bestFit="1" customWidth="1"/>
    <col min="3073" max="3073" width="12.42578125" style="192" customWidth="1"/>
    <col min="3074" max="3076" width="12" style="192" customWidth="1"/>
    <col min="3077" max="3084" width="10.7109375" style="192" customWidth="1"/>
    <col min="3085" max="3327" width="9.140625" style="192"/>
    <col min="3328" max="3328" width="49.42578125" style="192" bestFit="1" customWidth="1"/>
    <col min="3329" max="3329" width="12.42578125" style="192" customWidth="1"/>
    <col min="3330" max="3332" width="12" style="192" customWidth="1"/>
    <col min="3333" max="3340" width="10.7109375" style="192" customWidth="1"/>
    <col min="3341" max="3583" width="9.140625" style="192"/>
    <col min="3584" max="3584" width="49.42578125" style="192" bestFit="1" customWidth="1"/>
    <col min="3585" max="3585" width="12.42578125" style="192" customWidth="1"/>
    <col min="3586" max="3588" width="12" style="192" customWidth="1"/>
    <col min="3589" max="3596" width="10.7109375" style="192" customWidth="1"/>
    <col min="3597" max="3839" width="9.140625" style="192"/>
    <col min="3840" max="3840" width="49.42578125" style="192" bestFit="1" customWidth="1"/>
    <col min="3841" max="3841" width="12.42578125" style="192" customWidth="1"/>
    <col min="3842" max="3844" width="12" style="192" customWidth="1"/>
    <col min="3845" max="3852" width="10.7109375" style="192" customWidth="1"/>
    <col min="3853" max="4095" width="9.140625" style="192"/>
    <col min="4096" max="4096" width="49.42578125" style="192" bestFit="1" customWidth="1"/>
    <col min="4097" max="4097" width="12.42578125" style="192" customWidth="1"/>
    <col min="4098" max="4100" width="12" style="192" customWidth="1"/>
    <col min="4101" max="4108" width="10.7109375" style="192" customWidth="1"/>
    <col min="4109" max="4351" width="9.140625" style="192"/>
    <col min="4352" max="4352" width="49.42578125" style="192" bestFit="1" customWidth="1"/>
    <col min="4353" max="4353" width="12.42578125" style="192" customWidth="1"/>
    <col min="4354" max="4356" width="12" style="192" customWidth="1"/>
    <col min="4357" max="4364" width="10.7109375" style="192" customWidth="1"/>
    <col min="4365" max="4607" width="9.140625" style="192"/>
    <col min="4608" max="4608" width="49.42578125" style="192" bestFit="1" customWidth="1"/>
    <col min="4609" max="4609" width="12.42578125" style="192" customWidth="1"/>
    <col min="4610" max="4612" width="12" style="192" customWidth="1"/>
    <col min="4613" max="4620" width="10.7109375" style="192" customWidth="1"/>
    <col min="4621" max="4863" width="9.140625" style="192"/>
    <col min="4864" max="4864" width="49.42578125" style="192" bestFit="1" customWidth="1"/>
    <col min="4865" max="4865" width="12.42578125" style="192" customWidth="1"/>
    <col min="4866" max="4868" width="12" style="192" customWidth="1"/>
    <col min="4869" max="4876" width="10.7109375" style="192" customWidth="1"/>
    <col min="4877" max="5119" width="9.140625" style="192"/>
    <col min="5120" max="5120" width="49.42578125" style="192" bestFit="1" customWidth="1"/>
    <col min="5121" max="5121" width="12.42578125" style="192" customWidth="1"/>
    <col min="5122" max="5124" width="12" style="192" customWidth="1"/>
    <col min="5125" max="5132" width="10.7109375" style="192" customWidth="1"/>
    <col min="5133" max="5375" width="9.140625" style="192"/>
    <col min="5376" max="5376" width="49.42578125" style="192" bestFit="1" customWidth="1"/>
    <col min="5377" max="5377" width="12.42578125" style="192" customWidth="1"/>
    <col min="5378" max="5380" width="12" style="192" customWidth="1"/>
    <col min="5381" max="5388" width="10.7109375" style="192" customWidth="1"/>
    <col min="5389" max="5631" width="9.140625" style="192"/>
    <col min="5632" max="5632" width="49.42578125" style="192" bestFit="1" customWidth="1"/>
    <col min="5633" max="5633" width="12.42578125" style="192" customWidth="1"/>
    <col min="5634" max="5636" width="12" style="192" customWidth="1"/>
    <col min="5637" max="5644" width="10.7109375" style="192" customWidth="1"/>
    <col min="5645" max="5887" width="9.140625" style="192"/>
    <col min="5888" max="5888" width="49.42578125" style="192" bestFit="1" customWidth="1"/>
    <col min="5889" max="5889" width="12.42578125" style="192" customWidth="1"/>
    <col min="5890" max="5892" width="12" style="192" customWidth="1"/>
    <col min="5893" max="5900" width="10.7109375" style="192" customWidth="1"/>
    <col min="5901" max="6143" width="9.140625" style="192"/>
    <col min="6144" max="6144" width="49.42578125" style="192" bestFit="1" customWidth="1"/>
    <col min="6145" max="6145" width="12.42578125" style="192" customWidth="1"/>
    <col min="6146" max="6148" width="12" style="192" customWidth="1"/>
    <col min="6149" max="6156" width="10.7109375" style="192" customWidth="1"/>
    <col min="6157" max="6399" width="9.140625" style="192"/>
    <col min="6400" max="6400" width="49.42578125" style="192" bestFit="1" customWidth="1"/>
    <col min="6401" max="6401" width="12.42578125" style="192" customWidth="1"/>
    <col min="6402" max="6404" width="12" style="192" customWidth="1"/>
    <col min="6405" max="6412" width="10.7109375" style="192" customWidth="1"/>
    <col min="6413" max="6655" width="9.140625" style="192"/>
    <col min="6656" max="6656" width="49.42578125" style="192" bestFit="1" customWidth="1"/>
    <col min="6657" max="6657" width="12.42578125" style="192" customWidth="1"/>
    <col min="6658" max="6660" width="12" style="192" customWidth="1"/>
    <col min="6661" max="6668" width="10.7109375" style="192" customWidth="1"/>
    <col min="6669" max="6911" width="9.140625" style="192"/>
    <col min="6912" max="6912" width="49.42578125" style="192" bestFit="1" customWidth="1"/>
    <col min="6913" max="6913" width="12.42578125" style="192" customWidth="1"/>
    <col min="6914" max="6916" width="12" style="192" customWidth="1"/>
    <col min="6917" max="6924" width="10.7109375" style="192" customWidth="1"/>
    <col min="6925" max="7167" width="9.140625" style="192"/>
    <col min="7168" max="7168" width="49.42578125" style="192" bestFit="1" customWidth="1"/>
    <col min="7169" max="7169" width="12.42578125" style="192" customWidth="1"/>
    <col min="7170" max="7172" width="12" style="192" customWidth="1"/>
    <col min="7173" max="7180" width="10.7109375" style="192" customWidth="1"/>
    <col min="7181" max="7423" width="9.140625" style="192"/>
    <col min="7424" max="7424" width="49.42578125" style="192" bestFit="1" customWidth="1"/>
    <col min="7425" max="7425" width="12.42578125" style="192" customWidth="1"/>
    <col min="7426" max="7428" width="12" style="192" customWidth="1"/>
    <col min="7429" max="7436" width="10.7109375" style="192" customWidth="1"/>
    <col min="7437" max="7679" width="9.140625" style="192"/>
    <col min="7680" max="7680" width="49.42578125" style="192" bestFit="1" customWidth="1"/>
    <col min="7681" max="7681" width="12.42578125" style="192" customWidth="1"/>
    <col min="7682" max="7684" width="12" style="192" customWidth="1"/>
    <col min="7685" max="7692" width="10.7109375" style="192" customWidth="1"/>
    <col min="7693" max="7935" width="9.140625" style="192"/>
    <col min="7936" max="7936" width="49.42578125" style="192" bestFit="1" customWidth="1"/>
    <col min="7937" max="7937" width="12.42578125" style="192" customWidth="1"/>
    <col min="7938" max="7940" width="12" style="192" customWidth="1"/>
    <col min="7941" max="7948" width="10.7109375" style="192" customWidth="1"/>
    <col min="7949" max="8191" width="9.140625" style="192"/>
    <col min="8192" max="8192" width="49.42578125" style="192" bestFit="1" customWidth="1"/>
    <col min="8193" max="8193" width="12.42578125" style="192" customWidth="1"/>
    <col min="8194" max="8196" width="12" style="192" customWidth="1"/>
    <col min="8197" max="8204" width="10.7109375" style="192" customWidth="1"/>
    <col min="8205" max="8447" width="9.140625" style="192"/>
    <col min="8448" max="8448" width="49.42578125" style="192" bestFit="1" customWidth="1"/>
    <col min="8449" max="8449" width="12.42578125" style="192" customWidth="1"/>
    <col min="8450" max="8452" width="12" style="192" customWidth="1"/>
    <col min="8453" max="8460" width="10.7109375" style="192" customWidth="1"/>
    <col min="8461" max="8703" width="9.140625" style="192"/>
    <col min="8704" max="8704" width="49.42578125" style="192" bestFit="1" customWidth="1"/>
    <col min="8705" max="8705" width="12.42578125" style="192" customWidth="1"/>
    <col min="8706" max="8708" width="12" style="192" customWidth="1"/>
    <col min="8709" max="8716" width="10.7109375" style="192" customWidth="1"/>
    <col min="8717" max="8959" width="9.140625" style="192"/>
    <col min="8960" max="8960" width="49.42578125" style="192" bestFit="1" customWidth="1"/>
    <col min="8961" max="8961" width="12.42578125" style="192" customWidth="1"/>
    <col min="8962" max="8964" width="12" style="192" customWidth="1"/>
    <col min="8965" max="8972" width="10.7109375" style="192" customWidth="1"/>
    <col min="8973" max="9215" width="9.140625" style="192"/>
    <col min="9216" max="9216" width="49.42578125" style="192" bestFit="1" customWidth="1"/>
    <col min="9217" max="9217" width="12.42578125" style="192" customWidth="1"/>
    <col min="9218" max="9220" width="12" style="192" customWidth="1"/>
    <col min="9221" max="9228" width="10.7109375" style="192" customWidth="1"/>
    <col min="9229" max="9471" width="9.140625" style="192"/>
    <col min="9472" max="9472" width="49.42578125" style="192" bestFit="1" customWidth="1"/>
    <col min="9473" max="9473" width="12.42578125" style="192" customWidth="1"/>
    <col min="9474" max="9476" width="12" style="192" customWidth="1"/>
    <col min="9477" max="9484" width="10.7109375" style="192" customWidth="1"/>
    <col min="9485" max="9727" width="9.140625" style="192"/>
    <col min="9728" max="9728" width="49.42578125" style="192" bestFit="1" customWidth="1"/>
    <col min="9729" max="9729" width="12.42578125" style="192" customWidth="1"/>
    <col min="9730" max="9732" width="12" style="192" customWidth="1"/>
    <col min="9733" max="9740" width="10.7109375" style="192" customWidth="1"/>
    <col min="9741" max="9983" width="9.140625" style="192"/>
    <col min="9984" max="9984" width="49.42578125" style="192" bestFit="1" customWidth="1"/>
    <col min="9985" max="9985" width="12.42578125" style="192" customWidth="1"/>
    <col min="9986" max="9988" width="12" style="192" customWidth="1"/>
    <col min="9989" max="9996" width="10.7109375" style="192" customWidth="1"/>
    <col min="9997" max="10239" width="9.140625" style="192"/>
    <col min="10240" max="10240" width="49.42578125" style="192" bestFit="1" customWidth="1"/>
    <col min="10241" max="10241" width="12.42578125" style="192" customWidth="1"/>
    <col min="10242" max="10244" width="12" style="192" customWidth="1"/>
    <col min="10245" max="10252" width="10.7109375" style="192" customWidth="1"/>
    <col min="10253" max="10495" width="9.140625" style="192"/>
    <col min="10496" max="10496" width="49.42578125" style="192" bestFit="1" customWidth="1"/>
    <col min="10497" max="10497" width="12.42578125" style="192" customWidth="1"/>
    <col min="10498" max="10500" width="12" style="192" customWidth="1"/>
    <col min="10501" max="10508" width="10.7109375" style="192" customWidth="1"/>
    <col min="10509" max="10751" width="9.140625" style="192"/>
    <col min="10752" max="10752" width="49.42578125" style="192" bestFit="1" customWidth="1"/>
    <col min="10753" max="10753" width="12.42578125" style="192" customWidth="1"/>
    <col min="10754" max="10756" width="12" style="192" customWidth="1"/>
    <col min="10757" max="10764" width="10.7109375" style="192" customWidth="1"/>
    <col min="10765" max="11007" width="9.140625" style="192"/>
    <col min="11008" max="11008" width="49.42578125" style="192" bestFit="1" customWidth="1"/>
    <col min="11009" max="11009" width="12.42578125" style="192" customWidth="1"/>
    <col min="11010" max="11012" width="12" style="192" customWidth="1"/>
    <col min="11013" max="11020" width="10.7109375" style="192" customWidth="1"/>
    <col min="11021" max="11263" width="9.140625" style="192"/>
    <col min="11264" max="11264" width="49.42578125" style="192" bestFit="1" customWidth="1"/>
    <col min="11265" max="11265" width="12.42578125" style="192" customWidth="1"/>
    <col min="11266" max="11268" width="12" style="192" customWidth="1"/>
    <col min="11269" max="11276" width="10.7109375" style="192" customWidth="1"/>
    <col min="11277" max="11519" width="9.140625" style="192"/>
    <col min="11520" max="11520" width="49.42578125" style="192" bestFit="1" customWidth="1"/>
    <col min="11521" max="11521" width="12.42578125" style="192" customWidth="1"/>
    <col min="11522" max="11524" width="12" style="192" customWidth="1"/>
    <col min="11525" max="11532" width="10.7109375" style="192" customWidth="1"/>
    <col min="11533" max="11775" width="9.140625" style="192"/>
    <col min="11776" max="11776" width="49.42578125" style="192" bestFit="1" customWidth="1"/>
    <col min="11777" max="11777" width="12.42578125" style="192" customWidth="1"/>
    <col min="11778" max="11780" width="12" style="192" customWidth="1"/>
    <col min="11781" max="11788" width="10.7109375" style="192" customWidth="1"/>
    <col min="11789" max="12031" width="9.140625" style="192"/>
    <col min="12032" max="12032" width="49.42578125" style="192" bestFit="1" customWidth="1"/>
    <col min="12033" max="12033" width="12.42578125" style="192" customWidth="1"/>
    <col min="12034" max="12036" width="12" style="192" customWidth="1"/>
    <col min="12037" max="12044" width="10.7109375" style="192" customWidth="1"/>
    <col min="12045" max="12287" width="9.140625" style="192"/>
    <col min="12288" max="12288" width="49.42578125" style="192" bestFit="1" customWidth="1"/>
    <col min="12289" max="12289" width="12.42578125" style="192" customWidth="1"/>
    <col min="12290" max="12292" width="12" style="192" customWidth="1"/>
    <col min="12293" max="12300" width="10.7109375" style="192" customWidth="1"/>
    <col min="12301" max="12543" width="9.140625" style="192"/>
    <col min="12544" max="12544" width="49.42578125" style="192" bestFit="1" customWidth="1"/>
    <col min="12545" max="12545" width="12.42578125" style="192" customWidth="1"/>
    <col min="12546" max="12548" width="12" style="192" customWidth="1"/>
    <col min="12549" max="12556" width="10.7109375" style="192" customWidth="1"/>
    <col min="12557" max="12799" width="9.140625" style="192"/>
    <col min="12800" max="12800" width="49.42578125" style="192" bestFit="1" customWidth="1"/>
    <col min="12801" max="12801" width="12.42578125" style="192" customWidth="1"/>
    <col min="12802" max="12804" width="12" style="192" customWidth="1"/>
    <col min="12805" max="12812" width="10.7109375" style="192" customWidth="1"/>
    <col min="12813" max="13055" width="9.140625" style="192"/>
    <col min="13056" max="13056" width="49.42578125" style="192" bestFit="1" customWidth="1"/>
    <col min="13057" max="13057" width="12.42578125" style="192" customWidth="1"/>
    <col min="13058" max="13060" width="12" style="192" customWidth="1"/>
    <col min="13061" max="13068" width="10.7109375" style="192" customWidth="1"/>
    <col min="13069" max="13311" width="9.140625" style="192"/>
    <col min="13312" max="13312" width="49.42578125" style="192" bestFit="1" customWidth="1"/>
    <col min="13313" max="13313" width="12.42578125" style="192" customWidth="1"/>
    <col min="13314" max="13316" width="12" style="192" customWidth="1"/>
    <col min="13317" max="13324" width="10.7109375" style="192" customWidth="1"/>
    <col min="13325" max="13567" width="9.140625" style="192"/>
    <col min="13568" max="13568" width="49.42578125" style="192" bestFit="1" customWidth="1"/>
    <col min="13569" max="13569" width="12.42578125" style="192" customWidth="1"/>
    <col min="13570" max="13572" width="12" style="192" customWidth="1"/>
    <col min="13573" max="13580" width="10.7109375" style="192" customWidth="1"/>
    <col min="13581" max="13823" width="9.140625" style="192"/>
    <col min="13824" max="13824" width="49.42578125" style="192" bestFit="1" customWidth="1"/>
    <col min="13825" max="13825" width="12.42578125" style="192" customWidth="1"/>
    <col min="13826" max="13828" width="12" style="192" customWidth="1"/>
    <col min="13829" max="13836" width="10.7109375" style="192" customWidth="1"/>
    <col min="13837" max="14079" width="9.140625" style="192"/>
    <col min="14080" max="14080" width="49.42578125" style="192" bestFit="1" customWidth="1"/>
    <col min="14081" max="14081" width="12.42578125" style="192" customWidth="1"/>
    <col min="14082" max="14084" width="12" style="192" customWidth="1"/>
    <col min="14085" max="14092" width="10.7109375" style="192" customWidth="1"/>
    <col min="14093" max="14335" width="9.140625" style="192"/>
    <col min="14336" max="14336" width="49.42578125" style="192" bestFit="1" customWidth="1"/>
    <col min="14337" max="14337" width="12.42578125" style="192" customWidth="1"/>
    <col min="14338" max="14340" width="12" style="192" customWidth="1"/>
    <col min="14341" max="14348" width="10.7109375" style="192" customWidth="1"/>
    <col min="14349" max="14591" width="9.140625" style="192"/>
    <col min="14592" max="14592" width="49.42578125" style="192" bestFit="1" customWidth="1"/>
    <col min="14593" max="14593" width="12.42578125" style="192" customWidth="1"/>
    <col min="14594" max="14596" width="12" style="192" customWidth="1"/>
    <col min="14597" max="14604" width="10.7109375" style="192" customWidth="1"/>
    <col min="14605" max="14847" width="9.140625" style="192"/>
    <col min="14848" max="14848" width="49.42578125" style="192" bestFit="1" customWidth="1"/>
    <col min="14849" max="14849" width="12.42578125" style="192" customWidth="1"/>
    <col min="14850" max="14852" width="12" style="192" customWidth="1"/>
    <col min="14853" max="14860" width="10.7109375" style="192" customWidth="1"/>
    <col min="14861" max="15103" width="9.140625" style="192"/>
    <col min="15104" max="15104" width="49.42578125" style="192" bestFit="1" customWidth="1"/>
    <col min="15105" max="15105" width="12.42578125" style="192" customWidth="1"/>
    <col min="15106" max="15108" width="12" style="192" customWidth="1"/>
    <col min="15109" max="15116" width="10.7109375" style="192" customWidth="1"/>
    <col min="15117" max="15359" width="9.140625" style="192"/>
    <col min="15360" max="15360" width="49.42578125" style="192" bestFit="1" customWidth="1"/>
    <col min="15361" max="15361" width="12.42578125" style="192" customWidth="1"/>
    <col min="15362" max="15364" width="12" style="192" customWidth="1"/>
    <col min="15365" max="15372" width="10.7109375" style="192" customWidth="1"/>
    <col min="15373" max="15615" width="9.140625" style="192"/>
    <col min="15616" max="15616" width="49.42578125" style="192" bestFit="1" customWidth="1"/>
    <col min="15617" max="15617" width="12.42578125" style="192" customWidth="1"/>
    <col min="15618" max="15620" width="12" style="192" customWidth="1"/>
    <col min="15621" max="15628" width="10.7109375" style="192" customWidth="1"/>
    <col min="15629" max="15871" width="9.140625" style="192"/>
    <col min="15872" max="15872" width="49.42578125" style="192" bestFit="1" customWidth="1"/>
    <col min="15873" max="15873" width="12.42578125" style="192" customWidth="1"/>
    <col min="15874" max="15876" width="12" style="192" customWidth="1"/>
    <col min="15877" max="15884" width="10.7109375" style="192" customWidth="1"/>
    <col min="15885" max="16127" width="9.140625" style="192"/>
    <col min="16128" max="16128" width="49.42578125" style="192" bestFit="1" customWidth="1"/>
    <col min="16129" max="16129" width="12.42578125" style="192" customWidth="1"/>
    <col min="16130" max="16132" width="12" style="192" customWidth="1"/>
    <col min="16133" max="16140" width="10.7109375" style="192" customWidth="1"/>
    <col min="16141" max="16384" width="9.140625" style="192"/>
  </cols>
  <sheetData>
    <row r="1" spans="1:12" x14ac:dyDescent="0.25">
      <c r="A1" s="316" t="s">
        <v>393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x14ac:dyDescent="0.25">
      <c r="A2" s="286" t="s">
        <v>144</v>
      </c>
      <c r="B2" s="295"/>
      <c r="C2" s="295"/>
      <c r="D2" s="295"/>
      <c r="E2" s="295"/>
      <c r="F2" s="288" t="s">
        <v>100</v>
      </c>
      <c r="J2" s="288" t="s">
        <v>100</v>
      </c>
    </row>
    <row r="3" spans="1:12" x14ac:dyDescent="0.25">
      <c r="A3" s="241" t="s">
        <v>12</v>
      </c>
      <c r="B3" s="258">
        <v>2013</v>
      </c>
      <c r="C3" s="259">
        <v>2014</v>
      </c>
      <c r="D3" s="259">
        <v>2015</v>
      </c>
      <c r="E3" s="258">
        <v>2016</v>
      </c>
      <c r="F3" s="262">
        <v>2016</v>
      </c>
      <c r="G3" s="249"/>
      <c r="H3" s="249"/>
      <c r="I3" s="249"/>
      <c r="J3" s="262" t="s">
        <v>378</v>
      </c>
      <c r="K3" s="249"/>
      <c r="L3" s="249"/>
    </row>
    <row r="4" spans="1:12" x14ac:dyDescent="0.25">
      <c r="A4" s="241"/>
      <c r="B4" s="258"/>
      <c r="C4" s="260"/>
      <c r="D4" s="260"/>
      <c r="E4" s="260"/>
      <c r="F4" s="234" t="s">
        <v>9</v>
      </c>
      <c r="G4" s="234" t="s">
        <v>10</v>
      </c>
      <c r="H4" s="234" t="s">
        <v>11</v>
      </c>
      <c r="I4" s="227" t="s">
        <v>13</v>
      </c>
      <c r="J4" s="234" t="s">
        <v>9</v>
      </c>
      <c r="K4" s="234" t="s">
        <v>10</v>
      </c>
      <c r="L4" s="234" t="s">
        <v>11</v>
      </c>
    </row>
    <row r="5" spans="1:12" s="293" customFormat="1" ht="16.5" customHeight="1" x14ac:dyDescent="0.25">
      <c r="A5" s="296" t="s">
        <v>35</v>
      </c>
      <c r="B5" s="297">
        <f t="shared" ref="B5:L5" si="0">SUM(B28,B51,B74)</f>
        <v>132699.91820499999</v>
      </c>
      <c r="C5" s="297">
        <f t="shared" si="0"/>
        <v>152255.53903400002</v>
      </c>
      <c r="D5" s="297">
        <f t="shared" si="0"/>
        <v>168956.25346099999</v>
      </c>
      <c r="E5" s="297">
        <f t="shared" si="0"/>
        <v>170594.70204499998</v>
      </c>
      <c r="F5" s="297">
        <f t="shared" si="0"/>
        <v>44057.718831999999</v>
      </c>
      <c r="G5" s="297">
        <f t="shared" si="0"/>
        <v>39955.327174999999</v>
      </c>
      <c r="H5" s="297">
        <f t="shared" si="0"/>
        <v>42560.683853000002</v>
      </c>
      <c r="I5" s="297">
        <f t="shared" si="0"/>
        <v>44020.972184999999</v>
      </c>
      <c r="J5" s="297">
        <f t="shared" si="0"/>
        <v>45906.604459000002</v>
      </c>
      <c r="K5" s="297">
        <f t="shared" si="0"/>
        <v>37241.721577999997</v>
      </c>
      <c r="L5" s="297">
        <f t="shared" si="0"/>
        <v>36414.968479000003</v>
      </c>
    </row>
    <row r="6" spans="1:12" s="298" customFormat="1" x14ac:dyDescent="0.25">
      <c r="A6" s="230" t="s">
        <v>158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2" x14ac:dyDescent="0.25">
      <c r="A7" s="299" t="s">
        <v>162</v>
      </c>
      <c r="B7" s="300">
        <v>2412.124613</v>
      </c>
      <c r="C7" s="300">
        <v>2658.4659280000001</v>
      </c>
      <c r="D7" s="300">
        <v>2836.3774859999999</v>
      </c>
      <c r="E7" s="300">
        <v>2902.0210350000002</v>
      </c>
      <c r="F7" s="300">
        <v>704.398056</v>
      </c>
      <c r="G7" s="300">
        <v>721.29467499999998</v>
      </c>
      <c r="H7" s="300">
        <v>662.95197199999996</v>
      </c>
      <c r="I7" s="300">
        <v>813.37633200000005</v>
      </c>
      <c r="J7" s="300">
        <v>746.87107800000001</v>
      </c>
      <c r="K7" s="300">
        <v>767.23970599999996</v>
      </c>
      <c r="L7" s="300">
        <v>730.61201700000004</v>
      </c>
    </row>
    <row r="8" spans="1:12" x14ac:dyDescent="0.25">
      <c r="A8" s="299" t="s">
        <v>163</v>
      </c>
      <c r="B8" s="300">
        <v>3415.9746449999998</v>
      </c>
      <c r="C8" s="300">
        <v>3245.970014</v>
      </c>
      <c r="D8" s="300">
        <v>2897.7591659999998</v>
      </c>
      <c r="E8" s="300">
        <v>2121.7071430000001</v>
      </c>
      <c r="F8" s="300">
        <v>484.05371700000001</v>
      </c>
      <c r="G8" s="300">
        <v>606.05918399999996</v>
      </c>
      <c r="H8" s="300">
        <v>418.21328499999998</v>
      </c>
      <c r="I8" s="300">
        <v>613.38095699999997</v>
      </c>
      <c r="J8" s="300">
        <v>616.13223400000004</v>
      </c>
      <c r="K8" s="300">
        <v>481.64338299999997</v>
      </c>
      <c r="L8" s="300">
        <v>703.29834900000003</v>
      </c>
    </row>
    <row r="9" spans="1:12" x14ac:dyDescent="0.25">
      <c r="A9" s="299" t="s">
        <v>164</v>
      </c>
      <c r="B9" s="300">
        <v>367.67672199999998</v>
      </c>
      <c r="C9" s="300">
        <v>394.31725299999999</v>
      </c>
      <c r="D9" s="300">
        <v>396.91421600000001</v>
      </c>
      <c r="E9" s="300">
        <v>445.52867199999997</v>
      </c>
      <c r="F9" s="300">
        <v>98.289591999999999</v>
      </c>
      <c r="G9" s="300">
        <v>124.592789</v>
      </c>
      <c r="H9" s="300">
        <v>102.136064</v>
      </c>
      <c r="I9" s="300">
        <v>120.510227</v>
      </c>
      <c r="J9" s="300">
        <v>103.324482</v>
      </c>
      <c r="K9" s="300">
        <v>139.61520999999999</v>
      </c>
      <c r="L9" s="300">
        <v>87.592354999999998</v>
      </c>
    </row>
    <row r="10" spans="1:12" x14ac:dyDescent="0.25">
      <c r="A10" s="299" t="s">
        <v>165</v>
      </c>
      <c r="B10" s="300">
        <v>2080.9248699999998</v>
      </c>
      <c r="C10" s="300">
        <v>2590.2813620000002</v>
      </c>
      <c r="D10" s="300">
        <v>2424.2062470000001</v>
      </c>
      <c r="E10" s="300">
        <v>2142.742428</v>
      </c>
      <c r="F10" s="300">
        <v>547.19660299999998</v>
      </c>
      <c r="G10" s="300">
        <v>617.95511399999998</v>
      </c>
      <c r="H10" s="300">
        <v>473.35960599999999</v>
      </c>
      <c r="I10" s="300">
        <v>504.23110500000001</v>
      </c>
      <c r="J10" s="300">
        <v>614.21455400000002</v>
      </c>
      <c r="K10" s="300">
        <v>575.211547</v>
      </c>
      <c r="L10" s="300">
        <v>432.09808299999997</v>
      </c>
    </row>
    <row r="11" spans="1:12" x14ac:dyDescent="0.25">
      <c r="A11" s="299" t="s">
        <v>166</v>
      </c>
      <c r="B11" s="300">
        <v>6676.8822190000001</v>
      </c>
      <c r="C11" s="300">
        <v>4541.2145149999997</v>
      </c>
      <c r="D11" s="300">
        <v>3817.7697739999999</v>
      </c>
      <c r="E11" s="300">
        <v>3373.8777660000001</v>
      </c>
      <c r="F11" s="300">
        <v>708.52891399999999</v>
      </c>
      <c r="G11" s="300">
        <v>827.74955499999999</v>
      </c>
      <c r="H11" s="300">
        <v>836.45032200000003</v>
      </c>
      <c r="I11" s="300">
        <v>1001.148975</v>
      </c>
      <c r="J11" s="300">
        <v>3082.9752050000002</v>
      </c>
      <c r="K11" s="300">
        <v>1036.1914979999999</v>
      </c>
      <c r="L11" s="300">
        <v>1288.429198</v>
      </c>
    </row>
    <row r="12" spans="1:12" x14ac:dyDescent="0.25">
      <c r="A12" s="299" t="s">
        <v>167</v>
      </c>
      <c r="B12" s="300">
        <v>7755.7954049999998</v>
      </c>
      <c r="C12" s="300">
        <v>9982.9011250000003</v>
      </c>
      <c r="D12" s="300">
        <v>11214.466694000001</v>
      </c>
      <c r="E12" s="300">
        <v>9069.97264</v>
      </c>
      <c r="F12" s="300">
        <v>2413.0816169999998</v>
      </c>
      <c r="G12" s="300">
        <v>2195.0829039999999</v>
      </c>
      <c r="H12" s="300">
        <v>2231.1823209999998</v>
      </c>
      <c r="I12" s="300">
        <v>2230.625798</v>
      </c>
      <c r="J12" s="300">
        <v>2146.8425240000001</v>
      </c>
      <c r="K12" s="300">
        <v>1963.281189</v>
      </c>
      <c r="L12" s="300">
        <v>1984.3258949999999</v>
      </c>
    </row>
    <row r="13" spans="1:12" x14ac:dyDescent="0.25">
      <c r="A13" s="299" t="s">
        <v>168</v>
      </c>
      <c r="B13" s="300">
        <v>5114.9807760000003</v>
      </c>
      <c r="C13" s="300">
        <v>5434.2909820000004</v>
      </c>
      <c r="D13" s="300">
        <v>5720.2398359999997</v>
      </c>
      <c r="E13" s="300">
        <v>4214.2544859999998</v>
      </c>
      <c r="F13" s="300">
        <v>1017.194916</v>
      </c>
      <c r="G13" s="300">
        <v>1182.752596</v>
      </c>
      <c r="H13" s="300">
        <v>1054.5479620000001</v>
      </c>
      <c r="I13" s="300">
        <v>959.75901199999998</v>
      </c>
      <c r="J13" s="300">
        <v>988.88354900000002</v>
      </c>
      <c r="K13" s="300">
        <v>1084.3230060000001</v>
      </c>
      <c r="L13" s="300">
        <v>1049.958466</v>
      </c>
    </row>
    <row r="14" spans="1:12" x14ac:dyDescent="0.25">
      <c r="A14" s="299" t="s">
        <v>169</v>
      </c>
      <c r="B14" s="300">
        <v>86.315690000000004</v>
      </c>
      <c r="C14" s="300">
        <v>104.741421</v>
      </c>
      <c r="D14" s="300">
        <v>94.419721999999993</v>
      </c>
      <c r="E14" s="300">
        <v>113.887795</v>
      </c>
      <c r="F14" s="300">
        <v>29.532900999999999</v>
      </c>
      <c r="G14" s="300">
        <v>21.931566</v>
      </c>
      <c r="H14" s="300">
        <v>33.635860999999998</v>
      </c>
      <c r="I14" s="300">
        <v>28.787466999999999</v>
      </c>
      <c r="J14" s="300">
        <v>19.021588999999999</v>
      </c>
      <c r="K14" s="300">
        <v>22.983222000000001</v>
      </c>
      <c r="L14" s="300">
        <v>18.778297999999999</v>
      </c>
    </row>
    <row r="15" spans="1:12" x14ac:dyDescent="0.25">
      <c r="A15" s="299" t="s">
        <v>170</v>
      </c>
      <c r="B15" s="300">
        <v>287.850077</v>
      </c>
      <c r="C15" s="300">
        <v>269.17756300000002</v>
      </c>
      <c r="D15" s="300">
        <v>292.36997600000001</v>
      </c>
      <c r="E15" s="300">
        <v>226.12073000000001</v>
      </c>
      <c r="F15" s="300">
        <v>62.587116000000002</v>
      </c>
      <c r="G15" s="300">
        <v>58.481515999999999</v>
      </c>
      <c r="H15" s="300">
        <v>50.110902000000003</v>
      </c>
      <c r="I15" s="300">
        <v>54.941195999999998</v>
      </c>
      <c r="J15" s="300">
        <v>76.120124000000004</v>
      </c>
      <c r="K15" s="300">
        <v>76.710558000000006</v>
      </c>
      <c r="L15" s="300">
        <v>35.790284</v>
      </c>
    </row>
    <row r="16" spans="1:12" x14ac:dyDescent="0.25">
      <c r="A16" s="299" t="s">
        <v>171</v>
      </c>
      <c r="B16" s="300">
        <v>1194.8122800000001</v>
      </c>
      <c r="C16" s="300">
        <v>1259.3295479999999</v>
      </c>
      <c r="D16" s="300">
        <v>1135.7823639999999</v>
      </c>
      <c r="E16" s="300">
        <v>1053.130809</v>
      </c>
      <c r="F16" s="300">
        <v>226.02652499999999</v>
      </c>
      <c r="G16" s="300">
        <v>335.37712900000002</v>
      </c>
      <c r="H16" s="300">
        <v>265.864621</v>
      </c>
      <c r="I16" s="300">
        <v>225.86253400000001</v>
      </c>
      <c r="J16" s="300">
        <v>238.51745099999999</v>
      </c>
      <c r="K16" s="300">
        <v>257.28844299999997</v>
      </c>
      <c r="L16" s="300">
        <v>323.53679</v>
      </c>
    </row>
    <row r="17" spans="1:12" x14ac:dyDescent="0.25">
      <c r="A17" s="299" t="s">
        <v>172</v>
      </c>
      <c r="B17" s="300">
        <v>916.59612600000003</v>
      </c>
      <c r="C17" s="300">
        <v>952.24515699999995</v>
      </c>
      <c r="D17" s="300">
        <v>959.66067599999997</v>
      </c>
      <c r="E17" s="300">
        <v>895.78410099999996</v>
      </c>
      <c r="F17" s="300">
        <v>243.97718</v>
      </c>
      <c r="G17" s="300">
        <v>264.49059299999999</v>
      </c>
      <c r="H17" s="300">
        <v>182.40912499999999</v>
      </c>
      <c r="I17" s="300">
        <v>204.90720300000001</v>
      </c>
      <c r="J17" s="300">
        <v>211.81290100000001</v>
      </c>
      <c r="K17" s="300">
        <v>252.654279</v>
      </c>
      <c r="L17" s="300">
        <v>205.27834100000001</v>
      </c>
    </row>
    <row r="18" spans="1:12" x14ac:dyDescent="0.25">
      <c r="A18" s="299" t="s">
        <v>173</v>
      </c>
      <c r="B18" s="300">
        <v>104.367313</v>
      </c>
      <c r="C18" s="300">
        <v>205.004347</v>
      </c>
      <c r="D18" s="300">
        <v>158.49073300000001</v>
      </c>
      <c r="E18" s="300">
        <v>234.99187000000001</v>
      </c>
      <c r="F18" s="300">
        <v>65.805580000000006</v>
      </c>
      <c r="G18" s="300">
        <v>67.612532999999999</v>
      </c>
      <c r="H18" s="300">
        <v>30.880946999999999</v>
      </c>
      <c r="I18" s="300">
        <v>70.692809999999994</v>
      </c>
      <c r="J18" s="300">
        <v>46.450698000000003</v>
      </c>
      <c r="K18" s="300">
        <v>46.191898999999999</v>
      </c>
      <c r="L18" s="300">
        <v>30.315691000000001</v>
      </c>
    </row>
    <row r="19" spans="1:12" x14ac:dyDescent="0.25">
      <c r="A19" s="299" t="s">
        <v>174</v>
      </c>
      <c r="B19" s="300">
        <v>1494.217832</v>
      </c>
      <c r="C19" s="300">
        <v>1598.790309</v>
      </c>
      <c r="D19" s="300">
        <v>1457.456623</v>
      </c>
      <c r="E19" s="300">
        <v>1535.546368</v>
      </c>
      <c r="F19" s="300">
        <v>359.74691899999999</v>
      </c>
      <c r="G19" s="300">
        <v>409.48263900000001</v>
      </c>
      <c r="H19" s="300">
        <v>439.78557899999998</v>
      </c>
      <c r="I19" s="300">
        <v>326.53123099999999</v>
      </c>
      <c r="J19" s="300">
        <v>331.94190700000001</v>
      </c>
      <c r="K19" s="300">
        <v>323.00613900000002</v>
      </c>
      <c r="L19" s="300">
        <v>362.31738899999999</v>
      </c>
    </row>
    <row r="20" spans="1:12" x14ac:dyDescent="0.25">
      <c r="A20" s="299" t="s">
        <v>175</v>
      </c>
      <c r="B20" s="300">
        <v>95.534004999999993</v>
      </c>
      <c r="C20" s="300">
        <v>55.440266999999999</v>
      </c>
      <c r="D20" s="300">
        <v>2958.135209</v>
      </c>
      <c r="E20" s="300">
        <v>5421.8785600000001</v>
      </c>
      <c r="F20" s="300">
        <v>220.30047099999999</v>
      </c>
      <c r="G20" s="300">
        <v>582.158908</v>
      </c>
      <c r="H20" s="300">
        <v>2379.3156079999999</v>
      </c>
      <c r="I20" s="300">
        <v>2240.1035729999999</v>
      </c>
      <c r="J20" s="300">
        <v>2387.668017</v>
      </c>
      <c r="K20" s="300">
        <v>1144.4151220000001</v>
      </c>
      <c r="L20" s="300">
        <v>496.21500600000002</v>
      </c>
    </row>
    <row r="21" spans="1:12" x14ac:dyDescent="0.25">
      <c r="A21" s="299" t="s">
        <v>176</v>
      </c>
      <c r="B21" s="300">
        <v>20473.634826000001</v>
      </c>
      <c r="C21" s="300">
        <v>19963.093547</v>
      </c>
      <c r="D21" s="300">
        <v>19104.00143</v>
      </c>
      <c r="E21" s="300">
        <v>17857.193399</v>
      </c>
      <c r="F21" s="300">
        <v>3878.8785939999998</v>
      </c>
      <c r="G21" s="300">
        <v>5258.3560049999996</v>
      </c>
      <c r="H21" s="300">
        <v>4625.6906820000004</v>
      </c>
      <c r="I21" s="300">
        <v>4094.268118</v>
      </c>
      <c r="J21" s="300">
        <v>4479.3038980000001</v>
      </c>
      <c r="K21" s="300">
        <v>5105.1203079999996</v>
      </c>
      <c r="L21" s="300">
        <v>5295.6685129999996</v>
      </c>
    </row>
    <row r="22" spans="1:12" x14ac:dyDescent="0.25">
      <c r="A22" s="299" t="s">
        <v>177</v>
      </c>
      <c r="B22" s="300">
        <v>23308.052511999998</v>
      </c>
      <c r="C22" s="300">
        <v>25557.908905</v>
      </c>
      <c r="D22" s="300">
        <v>32390.515803999999</v>
      </c>
      <c r="E22" s="300">
        <v>32586.294275</v>
      </c>
      <c r="F22" s="300">
        <v>8447.781594</v>
      </c>
      <c r="G22" s="300">
        <v>8528.9929520000005</v>
      </c>
      <c r="H22" s="300">
        <v>8069.8927970000004</v>
      </c>
      <c r="I22" s="300">
        <v>7539.6269320000001</v>
      </c>
      <c r="J22" s="300">
        <v>7330.9831130000002</v>
      </c>
      <c r="K22" s="300">
        <v>7329.0643140000002</v>
      </c>
      <c r="L22" s="300">
        <v>6308.3658310000001</v>
      </c>
    </row>
    <row r="23" spans="1:12" x14ac:dyDescent="0.25">
      <c r="A23" s="299" t="s">
        <v>178</v>
      </c>
      <c r="B23" s="300">
        <v>21344.065133</v>
      </c>
      <c r="C23" s="300">
        <v>25457.112397000001</v>
      </c>
      <c r="D23" s="300">
        <v>27262.131406</v>
      </c>
      <c r="E23" s="300">
        <v>29503.161076</v>
      </c>
      <c r="F23" s="300">
        <v>7260.9046429999999</v>
      </c>
      <c r="G23" s="300">
        <v>6485.6287350000002</v>
      </c>
      <c r="H23" s="300">
        <v>7777.4532040000004</v>
      </c>
      <c r="I23" s="300">
        <v>7979.1744939999999</v>
      </c>
      <c r="J23" s="300">
        <v>8513.8674879999999</v>
      </c>
      <c r="K23" s="300">
        <v>6688.010002</v>
      </c>
      <c r="L23" s="300">
        <v>5249.5289979999998</v>
      </c>
    </row>
    <row r="24" spans="1:12" x14ac:dyDescent="0.25">
      <c r="A24" s="299" t="s">
        <v>179</v>
      </c>
      <c r="B24" s="300">
        <v>2155.5387300000002</v>
      </c>
      <c r="C24" s="300">
        <v>2457.5873499999998</v>
      </c>
      <c r="D24" s="300">
        <v>2919.4825700000001</v>
      </c>
      <c r="E24" s="300">
        <v>2790.8942310000002</v>
      </c>
      <c r="F24" s="300">
        <v>721.79940999999997</v>
      </c>
      <c r="G24" s="300">
        <v>769.53980999999999</v>
      </c>
      <c r="H24" s="300">
        <v>630.25712099999998</v>
      </c>
      <c r="I24" s="300">
        <v>669.29789000000005</v>
      </c>
      <c r="J24" s="300">
        <v>564.57509800000003</v>
      </c>
      <c r="K24" s="300">
        <v>462.22251699999998</v>
      </c>
      <c r="L24" s="300">
        <v>536.77099499999997</v>
      </c>
    </row>
    <row r="25" spans="1:12" x14ac:dyDescent="0.25">
      <c r="A25" s="299" t="s">
        <v>379</v>
      </c>
      <c r="B25" s="300">
        <v>0.20036699999999999</v>
      </c>
      <c r="C25" s="300">
        <v>0</v>
      </c>
      <c r="D25" s="300">
        <v>5.5094999999999998E-2</v>
      </c>
      <c r="E25" s="300">
        <v>0</v>
      </c>
      <c r="F25" s="300">
        <v>0</v>
      </c>
      <c r="G25" s="300">
        <v>0</v>
      </c>
      <c r="H25" s="300">
        <v>0</v>
      </c>
      <c r="I25" s="300">
        <v>0</v>
      </c>
      <c r="J25" s="300">
        <v>0</v>
      </c>
      <c r="K25" s="300">
        <v>0</v>
      </c>
      <c r="L25" s="300">
        <v>3.5768659999999999</v>
      </c>
    </row>
    <row r="26" spans="1:12" x14ac:dyDescent="0.25">
      <c r="A26" s="299" t="s">
        <v>180</v>
      </c>
      <c r="B26" s="300">
        <v>880.334971</v>
      </c>
      <c r="C26" s="300">
        <v>1069.1874720000001</v>
      </c>
      <c r="D26" s="300">
        <v>1206.6725180000001</v>
      </c>
      <c r="E26" s="300">
        <v>1240.379723</v>
      </c>
      <c r="F26" s="300">
        <v>412.39601099999999</v>
      </c>
      <c r="G26" s="300">
        <v>296.63885399999998</v>
      </c>
      <c r="H26" s="300">
        <v>249.27384699999999</v>
      </c>
      <c r="I26" s="300">
        <v>282.071011</v>
      </c>
      <c r="J26" s="300">
        <v>284.47650599999997</v>
      </c>
      <c r="K26" s="300">
        <v>238.89698999999999</v>
      </c>
      <c r="L26" s="300">
        <v>268.917438</v>
      </c>
    </row>
    <row r="27" spans="1:12" x14ac:dyDescent="0.25">
      <c r="A27" s="299" t="s">
        <v>181</v>
      </c>
      <c r="B27" s="300">
        <v>89.331513999999999</v>
      </c>
      <c r="C27" s="300">
        <v>178.941</v>
      </c>
      <c r="D27" s="300">
        <v>80.781756000000001</v>
      </c>
      <c r="E27" s="300">
        <v>77.532905</v>
      </c>
      <c r="F27" s="300">
        <v>16.730218000000001</v>
      </c>
      <c r="G27" s="300">
        <v>23.430185999999999</v>
      </c>
      <c r="H27" s="300">
        <v>20.721678000000001</v>
      </c>
      <c r="I27" s="300">
        <v>16.650822999999999</v>
      </c>
      <c r="J27" s="300">
        <v>231.03617600000001</v>
      </c>
      <c r="K27" s="300">
        <v>63.920057</v>
      </c>
      <c r="L27" s="300">
        <v>1535.2972520000001</v>
      </c>
    </row>
    <row r="28" spans="1:12" s="293" customFormat="1" x14ac:dyDescent="0.25">
      <c r="A28" s="296" t="s">
        <v>182</v>
      </c>
      <c r="B28" s="297">
        <f t="shared" ref="B28:L28" si="1">SUM(B7:B27)</f>
        <v>100255.210626</v>
      </c>
      <c r="C28" s="297">
        <f t="shared" si="1"/>
        <v>107976.00046200003</v>
      </c>
      <c r="D28" s="297">
        <f t="shared" si="1"/>
        <v>119327.68930100001</v>
      </c>
      <c r="E28" s="297">
        <f t="shared" si="1"/>
        <v>117806.90001200001</v>
      </c>
      <c r="F28" s="297">
        <f t="shared" si="1"/>
        <v>27919.210576999998</v>
      </c>
      <c r="G28" s="297">
        <f t="shared" si="1"/>
        <v>29377.608242999999</v>
      </c>
      <c r="H28" s="297">
        <f t="shared" si="1"/>
        <v>30534.133504000001</v>
      </c>
      <c r="I28" s="297">
        <f t="shared" si="1"/>
        <v>29975.947688</v>
      </c>
      <c r="J28" s="297">
        <f t="shared" si="1"/>
        <v>33015.018592</v>
      </c>
      <c r="K28" s="297">
        <f t="shared" si="1"/>
        <v>28057.989388999998</v>
      </c>
      <c r="L28" s="297">
        <f t="shared" si="1"/>
        <v>26946.672054999999</v>
      </c>
    </row>
    <row r="29" spans="1:12" s="298" customFormat="1" ht="15" customHeight="1" x14ac:dyDescent="0.25">
      <c r="A29" s="230" t="s">
        <v>159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</row>
    <row r="30" spans="1:12" x14ac:dyDescent="0.25">
      <c r="A30" s="299" t="s">
        <v>162</v>
      </c>
      <c r="B30" s="300">
        <v>126.713024</v>
      </c>
      <c r="C30" s="300">
        <v>186.22068100000001</v>
      </c>
      <c r="D30" s="300">
        <v>804.64877200000001</v>
      </c>
      <c r="E30" s="300">
        <v>407.16894400000001</v>
      </c>
      <c r="F30" s="300">
        <v>196.31527199999999</v>
      </c>
      <c r="G30" s="300">
        <v>86.164225999999999</v>
      </c>
      <c r="H30" s="300">
        <v>55.858876000000002</v>
      </c>
      <c r="I30" s="300">
        <v>68.830569999999994</v>
      </c>
      <c r="J30" s="300">
        <v>67.127825000000001</v>
      </c>
      <c r="K30" s="300">
        <v>68.107647</v>
      </c>
      <c r="L30" s="300">
        <v>45.185281000000003</v>
      </c>
    </row>
    <row r="31" spans="1:12" x14ac:dyDescent="0.25">
      <c r="A31" s="299" t="s">
        <v>163</v>
      </c>
      <c r="B31" s="300">
        <v>62.273060000000001</v>
      </c>
      <c r="C31" s="300">
        <v>57.471156999999998</v>
      </c>
      <c r="D31" s="300">
        <v>67.894220000000004</v>
      </c>
      <c r="E31" s="300">
        <v>77.879733000000002</v>
      </c>
      <c r="F31" s="300">
        <v>13.028108</v>
      </c>
      <c r="G31" s="300">
        <v>30.206040000000002</v>
      </c>
      <c r="H31" s="300">
        <v>7.7324419999999998</v>
      </c>
      <c r="I31" s="300">
        <v>26.913143000000002</v>
      </c>
      <c r="J31" s="300">
        <v>28.353221000000001</v>
      </c>
      <c r="K31" s="300">
        <v>50.619757999999997</v>
      </c>
      <c r="L31" s="300">
        <v>3.0985420000000001</v>
      </c>
    </row>
    <row r="32" spans="1:12" x14ac:dyDescent="0.25">
      <c r="A32" s="299" t="s">
        <v>164</v>
      </c>
      <c r="B32" s="300">
        <v>183.01750100000001</v>
      </c>
      <c r="C32" s="300">
        <v>204.54362399999999</v>
      </c>
      <c r="D32" s="300">
        <v>165.762756</v>
      </c>
      <c r="E32" s="300">
        <v>219.674541</v>
      </c>
      <c r="F32" s="300">
        <v>52.768346999999999</v>
      </c>
      <c r="G32" s="300">
        <v>62.223654000000003</v>
      </c>
      <c r="H32" s="300">
        <v>53.415135999999997</v>
      </c>
      <c r="I32" s="300">
        <v>51.267403999999999</v>
      </c>
      <c r="J32" s="300">
        <v>52.227271000000002</v>
      </c>
      <c r="K32" s="300">
        <v>53.041894999999997</v>
      </c>
      <c r="L32" s="300">
        <v>26.644846000000001</v>
      </c>
    </row>
    <row r="33" spans="1:12" x14ac:dyDescent="0.25">
      <c r="A33" s="299" t="s">
        <v>165</v>
      </c>
      <c r="B33" s="300">
        <v>181.96235999999999</v>
      </c>
      <c r="C33" s="300">
        <v>217.31197700000001</v>
      </c>
      <c r="D33" s="300">
        <v>587.61628399999995</v>
      </c>
      <c r="E33" s="300">
        <v>672.76811199999997</v>
      </c>
      <c r="F33" s="300">
        <v>204.22613899999999</v>
      </c>
      <c r="G33" s="300">
        <v>161.58749299999999</v>
      </c>
      <c r="H33" s="300">
        <v>156.252048</v>
      </c>
      <c r="I33" s="300">
        <v>150.70243199999999</v>
      </c>
      <c r="J33" s="300">
        <v>151.50999400000001</v>
      </c>
      <c r="K33" s="300">
        <v>141.59635399999999</v>
      </c>
      <c r="L33" s="300">
        <v>109.308682</v>
      </c>
    </row>
    <row r="34" spans="1:12" x14ac:dyDescent="0.25">
      <c r="A34" s="299" t="s">
        <v>166</v>
      </c>
      <c r="B34" s="300">
        <v>168.53879699999999</v>
      </c>
      <c r="C34" s="300">
        <v>153.53115299999999</v>
      </c>
      <c r="D34" s="300">
        <v>189.20842400000001</v>
      </c>
      <c r="E34" s="300">
        <v>143.433516</v>
      </c>
      <c r="F34" s="300">
        <v>34.877029999999998</v>
      </c>
      <c r="G34" s="300">
        <v>34.359155999999999</v>
      </c>
      <c r="H34" s="300">
        <v>33.680852000000002</v>
      </c>
      <c r="I34" s="300">
        <v>40.516477999999999</v>
      </c>
      <c r="J34" s="300">
        <v>36.628214999999997</v>
      </c>
      <c r="K34" s="300">
        <v>38.692546999999998</v>
      </c>
      <c r="L34" s="300">
        <v>28.646419000000002</v>
      </c>
    </row>
    <row r="35" spans="1:12" x14ac:dyDescent="0.25">
      <c r="A35" s="299" t="s">
        <v>167</v>
      </c>
      <c r="B35" s="300">
        <v>301.62787700000001</v>
      </c>
      <c r="C35" s="300">
        <v>368.61349999999999</v>
      </c>
      <c r="D35" s="300">
        <v>425.475776</v>
      </c>
      <c r="E35" s="300">
        <v>347.14238</v>
      </c>
      <c r="F35" s="300">
        <v>95.347040000000007</v>
      </c>
      <c r="G35" s="300">
        <v>90.682073000000003</v>
      </c>
      <c r="H35" s="300">
        <v>75.901120000000006</v>
      </c>
      <c r="I35" s="300">
        <v>85.212147000000002</v>
      </c>
      <c r="J35" s="300">
        <v>95.121053000000003</v>
      </c>
      <c r="K35" s="300">
        <v>73.152698999999998</v>
      </c>
      <c r="L35" s="300">
        <v>72.470639000000006</v>
      </c>
    </row>
    <row r="36" spans="1:12" x14ac:dyDescent="0.25">
      <c r="A36" s="299" t="s">
        <v>168</v>
      </c>
      <c r="B36" s="300">
        <v>5000.8932240000004</v>
      </c>
      <c r="C36" s="300">
        <v>6709.6852250000002</v>
      </c>
      <c r="D36" s="300">
        <v>6041.9776730000003</v>
      </c>
      <c r="E36" s="300">
        <v>13357.355928999999</v>
      </c>
      <c r="F36" s="300">
        <v>5374.0249059999996</v>
      </c>
      <c r="G36" s="300">
        <v>2468.3585830000002</v>
      </c>
      <c r="H36" s="300">
        <v>2853.6269280000001</v>
      </c>
      <c r="I36" s="300">
        <v>2661.3455119999999</v>
      </c>
      <c r="J36" s="300">
        <v>2650.0087939999999</v>
      </c>
      <c r="K36" s="300">
        <v>2250.7359809999998</v>
      </c>
      <c r="L36" s="300">
        <v>2328.2465240000001</v>
      </c>
    </row>
    <row r="37" spans="1:12" x14ac:dyDescent="0.25">
      <c r="A37" s="299" t="s">
        <v>169</v>
      </c>
      <c r="B37" s="300">
        <v>1.4501189999999999</v>
      </c>
      <c r="C37" s="300">
        <v>2.4711919999999998</v>
      </c>
      <c r="D37" s="300">
        <v>2.8908969999999998</v>
      </c>
      <c r="E37" s="300">
        <v>2.6494970000000002</v>
      </c>
      <c r="F37" s="300">
        <v>0.971777</v>
      </c>
      <c r="G37" s="300">
        <v>0.39274500000000001</v>
      </c>
      <c r="H37" s="300">
        <v>1.2067509999999999</v>
      </c>
      <c r="I37" s="300">
        <v>7.8224000000000002E-2</v>
      </c>
      <c r="J37" s="300">
        <v>1.170885</v>
      </c>
      <c r="K37" s="300">
        <v>0.38042399999999998</v>
      </c>
      <c r="L37" s="300">
        <v>0.21796499999999999</v>
      </c>
    </row>
    <row r="38" spans="1:12" x14ac:dyDescent="0.25">
      <c r="A38" s="299" t="s">
        <v>170</v>
      </c>
      <c r="B38" s="300">
        <v>5.6395489999999997</v>
      </c>
      <c r="C38" s="300">
        <v>13.380928000000001</v>
      </c>
      <c r="D38" s="300">
        <v>12.587729</v>
      </c>
      <c r="E38" s="300">
        <v>12.539491999999999</v>
      </c>
      <c r="F38" s="300">
        <v>2.2959070000000001</v>
      </c>
      <c r="G38" s="300">
        <v>3.9863040000000001</v>
      </c>
      <c r="H38" s="300">
        <v>2.6162000000000001</v>
      </c>
      <c r="I38" s="300">
        <v>3.6410809999999998</v>
      </c>
      <c r="J38" s="300">
        <v>3.9183129999999999</v>
      </c>
      <c r="K38" s="300">
        <v>2.5621130000000001</v>
      </c>
      <c r="L38" s="300">
        <v>2.925999</v>
      </c>
    </row>
    <row r="39" spans="1:12" x14ac:dyDescent="0.25">
      <c r="A39" s="299" t="s">
        <v>171</v>
      </c>
      <c r="B39" s="300">
        <v>285.092803</v>
      </c>
      <c r="C39" s="300">
        <v>301.270467</v>
      </c>
      <c r="D39" s="300">
        <v>319.71080000000001</v>
      </c>
      <c r="E39" s="300">
        <v>378.37406800000002</v>
      </c>
      <c r="F39" s="300">
        <v>86.364379</v>
      </c>
      <c r="G39" s="300">
        <v>121.461974</v>
      </c>
      <c r="H39" s="300">
        <v>79.161467999999999</v>
      </c>
      <c r="I39" s="300">
        <v>91.386246999999997</v>
      </c>
      <c r="J39" s="300">
        <v>83.923986999999997</v>
      </c>
      <c r="K39" s="300">
        <v>90.535855999999995</v>
      </c>
      <c r="L39" s="300">
        <v>98.599903999999995</v>
      </c>
    </row>
    <row r="40" spans="1:12" x14ac:dyDescent="0.25">
      <c r="A40" s="299" t="s">
        <v>172</v>
      </c>
      <c r="B40" s="300">
        <v>131.509255</v>
      </c>
      <c r="C40" s="300">
        <v>201.66828100000001</v>
      </c>
      <c r="D40" s="300">
        <v>251.73872600000001</v>
      </c>
      <c r="E40" s="300">
        <v>192.264183</v>
      </c>
      <c r="F40" s="300">
        <v>50.779471999999998</v>
      </c>
      <c r="G40" s="300">
        <v>52.570906999999998</v>
      </c>
      <c r="H40" s="300">
        <v>35.850464000000002</v>
      </c>
      <c r="I40" s="300">
        <v>53.063339999999997</v>
      </c>
      <c r="J40" s="300">
        <v>71.589168999999998</v>
      </c>
      <c r="K40" s="300">
        <v>52.257035999999999</v>
      </c>
      <c r="L40" s="300">
        <v>50.013404000000001</v>
      </c>
    </row>
    <row r="41" spans="1:12" x14ac:dyDescent="0.25">
      <c r="A41" s="299" t="s">
        <v>173</v>
      </c>
      <c r="B41" s="300">
        <v>2.0769980000000001</v>
      </c>
      <c r="C41" s="300">
        <v>2.3872550000000001</v>
      </c>
      <c r="D41" s="300">
        <v>5.1932309999999999</v>
      </c>
      <c r="E41" s="300">
        <v>3.8655740000000001</v>
      </c>
      <c r="F41" s="300">
        <v>1.345648</v>
      </c>
      <c r="G41" s="300">
        <v>1.371442</v>
      </c>
      <c r="H41" s="300">
        <v>0.251747</v>
      </c>
      <c r="I41" s="300">
        <v>0.89673700000000001</v>
      </c>
      <c r="J41" s="300">
        <v>0.52629400000000004</v>
      </c>
      <c r="K41" s="300">
        <v>0.80335699999999999</v>
      </c>
      <c r="L41" s="300">
        <v>0.60996099999999998</v>
      </c>
    </row>
    <row r="42" spans="1:12" x14ac:dyDescent="0.25">
      <c r="A42" s="299" t="s">
        <v>174</v>
      </c>
      <c r="B42" s="300">
        <v>287.116061</v>
      </c>
      <c r="C42" s="300">
        <v>309.79515900000001</v>
      </c>
      <c r="D42" s="300">
        <v>303.75649499999997</v>
      </c>
      <c r="E42" s="300">
        <v>239.584688</v>
      </c>
      <c r="F42" s="300">
        <v>77.535814000000002</v>
      </c>
      <c r="G42" s="300">
        <v>60.390819999999998</v>
      </c>
      <c r="H42" s="300">
        <v>57.883459000000002</v>
      </c>
      <c r="I42" s="300">
        <v>43.774594999999998</v>
      </c>
      <c r="J42" s="300">
        <v>37.377699</v>
      </c>
      <c r="K42" s="300">
        <v>31.385748</v>
      </c>
      <c r="L42" s="300">
        <v>21.564589000000002</v>
      </c>
    </row>
    <row r="43" spans="1:12" x14ac:dyDescent="0.25">
      <c r="A43" s="299" t="s">
        <v>175</v>
      </c>
      <c r="B43" s="300">
        <v>3.930955</v>
      </c>
      <c r="C43" s="300">
        <v>6.0863719999999999</v>
      </c>
      <c r="D43" s="300">
        <v>13079.570401999999</v>
      </c>
      <c r="E43" s="300">
        <v>3372.463463</v>
      </c>
      <c r="F43" s="300">
        <v>2368.2186809999998</v>
      </c>
      <c r="G43" s="300">
        <v>518.19606899999997</v>
      </c>
      <c r="H43" s="300">
        <v>36.038747999999998</v>
      </c>
      <c r="I43" s="300">
        <v>450.00996500000002</v>
      </c>
      <c r="J43" s="300">
        <v>201.62830500000001</v>
      </c>
      <c r="K43" s="300">
        <v>18.896125999999999</v>
      </c>
      <c r="L43" s="300">
        <v>75.476468999999994</v>
      </c>
    </row>
    <row r="44" spans="1:12" x14ac:dyDescent="0.25">
      <c r="A44" s="299" t="s">
        <v>176</v>
      </c>
      <c r="B44" s="300">
        <v>7955.2690259999999</v>
      </c>
      <c r="C44" s="300">
        <v>9051.8747050000002</v>
      </c>
      <c r="D44" s="300">
        <v>7193.3200779999997</v>
      </c>
      <c r="E44" s="300">
        <v>7624.1289189999998</v>
      </c>
      <c r="F44" s="300">
        <v>2727.3474609999998</v>
      </c>
      <c r="G44" s="300">
        <v>1802.122975</v>
      </c>
      <c r="H44" s="300">
        <v>1485.0104960000001</v>
      </c>
      <c r="I44" s="300">
        <v>1609.6479870000001</v>
      </c>
      <c r="J44" s="300">
        <v>2090.4205259999999</v>
      </c>
      <c r="K44" s="300">
        <v>2140.2152169999999</v>
      </c>
      <c r="L44" s="300">
        <v>1990.321725</v>
      </c>
    </row>
    <row r="45" spans="1:12" x14ac:dyDescent="0.25">
      <c r="A45" s="299" t="s">
        <v>177</v>
      </c>
      <c r="B45" s="300">
        <v>747.60377700000004</v>
      </c>
      <c r="C45" s="300">
        <v>849.87061100000005</v>
      </c>
      <c r="D45" s="300">
        <v>643.60781199999997</v>
      </c>
      <c r="E45" s="300">
        <v>348.49274000000003</v>
      </c>
      <c r="F45" s="300">
        <v>79.079127999999997</v>
      </c>
      <c r="G45" s="300">
        <v>76.612737999999993</v>
      </c>
      <c r="H45" s="300">
        <v>82.815122000000002</v>
      </c>
      <c r="I45" s="300">
        <v>109.98575200000001</v>
      </c>
      <c r="J45" s="300">
        <v>59.748778000000001</v>
      </c>
      <c r="K45" s="300">
        <v>98.546542000000002</v>
      </c>
      <c r="L45" s="300">
        <v>68.569164999999998</v>
      </c>
    </row>
    <row r="46" spans="1:12" x14ac:dyDescent="0.25">
      <c r="A46" s="299" t="s">
        <v>178</v>
      </c>
      <c r="B46" s="300">
        <v>502.89152300000001</v>
      </c>
      <c r="C46" s="300">
        <v>233.945492</v>
      </c>
      <c r="D46" s="300">
        <v>640.82681700000001</v>
      </c>
      <c r="E46" s="300">
        <v>515.16254400000003</v>
      </c>
      <c r="F46" s="300">
        <v>164.150408</v>
      </c>
      <c r="G46" s="300">
        <v>136.90338399999999</v>
      </c>
      <c r="H46" s="300">
        <v>154.51085</v>
      </c>
      <c r="I46" s="300">
        <v>59.597901999999998</v>
      </c>
      <c r="J46" s="300">
        <v>56.766353000000002</v>
      </c>
      <c r="K46" s="300">
        <v>86.240335999999999</v>
      </c>
      <c r="L46" s="300">
        <v>53.372453999999998</v>
      </c>
    </row>
    <row r="47" spans="1:12" x14ac:dyDescent="0.25">
      <c r="A47" s="299" t="s">
        <v>179</v>
      </c>
      <c r="B47" s="300">
        <v>6.0876840000000003</v>
      </c>
      <c r="C47" s="300">
        <v>13.647465</v>
      </c>
      <c r="D47" s="300">
        <v>5.9614060000000002</v>
      </c>
      <c r="E47" s="300">
        <v>42.480837000000001</v>
      </c>
      <c r="F47" s="300">
        <v>22.315884</v>
      </c>
      <c r="G47" s="300">
        <v>7.2760410000000002</v>
      </c>
      <c r="H47" s="300">
        <v>4.3277489999999998</v>
      </c>
      <c r="I47" s="300">
        <v>8.5611630000000005</v>
      </c>
      <c r="J47" s="300">
        <v>2.5902250000000002</v>
      </c>
      <c r="K47" s="300">
        <v>4.2737769999999999</v>
      </c>
      <c r="L47" s="300">
        <v>18.279275999999999</v>
      </c>
    </row>
    <row r="48" spans="1:12" x14ac:dyDescent="0.25">
      <c r="A48" s="299" t="s">
        <v>379</v>
      </c>
      <c r="B48" s="300">
        <v>0</v>
      </c>
      <c r="C48" s="300">
        <v>0</v>
      </c>
      <c r="D48" s="300">
        <v>0</v>
      </c>
      <c r="E48" s="300">
        <v>0</v>
      </c>
      <c r="F48" s="300">
        <v>0</v>
      </c>
      <c r="G48" s="300">
        <v>0</v>
      </c>
      <c r="H48" s="300">
        <v>0</v>
      </c>
      <c r="I48" s="300">
        <v>0</v>
      </c>
      <c r="J48" s="300">
        <v>0</v>
      </c>
      <c r="K48" s="300">
        <v>0</v>
      </c>
      <c r="L48" s="300">
        <v>0</v>
      </c>
    </row>
    <row r="49" spans="1:12" x14ac:dyDescent="0.25">
      <c r="A49" s="299" t="s">
        <v>180</v>
      </c>
      <c r="B49" s="300">
        <v>35.596139999999998</v>
      </c>
      <c r="C49" s="300">
        <v>71.563922000000005</v>
      </c>
      <c r="D49" s="300">
        <v>53.231513999999997</v>
      </c>
      <c r="E49" s="300">
        <v>45.386065000000002</v>
      </c>
      <c r="F49" s="300">
        <v>14.334574999999999</v>
      </c>
      <c r="G49" s="300">
        <v>8.664339</v>
      </c>
      <c r="H49" s="300">
        <v>8.7248129999999993</v>
      </c>
      <c r="I49" s="300">
        <v>13.662338</v>
      </c>
      <c r="J49" s="300">
        <v>10.895189999999999</v>
      </c>
      <c r="K49" s="300">
        <v>7.3097700000000003</v>
      </c>
      <c r="L49" s="300">
        <v>9.9518459999999997</v>
      </c>
    </row>
    <row r="50" spans="1:12" x14ac:dyDescent="0.25">
      <c r="A50" s="299" t="s">
        <v>181</v>
      </c>
      <c r="B50" s="300">
        <v>6.7795079999999999</v>
      </c>
      <c r="C50" s="300">
        <v>8.264208</v>
      </c>
      <c r="D50" s="300">
        <v>7.7847140000000001</v>
      </c>
      <c r="E50" s="300">
        <v>25.819429</v>
      </c>
      <c r="F50" s="300">
        <v>1.555277</v>
      </c>
      <c r="G50" s="300">
        <v>14.749817</v>
      </c>
      <c r="H50" s="300">
        <v>5.8462880000000004</v>
      </c>
      <c r="I50" s="300">
        <v>3.6680470000000001</v>
      </c>
      <c r="J50" s="300">
        <v>3.6189330000000002</v>
      </c>
      <c r="K50" s="300">
        <v>4.7993670000000002</v>
      </c>
      <c r="L50" s="300">
        <v>3.6373989999999998</v>
      </c>
    </row>
    <row r="51" spans="1:12" s="293" customFormat="1" x14ac:dyDescent="0.25">
      <c r="A51" s="301" t="s">
        <v>183</v>
      </c>
      <c r="B51" s="297">
        <f t="shared" ref="B51:L51" si="2">SUM(B30:B50)</f>
        <v>15996.069240999999</v>
      </c>
      <c r="C51" s="297">
        <f t="shared" si="2"/>
        <v>18963.603373999995</v>
      </c>
      <c r="D51" s="297">
        <f t="shared" si="2"/>
        <v>30802.764525999995</v>
      </c>
      <c r="E51" s="297">
        <f t="shared" si="2"/>
        <v>28028.634653999994</v>
      </c>
      <c r="F51" s="297">
        <f t="shared" si="2"/>
        <v>11566.881252999998</v>
      </c>
      <c r="G51" s="297">
        <f t="shared" si="2"/>
        <v>5738.28078</v>
      </c>
      <c r="H51" s="297">
        <f t="shared" si="2"/>
        <v>5190.7115569999996</v>
      </c>
      <c r="I51" s="297">
        <f t="shared" si="2"/>
        <v>5532.7610640000003</v>
      </c>
      <c r="J51" s="297">
        <f t="shared" si="2"/>
        <v>5705.15103</v>
      </c>
      <c r="K51" s="297">
        <f t="shared" si="2"/>
        <v>5214.1525499999998</v>
      </c>
      <c r="L51" s="297">
        <f t="shared" si="2"/>
        <v>5007.1410890000006</v>
      </c>
    </row>
    <row r="52" spans="1:12" s="298" customFormat="1" ht="15" customHeight="1" x14ac:dyDescent="0.25">
      <c r="A52" s="230" t="s">
        <v>160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</row>
    <row r="53" spans="1:12" x14ac:dyDescent="0.25">
      <c r="A53" s="299" t="s">
        <v>162</v>
      </c>
      <c r="B53" s="300">
        <v>38.371769999999998</v>
      </c>
      <c r="C53" s="300">
        <v>22.295178</v>
      </c>
      <c r="D53" s="300">
        <v>27.408622000000001</v>
      </c>
      <c r="E53" s="300">
        <v>17.023334999999999</v>
      </c>
      <c r="F53" s="300">
        <v>2.7973210000000002</v>
      </c>
      <c r="G53" s="300">
        <v>4.2538790000000004</v>
      </c>
      <c r="H53" s="300">
        <v>6.0621460000000003</v>
      </c>
      <c r="I53" s="300">
        <v>3.9099889999999999</v>
      </c>
      <c r="J53" s="300">
        <v>7.1402739999999998</v>
      </c>
      <c r="K53" s="300">
        <v>4.4470390000000002</v>
      </c>
      <c r="L53" s="300">
        <v>4.6860650000000001</v>
      </c>
    </row>
    <row r="54" spans="1:12" x14ac:dyDescent="0.25">
      <c r="A54" s="299" t="s">
        <v>163</v>
      </c>
      <c r="B54" s="300">
        <v>14.217891</v>
      </c>
      <c r="C54" s="300">
        <v>15.851568</v>
      </c>
      <c r="D54" s="300">
        <v>23.957896000000002</v>
      </c>
      <c r="E54" s="300">
        <v>12.343491</v>
      </c>
      <c r="F54" s="300">
        <v>2.0837639999999999</v>
      </c>
      <c r="G54" s="300">
        <v>3.440067</v>
      </c>
      <c r="H54" s="300">
        <v>3.6018699999999999</v>
      </c>
      <c r="I54" s="300">
        <v>3.2177899999999999</v>
      </c>
      <c r="J54" s="300">
        <v>5.2741990000000003</v>
      </c>
      <c r="K54" s="300">
        <v>8.0579920000000005</v>
      </c>
      <c r="L54" s="300">
        <v>5.610341</v>
      </c>
    </row>
    <row r="55" spans="1:12" x14ac:dyDescent="0.25">
      <c r="A55" s="299" t="s">
        <v>164</v>
      </c>
      <c r="B55" s="300">
        <v>0.59634799999999999</v>
      </c>
      <c r="C55" s="300">
        <v>0.34466000000000002</v>
      </c>
      <c r="D55" s="300">
        <v>0.49678699999999998</v>
      </c>
      <c r="E55" s="300">
        <v>0.59146900000000002</v>
      </c>
      <c r="F55" s="300">
        <v>0.14890999999999999</v>
      </c>
      <c r="G55" s="300">
        <v>0.181091</v>
      </c>
      <c r="H55" s="300">
        <v>0.135125</v>
      </c>
      <c r="I55" s="300">
        <v>0.12634300000000001</v>
      </c>
      <c r="J55" s="300">
        <v>0.21415100000000001</v>
      </c>
      <c r="K55" s="300">
        <v>0.54415599999999997</v>
      </c>
      <c r="L55" s="300">
        <v>0.21493999999999999</v>
      </c>
    </row>
    <row r="56" spans="1:12" x14ac:dyDescent="0.25">
      <c r="A56" s="299" t="s">
        <v>165</v>
      </c>
      <c r="B56" s="300">
        <v>25.277274999999999</v>
      </c>
      <c r="C56" s="300">
        <v>22.637751999999999</v>
      </c>
      <c r="D56" s="300">
        <v>23.193511000000001</v>
      </c>
      <c r="E56" s="300">
        <v>887.65422899999999</v>
      </c>
      <c r="F56" s="300">
        <v>6.4745429999999997</v>
      </c>
      <c r="G56" s="300">
        <v>11.354949</v>
      </c>
      <c r="H56" s="300">
        <v>439.60633000000001</v>
      </c>
      <c r="I56" s="300">
        <v>430.21840700000001</v>
      </c>
      <c r="J56" s="300">
        <v>191.24825999999999</v>
      </c>
      <c r="K56" s="300">
        <v>110.027083</v>
      </c>
      <c r="L56" s="300">
        <v>158.799228</v>
      </c>
    </row>
    <row r="57" spans="1:12" x14ac:dyDescent="0.25">
      <c r="A57" s="299" t="s">
        <v>166</v>
      </c>
      <c r="B57" s="300">
        <v>17.882577000000001</v>
      </c>
      <c r="C57" s="300">
        <v>29.819489999999998</v>
      </c>
      <c r="D57" s="300">
        <v>35.972386999999998</v>
      </c>
      <c r="E57" s="300">
        <v>14.201009000000001</v>
      </c>
      <c r="F57" s="300">
        <v>8.9060369999999995</v>
      </c>
      <c r="G57" s="300">
        <v>1.9216660000000001</v>
      </c>
      <c r="H57" s="300">
        <v>0.71923400000000004</v>
      </c>
      <c r="I57" s="300">
        <v>2.6540720000000002</v>
      </c>
      <c r="J57" s="300">
        <v>2.569083</v>
      </c>
      <c r="K57" s="300">
        <v>2.4755910000000001</v>
      </c>
      <c r="L57" s="300">
        <v>1.393842</v>
      </c>
    </row>
    <row r="58" spans="1:12" x14ac:dyDescent="0.25">
      <c r="A58" s="299" t="s">
        <v>167</v>
      </c>
      <c r="B58" s="300">
        <v>882.854151</v>
      </c>
      <c r="C58" s="300">
        <v>901.83368900000005</v>
      </c>
      <c r="D58" s="300">
        <v>1397.011704</v>
      </c>
      <c r="E58" s="300">
        <v>955.386527</v>
      </c>
      <c r="F58" s="300">
        <v>300.395261</v>
      </c>
      <c r="G58" s="300">
        <v>203.04219699999999</v>
      </c>
      <c r="H58" s="300">
        <v>199.751496</v>
      </c>
      <c r="I58" s="300">
        <v>252.19757300000001</v>
      </c>
      <c r="J58" s="300">
        <v>287.01912299999998</v>
      </c>
      <c r="K58" s="300">
        <v>246.229499</v>
      </c>
      <c r="L58" s="300">
        <v>232.106562</v>
      </c>
    </row>
    <row r="59" spans="1:12" x14ac:dyDescent="0.25">
      <c r="A59" s="299" t="s">
        <v>168</v>
      </c>
      <c r="B59" s="300">
        <v>165.79952</v>
      </c>
      <c r="C59" s="300">
        <v>309.97366099999999</v>
      </c>
      <c r="D59" s="300">
        <v>221.322228</v>
      </c>
      <c r="E59" s="300">
        <v>292.434572</v>
      </c>
      <c r="F59" s="300">
        <v>78.190299999999993</v>
      </c>
      <c r="G59" s="300">
        <v>87.745118000000005</v>
      </c>
      <c r="H59" s="300">
        <v>47.623657000000001</v>
      </c>
      <c r="I59" s="300">
        <v>78.875496999999996</v>
      </c>
      <c r="J59" s="300">
        <v>71.726556000000002</v>
      </c>
      <c r="K59" s="300">
        <v>61.097526000000002</v>
      </c>
      <c r="L59" s="300">
        <v>46.947006999999999</v>
      </c>
    </row>
    <row r="60" spans="1:12" x14ac:dyDescent="0.25">
      <c r="A60" s="299" t="s">
        <v>169</v>
      </c>
      <c r="B60" s="300">
        <v>143.24073899999999</v>
      </c>
      <c r="C60" s="300">
        <v>148.42028199999999</v>
      </c>
      <c r="D60" s="300">
        <v>92.601505000000003</v>
      </c>
      <c r="E60" s="300">
        <v>76.256163000000001</v>
      </c>
      <c r="F60" s="300">
        <v>20.816980000000001</v>
      </c>
      <c r="G60" s="300">
        <v>19.849041</v>
      </c>
      <c r="H60" s="300">
        <v>19.348476000000002</v>
      </c>
      <c r="I60" s="300">
        <v>16.241665999999999</v>
      </c>
      <c r="J60" s="300">
        <v>23.177053000000001</v>
      </c>
      <c r="K60" s="300">
        <v>24.228961000000002</v>
      </c>
      <c r="L60" s="300">
        <v>33.810329000000003</v>
      </c>
    </row>
    <row r="61" spans="1:12" x14ac:dyDescent="0.25">
      <c r="A61" s="299" t="s">
        <v>170</v>
      </c>
      <c r="B61" s="300">
        <v>28.331714999999999</v>
      </c>
      <c r="C61" s="300">
        <v>36.701203999999997</v>
      </c>
      <c r="D61" s="300">
        <v>49.968553999999997</v>
      </c>
      <c r="E61" s="300">
        <v>31.251525999999998</v>
      </c>
      <c r="F61" s="300">
        <v>10.748967</v>
      </c>
      <c r="G61" s="300">
        <v>7.0751879999999998</v>
      </c>
      <c r="H61" s="300">
        <v>9.6750150000000001</v>
      </c>
      <c r="I61" s="300">
        <v>3.7523559999999998</v>
      </c>
      <c r="J61" s="300">
        <v>6.1149750000000003</v>
      </c>
      <c r="K61" s="300">
        <v>3.221924</v>
      </c>
      <c r="L61" s="300">
        <v>4.4662680000000003</v>
      </c>
    </row>
    <row r="62" spans="1:12" x14ac:dyDescent="0.25">
      <c r="A62" s="299" t="s">
        <v>171</v>
      </c>
      <c r="B62" s="300">
        <v>58.449821999999998</v>
      </c>
      <c r="C62" s="300">
        <v>94.945044999999993</v>
      </c>
      <c r="D62" s="300">
        <v>77.386526000000003</v>
      </c>
      <c r="E62" s="300">
        <v>70.084171999999995</v>
      </c>
      <c r="F62" s="300">
        <v>13.412673</v>
      </c>
      <c r="G62" s="300">
        <v>15.123934999999999</v>
      </c>
      <c r="H62" s="300">
        <v>22.942620999999999</v>
      </c>
      <c r="I62" s="300">
        <v>18.604942999999999</v>
      </c>
      <c r="J62" s="300">
        <v>45.837434999999999</v>
      </c>
      <c r="K62" s="300">
        <v>18.284869</v>
      </c>
      <c r="L62" s="300">
        <v>25.867822</v>
      </c>
    </row>
    <row r="63" spans="1:12" x14ac:dyDescent="0.25">
      <c r="A63" s="299" t="s">
        <v>172</v>
      </c>
      <c r="B63" s="300">
        <v>1950.13192</v>
      </c>
      <c r="C63" s="300">
        <v>1830.4501270000001</v>
      </c>
      <c r="D63" s="300">
        <v>2332.481413</v>
      </c>
      <c r="E63" s="300">
        <v>2224.3321769999998</v>
      </c>
      <c r="F63" s="300">
        <v>663.66220799999996</v>
      </c>
      <c r="G63" s="300">
        <v>501.64277499999997</v>
      </c>
      <c r="H63" s="300">
        <v>515.92762300000004</v>
      </c>
      <c r="I63" s="300">
        <v>543.09957099999997</v>
      </c>
      <c r="J63" s="300">
        <v>609.82865100000004</v>
      </c>
      <c r="K63" s="300">
        <v>533.01153599999998</v>
      </c>
      <c r="L63" s="300">
        <v>471.384163</v>
      </c>
    </row>
    <row r="64" spans="1:12" x14ac:dyDescent="0.25">
      <c r="A64" s="299" t="s">
        <v>173</v>
      </c>
      <c r="B64" s="300">
        <v>349.46164599999997</v>
      </c>
      <c r="C64" s="300">
        <v>338.37497000000002</v>
      </c>
      <c r="D64" s="300">
        <v>425.80568399999999</v>
      </c>
      <c r="E64" s="300">
        <v>567.07608700000003</v>
      </c>
      <c r="F64" s="300">
        <v>193.031023</v>
      </c>
      <c r="G64" s="300">
        <v>163.29627099999999</v>
      </c>
      <c r="H64" s="300">
        <v>130.62831299999999</v>
      </c>
      <c r="I64" s="300">
        <v>80.120480000000001</v>
      </c>
      <c r="J64" s="300">
        <v>108.373197</v>
      </c>
      <c r="K64" s="300">
        <v>71.222286999999994</v>
      </c>
      <c r="L64" s="300">
        <v>68.846681000000004</v>
      </c>
    </row>
    <row r="65" spans="1:12" x14ac:dyDescent="0.25">
      <c r="A65" s="299" t="s">
        <v>174</v>
      </c>
      <c r="B65" s="300">
        <v>107.168667</v>
      </c>
      <c r="C65" s="300">
        <v>132.54666</v>
      </c>
      <c r="D65" s="300">
        <v>114.24731800000001</v>
      </c>
      <c r="E65" s="300">
        <v>113.18631000000001</v>
      </c>
      <c r="F65" s="300">
        <v>29.338916000000001</v>
      </c>
      <c r="G65" s="300">
        <v>28.602668000000001</v>
      </c>
      <c r="H65" s="300">
        <v>19.101676000000001</v>
      </c>
      <c r="I65" s="300">
        <v>36.143050000000002</v>
      </c>
      <c r="J65" s="300">
        <v>28.006869999999999</v>
      </c>
      <c r="K65" s="300">
        <v>23.366569999999999</v>
      </c>
      <c r="L65" s="300">
        <v>18.967255000000002</v>
      </c>
    </row>
    <row r="66" spans="1:12" x14ac:dyDescent="0.25">
      <c r="A66" s="299" t="s">
        <v>175</v>
      </c>
      <c r="B66" s="300">
        <v>106.897941</v>
      </c>
      <c r="C66" s="300">
        <v>9171.7565900000009</v>
      </c>
      <c r="D66" s="300">
        <v>2974.7483339999999</v>
      </c>
      <c r="E66" s="300">
        <v>6564.2290949999997</v>
      </c>
      <c r="F66" s="300">
        <v>718.97996499999999</v>
      </c>
      <c r="G66" s="300">
        <v>839.21223499999996</v>
      </c>
      <c r="H66" s="300">
        <v>2422.908743</v>
      </c>
      <c r="I66" s="300">
        <v>2583.1281519999998</v>
      </c>
      <c r="J66" s="300">
        <v>2103.181419</v>
      </c>
      <c r="K66" s="300">
        <v>38.901097999999998</v>
      </c>
      <c r="L66" s="300">
        <v>14.047981999999999</v>
      </c>
    </row>
    <row r="67" spans="1:12" x14ac:dyDescent="0.25">
      <c r="A67" s="299" t="s">
        <v>176</v>
      </c>
      <c r="B67" s="300">
        <v>394.84889700000002</v>
      </c>
      <c r="C67" s="300">
        <v>496.73492099999999</v>
      </c>
      <c r="D67" s="300">
        <v>580.12335599999994</v>
      </c>
      <c r="E67" s="300">
        <v>430.65329600000001</v>
      </c>
      <c r="F67" s="300">
        <v>172.393742</v>
      </c>
      <c r="G67" s="300">
        <v>104.377955</v>
      </c>
      <c r="H67" s="300">
        <v>72.912867000000006</v>
      </c>
      <c r="I67" s="300">
        <v>80.968732000000003</v>
      </c>
      <c r="J67" s="300">
        <v>80.880847000000003</v>
      </c>
      <c r="K67" s="300">
        <v>61.085453000000001</v>
      </c>
      <c r="L67" s="300">
        <v>78.922199000000006</v>
      </c>
    </row>
    <row r="68" spans="1:12" x14ac:dyDescent="0.25">
      <c r="A68" s="299" t="s">
        <v>177</v>
      </c>
      <c r="B68" s="300">
        <v>8026.040935</v>
      </c>
      <c r="C68" s="300">
        <v>6777.3310579999998</v>
      </c>
      <c r="D68" s="300">
        <v>5752.0224710000002</v>
      </c>
      <c r="E68" s="300">
        <v>6609.2576929999996</v>
      </c>
      <c r="F68" s="300">
        <v>1424.839565</v>
      </c>
      <c r="G68" s="300">
        <v>1630.5454609999999</v>
      </c>
      <c r="H68" s="300">
        <v>1513.8138019999999</v>
      </c>
      <c r="I68" s="300">
        <v>2040.058865</v>
      </c>
      <c r="J68" s="300">
        <v>1451.971413</v>
      </c>
      <c r="K68" s="300">
        <v>1337.125802</v>
      </c>
      <c r="L68" s="300">
        <v>1305.7008169999999</v>
      </c>
    </row>
    <row r="69" spans="1:12" x14ac:dyDescent="0.25">
      <c r="A69" s="299" t="s">
        <v>178</v>
      </c>
      <c r="B69" s="300">
        <v>3368.4410819999998</v>
      </c>
      <c r="C69" s="300">
        <v>4003.9589689999998</v>
      </c>
      <c r="D69" s="300">
        <v>3769.0288399999999</v>
      </c>
      <c r="E69" s="300">
        <v>5064.460067</v>
      </c>
      <c r="F69" s="300">
        <v>652.36502599999994</v>
      </c>
      <c r="G69" s="300">
        <v>964.61873200000002</v>
      </c>
      <c r="H69" s="300">
        <v>1268.4006360000001</v>
      </c>
      <c r="I69" s="300">
        <v>2179.0756729999998</v>
      </c>
      <c r="J69" s="300">
        <v>1989.1983540000001</v>
      </c>
      <c r="K69" s="300">
        <v>1252.3113960000001</v>
      </c>
      <c r="L69" s="300">
        <v>1830.16983</v>
      </c>
    </row>
    <row r="70" spans="1:12" x14ac:dyDescent="0.25">
      <c r="A70" s="299" t="s">
        <v>179</v>
      </c>
      <c r="B70" s="300">
        <v>285.196665</v>
      </c>
      <c r="C70" s="300">
        <v>350.19046500000002</v>
      </c>
      <c r="D70" s="300">
        <v>328.80883399999999</v>
      </c>
      <c r="E70" s="300">
        <v>305.549622</v>
      </c>
      <c r="F70" s="300">
        <v>70.557762999999994</v>
      </c>
      <c r="G70" s="300">
        <v>106.101062</v>
      </c>
      <c r="H70" s="300">
        <v>58.659573999999999</v>
      </c>
      <c r="I70" s="300">
        <v>70.231223</v>
      </c>
      <c r="J70" s="300">
        <v>74.175287999999995</v>
      </c>
      <c r="K70" s="300">
        <v>59.123851000000002</v>
      </c>
      <c r="L70" s="300">
        <v>74.911233999999993</v>
      </c>
    </row>
    <row r="71" spans="1:12" x14ac:dyDescent="0.25">
      <c r="A71" s="299" t="s">
        <v>379</v>
      </c>
      <c r="B71" s="300">
        <v>0</v>
      </c>
      <c r="C71" s="300">
        <v>0</v>
      </c>
      <c r="D71" s="300">
        <v>0</v>
      </c>
      <c r="E71" s="300">
        <v>0</v>
      </c>
      <c r="F71" s="300">
        <v>0</v>
      </c>
      <c r="G71" s="300">
        <v>0</v>
      </c>
      <c r="H71" s="300">
        <v>0</v>
      </c>
      <c r="I71" s="300">
        <v>0</v>
      </c>
      <c r="J71" s="300">
        <v>0</v>
      </c>
      <c r="K71" s="300">
        <v>0</v>
      </c>
      <c r="L71" s="300">
        <v>0</v>
      </c>
    </row>
    <row r="72" spans="1:12" x14ac:dyDescent="0.25">
      <c r="A72" s="299" t="s">
        <v>180</v>
      </c>
      <c r="B72" s="300">
        <v>162.00874400000001</v>
      </c>
      <c r="C72" s="300">
        <v>211.89548400000001</v>
      </c>
      <c r="D72" s="300">
        <v>184.16347099999999</v>
      </c>
      <c r="E72" s="300">
        <v>177.098545</v>
      </c>
      <c r="F72" s="300">
        <v>56.595745999999998</v>
      </c>
      <c r="G72" s="300">
        <v>50.063673999999999</v>
      </c>
      <c r="H72" s="300">
        <v>32.620936999999998</v>
      </c>
      <c r="I72" s="300">
        <v>37.818187999999999</v>
      </c>
      <c r="J72" s="300">
        <v>50.440567999999999</v>
      </c>
      <c r="K72" s="300">
        <v>58.05941</v>
      </c>
      <c r="L72" s="300">
        <v>42.442053999999999</v>
      </c>
    </row>
    <row r="73" spans="1:12" x14ac:dyDescent="0.25">
      <c r="A73" s="299" t="s">
        <v>181</v>
      </c>
      <c r="B73" s="300">
        <v>323.42003299999999</v>
      </c>
      <c r="C73" s="300">
        <v>419.873425</v>
      </c>
      <c r="D73" s="300">
        <v>415.05019299999998</v>
      </c>
      <c r="E73" s="300">
        <v>346.09799400000003</v>
      </c>
      <c r="F73" s="300">
        <v>145.88829200000001</v>
      </c>
      <c r="G73" s="300">
        <v>96.990188000000003</v>
      </c>
      <c r="H73" s="300">
        <v>51.398651000000001</v>
      </c>
      <c r="I73" s="300">
        <v>51.820863000000003</v>
      </c>
      <c r="J73" s="300">
        <v>50.057121000000002</v>
      </c>
      <c r="K73" s="300">
        <v>56.757595999999999</v>
      </c>
      <c r="L73" s="300">
        <v>41.860715999999996</v>
      </c>
    </row>
    <row r="74" spans="1:12" s="293" customFormat="1" x14ac:dyDescent="0.25">
      <c r="A74" s="302" t="s">
        <v>184</v>
      </c>
      <c r="B74" s="303">
        <f t="shared" ref="B74:L74" si="3">SUM(B53:B73)</f>
        <v>16448.638337999997</v>
      </c>
      <c r="C74" s="303">
        <f t="shared" si="3"/>
        <v>25315.935198000003</v>
      </c>
      <c r="D74" s="303">
        <f t="shared" si="3"/>
        <v>18825.799633999999</v>
      </c>
      <c r="E74" s="303">
        <f t="shared" si="3"/>
        <v>24759.167378999999</v>
      </c>
      <c r="F74" s="303">
        <f t="shared" si="3"/>
        <v>4571.6270019999993</v>
      </c>
      <c r="G74" s="303">
        <f t="shared" si="3"/>
        <v>4839.4381519999997</v>
      </c>
      <c r="H74" s="303">
        <f t="shared" si="3"/>
        <v>6835.8387920000005</v>
      </c>
      <c r="I74" s="303">
        <f t="shared" si="3"/>
        <v>8512.2634330000001</v>
      </c>
      <c r="J74" s="303">
        <f t="shared" si="3"/>
        <v>7186.4348369999998</v>
      </c>
      <c r="K74" s="303">
        <f t="shared" si="3"/>
        <v>3969.5796389999996</v>
      </c>
      <c r="L74" s="303">
        <f t="shared" si="3"/>
        <v>4461.1553350000004</v>
      </c>
    </row>
    <row r="75" spans="1:12" s="293" customFormat="1" x14ac:dyDescent="0.25">
      <c r="A75" s="43" t="s">
        <v>185</v>
      </c>
      <c r="B75" s="44"/>
      <c r="C75" s="44"/>
      <c r="D75" s="44"/>
      <c r="E75" s="44"/>
      <c r="F75" s="44"/>
      <c r="J75" s="44"/>
    </row>
    <row r="76" spans="1:12" x14ac:dyDescent="0.25">
      <c r="A76" s="304" t="s">
        <v>143</v>
      </c>
      <c r="B76" s="3"/>
      <c r="C76" s="3"/>
      <c r="D76" s="3"/>
      <c r="E76" s="3"/>
      <c r="F76" s="4"/>
      <c r="J76" s="4"/>
    </row>
    <row r="77" spans="1:12" x14ac:dyDescent="0.25">
      <c r="A77" s="5"/>
      <c r="B77" s="5"/>
      <c r="C77" s="5"/>
      <c r="D77" s="5"/>
      <c r="E77" s="5"/>
      <c r="F77" s="4"/>
      <c r="J77" s="4"/>
    </row>
  </sheetData>
  <mergeCells count="8">
    <mergeCell ref="A1:L1"/>
    <mergeCell ref="J3:L3"/>
    <mergeCell ref="A3:A4"/>
    <mergeCell ref="B3:B4"/>
    <mergeCell ref="C3:C4"/>
    <mergeCell ref="F3:I3"/>
    <mergeCell ref="D3:D4"/>
    <mergeCell ref="E3:E4"/>
  </mergeCells>
  <hyperlinks>
    <hyperlink ref="F2" location="Content!A1" display="contents"/>
    <hyperlink ref="J2" location="Content!A1" display="contents"/>
  </hyperlink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Normal="100" zoomScaleSheetLayoutView="100" workbookViewId="0">
      <selection sqref="A1:L1"/>
    </sheetView>
  </sheetViews>
  <sheetFormatPr defaultRowHeight="15" x14ac:dyDescent="0.25"/>
  <cols>
    <col min="1" max="1" width="26.42578125" style="192" bestFit="1" customWidth="1"/>
    <col min="2" max="5" width="11.5703125" style="192" customWidth="1"/>
    <col min="6" max="12" width="11.42578125" style="192" customWidth="1"/>
    <col min="13" max="255" width="9.140625" style="192"/>
    <col min="256" max="256" width="26.42578125" style="192" bestFit="1" customWidth="1"/>
    <col min="257" max="260" width="11.5703125" style="192" customWidth="1"/>
    <col min="261" max="268" width="11.42578125" style="192" customWidth="1"/>
    <col min="269" max="511" width="9.140625" style="192"/>
    <col min="512" max="512" width="26.42578125" style="192" bestFit="1" customWidth="1"/>
    <col min="513" max="516" width="11.5703125" style="192" customWidth="1"/>
    <col min="517" max="524" width="11.42578125" style="192" customWidth="1"/>
    <col min="525" max="767" width="9.140625" style="192"/>
    <col min="768" max="768" width="26.42578125" style="192" bestFit="1" customWidth="1"/>
    <col min="769" max="772" width="11.5703125" style="192" customWidth="1"/>
    <col min="773" max="780" width="11.42578125" style="192" customWidth="1"/>
    <col min="781" max="1023" width="9.140625" style="192"/>
    <col min="1024" max="1024" width="26.42578125" style="192" bestFit="1" customWidth="1"/>
    <col min="1025" max="1028" width="11.5703125" style="192" customWidth="1"/>
    <col min="1029" max="1036" width="11.42578125" style="192" customWidth="1"/>
    <col min="1037" max="1279" width="9.140625" style="192"/>
    <col min="1280" max="1280" width="26.42578125" style="192" bestFit="1" customWidth="1"/>
    <col min="1281" max="1284" width="11.5703125" style="192" customWidth="1"/>
    <col min="1285" max="1292" width="11.42578125" style="192" customWidth="1"/>
    <col min="1293" max="1535" width="9.140625" style="192"/>
    <col min="1536" max="1536" width="26.42578125" style="192" bestFit="1" customWidth="1"/>
    <col min="1537" max="1540" width="11.5703125" style="192" customWidth="1"/>
    <col min="1541" max="1548" width="11.42578125" style="192" customWidth="1"/>
    <col min="1549" max="1791" width="9.140625" style="192"/>
    <col min="1792" max="1792" width="26.42578125" style="192" bestFit="1" customWidth="1"/>
    <col min="1793" max="1796" width="11.5703125" style="192" customWidth="1"/>
    <col min="1797" max="1804" width="11.42578125" style="192" customWidth="1"/>
    <col min="1805" max="2047" width="9.140625" style="192"/>
    <col min="2048" max="2048" width="26.42578125" style="192" bestFit="1" customWidth="1"/>
    <col min="2049" max="2052" width="11.5703125" style="192" customWidth="1"/>
    <col min="2053" max="2060" width="11.42578125" style="192" customWidth="1"/>
    <col min="2061" max="2303" width="9.140625" style="192"/>
    <col min="2304" max="2304" width="26.42578125" style="192" bestFit="1" customWidth="1"/>
    <col min="2305" max="2308" width="11.5703125" style="192" customWidth="1"/>
    <col min="2309" max="2316" width="11.42578125" style="192" customWidth="1"/>
    <col min="2317" max="2559" width="9.140625" style="192"/>
    <col min="2560" max="2560" width="26.42578125" style="192" bestFit="1" customWidth="1"/>
    <col min="2561" max="2564" width="11.5703125" style="192" customWidth="1"/>
    <col min="2565" max="2572" width="11.42578125" style="192" customWidth="1"/>
    <col min="2573" max="2815" width="9.140625" style="192"/>
    <col min="2816" max="2816" width="26.42578125" style="192" bestFit="1" customWidth="1"/>
    <col min="2817" max="2820" width="11.5703125" style="192" customWidth="1"/>
    <col min="2821" max="2828" width="11.42578125" style="192" customWidth="1"/>
    <col min="2829" max="3071" width="9.140625" style="192"/>
    <col min="3072" max="3072" width="26.42578125" style="192" bestFit="1" customWidth="1"/>
    <col min="3073" max="3076" width="11.5703125" style="192" customWidth="1"/>
    <col min="3077" max="3084" width="11.42578125" style="192" customWidth="1"/>
    <col min="3085" max="3327" width="9.140625" style="192"/>
    <col min="3328" max="3328" width="26.42578125" style="192" bestFit="1" customWidth="1"/>
    <col min="3329" max="3332" width="11.5703125" style="192" customWidth="1"/>
    <col min="3333" max="3340" width="11.42578125" style="192" customWidth="1"/>
    <col min="3341" max="3583" width="9.140625" style="192"/>
    <col min="3584" max="3584" width="26.42578125" style="192" bestFit="1" customWidth="1"/>
    <col min="3585" max="3588" width="11.5703125" style="192" customWidth="1"/>
    <col min="3589" max="3596" width="11.42578125" style="192" customWidth="1"/>
    <col min="3597" max="3839" width="9.140625" style="192"/>
    <col min="3840" max="3840" width="26.42578125" style="192" bestFit="1" customWidth="1"/>
    <col min="3841" max="3844" width="11.5703125" style="192" customWidth="1"/>
    <col min="3845" max="3852" width="11.42578125" style="192" customWidth="1"/>
    <col min="3853" max="4095" width="9.140625" style="192"/>
    <col min="4096" max="4096" width="26.42578125" style="192" bestFit="1" customWidth="1"/>
    <col min="4097" max="4100" width="11.5703125" style="192" customWidth="1"/>
    <col min="4101" max="4108" width="11.42578125" style="192" customWidth="1"/>
    <col min="4109" max="4351" width="9.140625" style="192"/>
    <col min="4352" max="4352" width="26.42578125" style="192" bestFit="1" customWidth="1"/>
    <col min="4353" max="4356" width="11.5703125" style="192" customWidth="1"/>
    <col min="4357" max="4364" width="11.42578125" style="192" customWidth="1"/>
    <col min="4365" max="4607" width="9.140625" style="192"/>
    <col min="4608" max="4608" width="26.42578125" style="192" bestFit="1" customWidth="1"/>
    <col min="4609" max="4612" width="11.5703125" style="192" customWidth="1"/>
    <col min="4613" max="4620" width="11.42578125" style="192" customWidth="1"/>
    <col min="4621" max="4863" width="9.140625" style="192"/>
    <col min="4864" max="4864" width="26.42578125" style="192" bestFit="1" customWidth="1"/>
    <col min="4865" max="4868" width="11.5703125" style="192" customWidth="1"/>
    <col min="4869" max="4876" width="11.42578125" style="192" customWidth="1"/>
    <col min="4877" max="5119" width="9.140625" style="192"/>
    <col min="5120" max="5120" width="26.42578125" style="192" bestFit="1" customWidth="1"/>
    <col min="5121" max="5124" width="11.5703125" style="192" customWidth="1"/>
    <col min="5125" max="5132" width="11.42578125" style="192" customWidth="1"/>
    <col min="5133" max="5375" width="9.140625" style="192"/>
    <col min="5376" max="5376" width="26.42578125" style="192" bestFit="1" customWidth="1"/>
    <col min="5377" max="5380" width="11.5703125" style="192" customWidth="1"/>
    <col min="5381" max="5388" width="11.42578125" style="192" customWidth="1"/>
    <col min="5389" max="5631" width="9.140625" style="192"/>
    <col min="5632" max="5632" width="26.42578125" style="192" bestFit="1" customWidth="1"/>
    <col min="5633" max="5636" width="11.5703125" style="192" customWidth="1"/>
    <col min="5637" max="5644" width="11.42578125" style="192" customWidth="1"/>
    <col min="5645" max="5887" width="9.140625" style="192"/>
    <col min="5888" max="5888" width="26.42578125" style="192" bestFit="1" customWidth="1"/>
    <col min="5889" max="5892" width="11.5703125" style="192" customWidth="1"/>
    <col min="5893" max="5900" width="11.42578125" style="192" customWidth="1"/>
    <col min="5901" max="6143" width="9.140625" style="192"/>
    <col min="6144" max="6144" width="26.42578125" style="192" bestFit="1" customWidth="1"/>
    <col min="6145" max="6148" width="11.5703125" style="192" customWidth="1"/>
    <col min="6149" max="6156" width="11.42578125" style="192" customWidth="1"/>
    <col min="6157" max="6399" width="9.140625" style="192"/>
    <col min="6400" max="6400" width="26.42578125" style="192" bestFit="1" customWidth="1"/>
    <col min="6401" max="6404" width="11.5703125" style="192" customWidth="1"/>
    <col min="6405" max="6412" width="11.42578125" style="192" customWidth="1"/>
    <col min="6413" max="6655" width="9.140625" style="192"/>
    <col min="6656" max="6656" width="26.42578125" style="192" bestFit="1" customWidth="1"/>
    <col min="6657" max="6660" width="11.5703125" style="192" customWidth="1"/>
    <col min="6661" max="6668" width="11.42578125" style="192" customWidth="1"/>
    <col min="6669" max="6911" width="9.140625" style="192"/>
    <col min="6912" max="6912" width="26.42578125" style="192" bestFit="1" customWidth="1"/>
    <col min="6913" max="6916" width="11.5703125" style="192" customWidth="1"/>
    <col min="6917" max="6924" width="11.42578125" style="192" customWidth="1"/>
    <col min="6925" max="7167" width="9.140625" style="192"/>
    <col min="7168" max="7168" width="26.42578125" style="192" bestFit="1" customWidth="1"/>
    <col min="7169" max="7172" width="11.5703125" style="192" customWidth="1"/>
    <col min="7173" max="7180" width="11.42578125" style="192" customWidth="1"/>
    <col min="7181" max="7423" width="9.140625" style="192"/>
    <col min="7424" max="7424" width="26.42578125" style="192" bestFit="1" customWidth="1"/>
    <col min="7425" max="7428" width="11.5703125" style="192" customWidth="1"/>
    <col min="7429" max="7436" width="11.42578125" style="192" customWidth="1"/>
    <col min="7437" max="7679" width="9.140625" style="192"/>
    <col min="7680" max="7680" width="26.42578125" style="192" bestFit="1" customWidth="1"/>
    <col min="7681" max="7684" width="11.5703125" style="192" customWidth="1"/>
    <col min="7685" max="7692" width="11.42578125" style="192" customWidth="1"/>
    <col min="7693" max="7935" width="9.140625" style="192"/>
    <col min="7936" max="7936" width="26.42578125" style="192" bestFit="1" customWidth="1"/>
    <col min="7937" max="7940" width="11.5703125" style="192" customWidth="1"/>
    <col min="7941" max="7948" width="11.42578125" style="192" customWidth="1"/>
    <col min="7949" max="8191" width="9.140625" style="192"/>
    <col min="8192" max="8192" width="26.42578125" style="192" bestFit="1" customWidth="1"/>
    <col min="8193" max="8196" width="11.5703125" style="192" customWidth="1"/>
    <col min="8197" max="8204" width="11.42578125" style="192" customWidth="1"/>
    <col min="8205" max="8447" width="9.140625" style="192"/>
    <col min="8448" max="8448" width="26.42578125" style="192" bestFit="1" customWidth="1"/>
    <col min="8449" max="8452" width="11.5703125" style="192" customWidth="1"/>
    <col min="8453" max="8460" width="11.42578125" style="192" customWidth="1"/>
    <col min="8461" max="8703" width="9.140625" style="192"/>
    <col min="8704" max="8704" width="26.42578125" style="192" bestFit="1" customWidth="1"/>
    <col min="8705" max="8708" width="11.5703125" style="192" customWidth="1"/>
    <col min="8709" max="8716" width="11.42578125" style="192" customWidth="1"/>
    <col min="8717" max="8959" width="9.140625" style="192"/>
    <col min="8960" max="8960" width="26.42578125" style="192" bestFit="1" customWidth="1"/>
    <col min="8961" max="8964" width="11.5703125" style="192" customWidth="1"/>
    <col min="8965" max="8972" width="11.42578125" style="192" customWidth="1"/>
    <col min="8973" max="9215" width="9.140625" style="192"/>
    <col min="9216" max="9216" width="26.42578125" style="192" bestFit="1" customWidth="1"/>
    <col min="9217" max="9220" width="11.5703125" style="192" customWidth="1"/>
    <col min="9221" max="9228" width="11.42578125" style="192" customWidth="1"/>
    <col min="9229" max="9471" width="9.140625" style="192"/>
    <col min="9472" max="9472" width="26.42578125" style="192" bestFit="1" customWidth="1"/>
    <col min="9473" max="9476" width="11.5703125" style="192" customWidth="1"/>
    <col min="9477" max="9484" width="11.42578125" style="192" customWidth="1"/>
    <col min="9485" max="9727" width="9.140625" style="192"/>
    <col min="9728" max="9728" width="26.42578125" style="192" bestFit="1" customWidth="1"/>
    <col min="9729" max="9732" width="11.5703125" style="192" customWidth="1"/>
    <col min="9733" max="9740" width="11.42578125" style="192" customWidth="1"/>
    <col min="9741" max="9983" width="9.140625" style="192"/>
    <col min="9984" max="9984" width="26.42578125" style="192" bestFit="1" customWidth="1"/>
    <col min="9985" max="9988" width="11.5703125" style="192" customWidth="1"/>
    <col min="9989" max="9996" width="11.42578125" style="192" customWidth="1"/>
    <col min="9997" max="10239" width="9.140625" style="192"/>
    <col min="10240" max="10240" width="26.42578125" style="192" bestFit="1" customWidth="1"/>
    <col min="10241" max="10244" width="11.5703125" style="192" customWidth="1"/>
    <col min="10245" max="10252" width="11.42578125" style="192" customWidth="1"/>
    <col min="10253" max="10495" width="9.140625" style="192"/>
    <col min="10496" max="10496" width="26.42578125" style="192" bestFit="1" customWidth="1"/>
    <col min="10497" max="10500" width="11.5703125" style="192" customWidth="1"/>
    <col min="10501" max="10508" width="11.42578125" style="192" customWidth="1"/>
    <col min="10509" max="10751" width="9.140625" style="192"/>
    <col min="10752" max="10752" width="26.42578125" style="192" bestFit="1" customWidth="1"/>
    <col min="10753" max="10756" width="11.5703125" style="192" customWidth="1"/>
    <col min="10757" max="10764" width="11.42578125" style="192" customWidth="1"/>
    <col min="10765" max="11007" width="9.140625" style="192"/>
    <col min="11008" max="11008" width="26.42578125" style="192" bestFit="1" customWidth="1"/>
    <col min="11009" max="11012" width="11.5703125" style="192" customWidth="1"/>
    <col min="11013" max="11020" width="11.42578125" style="192" customWidth="1"/>
    <col min="11021" max="11263" width="9.140625" style="192"/>
    <col min="11264" max="11264" width="26.42578125" style="192" bestFit="1" customWidth="1"/>
    <col min="11265" max="11268" width="11.5703125" style="192" customWidth="1"/>
    <col min="11269" max="11276" width="11.42578125" style="192" customWidth="1"/>
    <col min="11277" max="11519" width="9.140625" style="192"/>
    <col min="11520" max="11520" width="26.42578125" style="192" bestFit="1" customWidth="1"/>
    <col min="11521" max="11524" width="11.5703125" style="192" customWidth="1"/>
    <col min="11525" max="11532" width="11.42578125" style="192" customWidth="1"/>
    <col min="11533" max="11775" width="9.140625" style="192"/>
    <col min="11776" max="11776" width="26.42578125" style="192" bestFit="1" customWidth="1"/>
    <col min="11777" max="11780" width="11.5703125" style="192" customWidth="1"/>
    <col min="11781" max="11788" width="11.42578125" style="192" customWidth="1"/>
    <col min="11789" max="12031" width="9.140625" style="192"/>
    <col min="12032" max="12032" width="26.42578125" style="192" bestFit="1" customWidth="1"/>
    <col min="12033" max="12036" width="11.5703125" style="192" customWidth="1"/>
    <col min="12037" max="12044" width="11.42578125" style="192" customWidth="1"/>
    <col min="12045" max="12287" width="9.140625" style="192"/>
    <col min="12288" max="12288" width="26.42578125" style="192" bestFit="1" customWidth="1"/>
    <col min="12289" max="12292" width="11.5703125" style="192" customWidth="1"/>
    <col min="12293" max="12300" width="11.42578125" style="192" customWidth="1"/>
    <col min="12301" max="12543" width="9.140625" style="192"/>
    <col min="12544" max="12544" width="26.42578125" style="192" bestFit="1" customWidth="1"/>
    <col min="12545" max="12548" width="11.5703125" style="192" customWidth="1"/>
    <col min="12549" max="12556" width="11.42578125" style="192" customWidth="1"/>
    <col min="12557" max="12799" width="9.140625" style="192"/>
    <col min="12800" max="12800" width="26.42578125" style="192" bestFit="1" customWidth="1"/>
    <col min="12801" max="12804" width="11.5703125" style="192" customWidth="1"/>
    <col min="12805" max="12812" width="11.42578125" style="192" customWidth="1"/>
    <col min="12813" max="13055" width="9.140625" style="192"/>
    <col min="13056" max="13056" width="26.42578125" style="192" bestFit="1" customWidth="1"/>
    <col min="13057" max="13060" width="11.5703125" style="192" customWidth="1"/>
    <col min="13061" max="13068" width="11.42578125" style="192" customWidth="1"/>
    <col min="13069" max="13311" width="9.140625" style="192"/>
    <col min="13312" max="13312" width="26.42578125" style="192" bestFit="1" customWidth="1"/>
    <col min="13313" max="13316" width="11.5703125" style="192" customWidth="1"/>
    <col min="13317" max="13324" width="11.42578125" style="192" customWidth="1"/>
    <col min="13325" max="13567" width="9.140625" style="192"/>
    <col min="13568" max="13568" width="26.42578125" style="192" bestFit="1" customWidth="1"/>
    <col min="13569" max="13572" width="11.5703125" style="192" customWidth="1"/>
    <col min="13573" max="13580" width="11.42578125" style="192" customWidth="1"/>
    <col min="13581" max="13823" width="9.140625" style="192"/>
    <col min="13824" max="13824" width="26.42578125" style="192" bestFit="1" customWidth="1"/>
    <col min="13825" max="13828" width="11.5703125" style="192" customWidth="1"/>
    <col min="13829" max="13836" width="11.42578125" style="192" customWidth="1"/>
    <col min="13837" max="14079" width="9.140625" style="192"/>
    <col min="14080" max="14080" width="26.42578125" style="192" bestFit="1" customWidth="1"/>
    <col min="14081" max="14084" width="11.5703125" style="192" customWidth="1"/>
    <col min="14085" max="14092" width="11.42578125" style="192" customWidth="1"/>
    <col min="14093" max="14335" width="9.140625" style="192"/>
    <col min="14336" max="14336" width="26.42578125" style="192" bestFit="1" customWidth="1"/>
    <col min="14337" max="14340" width="11.5703125" style="192" customWidth="1"/>
    <col min="14341" max="14348" width="11.42578125" style="192" customWidth="1"/>
    <col min="14349" max="14591" width="9.140625" style="192"/>
    <col min="14592" max="14592" width="26.42578125" style="192" bestFit="1" customWidth="1"/>
    <col min="14593" max="14596" width="11.5703125" style="192" customWidth="1"/>
    <col min="14597" max="14604" width="11.42578125" style="192" customWidth="1"/>
    <col min="14605" max="14847" width="9.140625" style="192"/>
    <col min="14848" max="14848" width="26.42578125" style="192" bestFit="1" customWidth="1"/>
    <col min="14849" max="14852" width="11.5703125" style="192" customWidth="1"/>
    <col min="14853" max="14860" width="11.42578125" style="192" customWidth="1"/>
    <col min="14861" max="15103" width="9.140625" style="192"/>
    <col min="15104" max="15104" width="26.42578125" style="192" bestFit="1" customWidth="1"/>
    <col min="15105" max="15108" width="11.5703125" style="192" customWidth="1"/>
    <col min="15109" max="15116" width="11.42578125" style="192" customWidth="1"/>
    <col min="15117" max="15359" width="9.140625" style="192"/>
    <col min="15360" max="15360" width="26.42578125" style="192" bestFit="1" customWidth="1"/>
    <col min="15361" max="15364" width="11.5703125" style="192" customWidth="1"/>
    <col min="15365" max="15372" width="11.42578125" style="192" customWidth="1"/>
    <col min="15373" max="15615" width="9.140625" style="192"/>
    <col min="15616" max="15616" width="26.42578125" style="192" bestFit="1" customWidth="1"/>
    <col min="15617" max="15620" width="11.5703125" style="192" customWidth="1"/>
    <col min="15621" max="15628" width="11.42578125" style="192" customWidth="1"/>
    <col min="15629" max="15871" width="9.140625" style="192"/>
    <col min="15872" max="15872" width="26.42578125" style="192" bestFit="1" customWidth="1"/>
    <col min="15873" max="15876" width="11.5703125" style="192" customWidth="1"/>
    <col min="15877" max="15884" width="11.42578125" style="192" customWidth="1"/>
    <col min="15885" max="16127" width="9.140625" style="192"/>
    <col min="16128" max="16128" width="26.42578125" style="192" bestFit="1" customWidth="1"/>
    <col min="16129" max="16132" width="11.5703125" style="192" customWidth="1"/>
    <col min="16133" max="16140" width="11.42578125" style="192" customWidth="1"/>
    <col min="16141" max="16384" width="9.140625" style="192"/>
  </cols>
  <sheetData>
    <row r="1" spans="1:12" x14ac:dyDescent="0.25">
      <c r="A1" s="316" t="s">
        <v>394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x14ac:dyDescent="0.25">
      <c r="A2" s="286" t="s">
        <v>144</v>
      </c>
      <c r="B2" s="295"/>
      <c r="C2" s="295"/>
      <c r="D2" s="295"/>
      <c r="E2" s="295"/>
      <c r="F2" s="288" t="s">
        <v>100</v>
      </c>
      <c r="J2" s="288" t="s">
        <v>100</v>
      </c>
    </row>
    <row r="3" spans="1:12" x14ac:dyDescent="0.25">
      <c r="A3" s="261" t="s">
        <v>12</v>
      </c>
      <c r="B3" s="259">
        <v>2013</v>
      </c>
      <c r="C3" s="259">
        <v>2014</v>
      </c>
      <c r="D3" s="258">
        <v>2015</v>
      </c>
      <c r="E3" s="258">
        <v>2016</v>
      </c>
      <c r="F3" s="262">
        <v>2016</v>
      </c>
      <c r="G3" s="249"/>
      <c r="H3" s="249"/>
      <c r="I3" s="249"/>
      <c r="J3" s="262" t="s">
        <v>378</v>
      </c>
      <c r="K3" s="249"/>
      <c r="L3" s="249"/>
    </row>
    <row r="4" spans="1:12" x14ac:dyDescent="0.25">
      <c r="A4" s="262"/>
      <c r="B4" s="260"/>
      <c r="C4" s="260"/>
      <c r="D4" s="260"/>
      <c r="E4" s="260"/>
      <c r="F4" s="97" t="s">
        <v>9</v>
      </c>
      <c r="G4" s="97" t="s">
        <v>10</v>
      </c>
      <c r="H4" s="97" t="s">
        <v>11</v>
      </c>
      <c r="I4" s="97" t="s">
        <v>13</v>
      </c>
      <c r="J4" s="97" t="s">
        <v>9</v>
      </c>
      <c r="K4" s="97" t="s">
        <v>10</v>
      </c>
      <c r="L4" s="97" t="s">
        <v>11</v>
      </c>
    </row>
    <row r="5" spans="1:12" s="293" customFormat="1" x14ac:dyDescent="0.25">
      <c r="A5" s="305" t="s">
        <v>35</v>
      </c>
      <c r="B5" s="297">
        <f t="shared" ref="B5:L5" si="0">SUM(B13,B21,B29)</f>
        <v>132699.91820500002</v>
      </c>
      <c r="C5" s="297">
        <f t="shared" si="0"/>
        <v>152255.53903399999</v>
      </c>
      <c r="D5" s="297">
        <f t="shared" si="0"/>
        <v>168956.25346100001</v>
      </c>
      <c r="E5" s="297">
        <f t="shared" si="0"/>
        <v>170594.70204500001</v>
      </c>
      <c r="F5" s="297">
        <f t="shared" si="0"/>
        <v>44057.718832000006</v>
      </c>
      <c r="G5" s="297">
        <f t="shared" si="0"/>
        <v>39955.327174999999</v>
      </c>
      <c r="H5" s="297">
        <f t="shared" si="0"/>
        <v>42560.683853000002</v>
      </c>
      <c r="I5" s="297">
        <f t="shared" si="0"/>
        <v>44020.972184999999</v>
      </c>
      <c r="J5" s="297">
        <f t="shared" si="0"/>
        <v>45906.604459000002</v>
      </c>
      <c r="K5" s="297">
        <f t="shared" si="0"/>
        <v>37241.721578000004</v>
      </c>
      <c r="L5" s="297">
        <f t="shared" si="0"/>
        <v>36414.968479000003</v>
      </c>
    </row>
    <row r="6" spans="1:12" s="298" customFormat="1" x14ac:dyDescent="0.25">
      <c r="A6" s="230" t="s">
        <v>158</v>
      </c>
      <c r="B6" s="129"/>
      <c r="C6" s="129"/>
      <c r="D6" s="129"/>
      <c r="E6" s="129"/>
      <c r="F6" s="208"/>
      <c r="G6" s="208"/>
      <c r="H6" s="208"/>
      <c r="I6" s="208"/>
      <c r="J6" s="208"/>
      <c r="K6" s="208"/>
      <c r="L6" s="208"/>
    </row>
    <row r="7" spans="1:12" x14ac:dyDescent="0.25">
      <c r="A7" s="306" t="s">
        <v>186</v>
      </c>
      <c r="B7" s="300">
        <v>6658.9555819999996</v>
      </c>
      <c r="C7" s="300">
        <v>6978.6565069999997</v>
      </c>
      <c r="D7" s="300">
        <v>6486.80008</v>
      </c>
      <c r="E7" s="300">
        <v>4853.6388260000003</v>
      </c>
      <c r="F7" s="300">
        <v>968.37825199999997</v>
      </c>
      <c r="G7" s="300">
        <v>1740.0972839999999</v>
      </c>
      <c r="H7" s="300">
        <v>1130.821297</v>
      </c>
      <c r="I7" s="300">
        <v>1014.341993</v>
      </c>
      <c r="J7" s="300">
        <v>1322.98666</v>
      </c>
      <c r="K7" s="300">
        <v>1198.4432409999999</v>
      </c>
      <c r="L7" s="300">
        <v>1466.1700820000001</v>
      </c>
    </row>
    <row r="8" spans="1:12" x14ac:dyDescent="0.25">
      <c r="A8" s="306" t="s">
        <v>187</v>
      </c>
      <c r="B8" s="300">
        <v>43875.251931999999</v>
      </c>
      <c r="C8" s="300">
        <v>47842.004029000003</v>
      </c>
      <c r="D8" s="300">
        <v>52119.131563000003</v>
      </c>
      <c r="E8" s="300">
        <v>55234.157780000001</v>
      </c>
      <c r="F8" s="300">
        <v>11968.047146999999</v>
      </c>
      <c r="G8" s="300">
        <v>13017.448548</v>
      </c>
      <c r="H8" s="300">
        <v>14794.231798999999</v>
      </c>
      <c r="I8" s="300">
        <v>15454.430286000001</v>
      </c>
      <c r="J8" s="300">
        <v>16343.886097000001</v>
      </c>
      <c r="K8" s="300">
        <v>13720.426468</v>
      </c>
      <c r="L8" s="300">
        <v>11043.865741</v>
      </c>
    </row>
    <row r="9" spans="1:12" x14ac:dyDescent="0.25">
      <c r="A9" s="306" t="s">
        <v>188</v>
      </c>
      <c r="B9" s="300">
        <v>2232.6617019999999</v>
      </c>
      <c r="C9" s="300">
        <v>2487.1005770000002</v>
      </c>
      <c r="D9" s="300">
        <v>2554.6414060000002</v>
      </c>
      <c r="E9" s="300">
        <v>2319.1447130000001</v>
      </c>
      <c r="F9" s="300">
        <v>488.01032900000001</v>
      </c>
      <c r="G9" s="300">
        <v>432.30732</v>
      </c>
      <c r="H9" s="300">
        <v>663.26579800000002</v>
      </c>
      <c r="I9" s="300">
        <v>735.56126600000005</v>
      </c>
      <c r="J9" s="300">
        <v>562.01907900000003</v>
      </c>
      <c r="K9" s="300">
        <v>637.26292799999999</v>
      </c>
      <c r="L9" s="300">
        <v>710.90607599999998</v>
      </c>
    </row>
    <row r="10" spans="1:12" x14ac:dyDescent="0.25">
      <c r="A10" s="306" t="s">
        <v>189</v>
      </c>
      <c r="B10" s="300">
        <v>31275.428083999999</v>
      </c>
      <c r="C10" s="300">
        <v>32515.447789999998</v>
      </c>
      <c r="D10" s="300">
        <v>34819.642094000003</v>
      </c>
      <c r="E10" s="300">
        <v>30080.725440999999</v>
      </c>
      <c r="F10" s="300">
        <v>8487.3476140000002</v>
      </c>
      <c r="G10" s="300">
        <v>7540.0397220000004</v>
      </c>
      <c r="H10" s="300">
        <v>6896.0633520000001</v>
      </c>
      <c r="I10" s="300">
        <v>7157.2747529999997</v>
      </c>
      <c r="J10" s="300">
        <v>7300.3029159999996</v>
      </c>
      <c r="K10" s="300">
        <v>6445.2190620000001</v>
      </c>
      <c r="L10" s="300">
        <v>9379.2326639999992</v>
      </c>
    </row>
    <row r="11" spans="1:12" x14ac:dyDescent="0.25">
      <c r="A11" s="306" t="s">
        <v>190</v>
      </c>
      <c r="B11" s="300">
        <v>13996.151769</v>
      </c>
      <c r="C11" s="300">
        <v>14963.142653999999</v>
      </c>
      <c r="D11" s="300">
        <v>19987.046410999999</v>
      </c>
      <c r="E11" s="300">
        <v>23090.377378000001</v>
      </c>
      <c r="F11" s="300">
        <v>5499.6861269999999</v>
      </c>
      <c r="G11" s="300">
        <v>5955.4744650000002</v>
      </c>
      <c r="H11" s="300">
        <v>6590.9204259999997</v>
      </c>
      <c r="I11" s="300">
        <v>5044.2963600000003</v>
      </c>
      <c r="J11" s="300">
        <v>4385.4485260000001</v>
      </c>
      <c r="K11" s="300">
        <v>5524.2198630000003</v>
      </c>
      <c r="L11" s="300">
        <v>4014.0724559999999</v>
      </c>
    </row>
    <row r="12" spans="1:12" x14ac:dyDescent="0.25">
      <c r="A12" s="306" t="s">
        <v>191</v>
      </c>
      <c r="B12" s="300">
        <v>2216.7615569999998</v>
      </c>
      <c r="C12" s="300">
        <v>3189.648905</v>
      </c>
      <c r="D12" s="300">
        <v>3360.4277470000002</v>
      </c>
      <c r="E12" s="300">
        <v>2228.8558739999999</v>
      </c>
      <c r="F12" s="300">
        <v>507.741108</v>
      </c>
      <c r="G12" s="300">
        <v>692.240904</v>
      </c>
      <c r="H12" s="300">
        <v>458.83083199999999</v>
      </c>
      <c r="I12" s="300">
        <v>570.04303000000004</v>
      </c>
      <c r="J12" s="300">
        <v>3100.3753139999999</v>
      </c>
      <c r="K12" s="300">
        <v>532.41782699999999</v>
      </c>
      <c r="L12" s="300">
        <v>332.42503599999998</v>
      </c>
    </row>
    <row r="13" spans="1:12" s="293" customFormat="1" x14ac:dyDescent="0.25">
      <c r="A13" s="307" t="s">
        <v>182</v>
      </c>
      <c r="B13" s="297">
        <f t="shared" ref="B13:L13" si="1">SUM(B7:B12)</f>
        <v>100255.21062600001</v>
      </c>
      <c r="C13" s="297">
        <f t="shared" si="1"/>
        <v>107976.00046199998</v>
      </c>
      <c r="D13" s="297">
        <f t="shared" si="1"/>
        <v>119327.68930100001</v>
      </c>
      <c r="E13" s="297">
        <f t="shared" si="1"/>
        <v>117806.90001200001</v>
      </c>
      <c r="F13" s="297">
        <f t="shared" si="1"/>
        <v>27919.210577000002</v>
      </c>
      <c r="G13" s="297">
        <f t="shared" si="1"/>
        <v>29377.608242999999</v>
      </c>
      <c r="H13" s="297">
        <f t="shared" si="1"/>
        <v>30534.133504000001</v>
      </c>
      <c r="I13" s="297">
        <f t="shared" si="1"/>
        <v>29975.947688</v>
      </c>
      <c r="J13" s="297">
        <f t="shared" si="1"/>
        <v>33015.018592</v>
      </c>
      <c r="K13" s="297">
        <f t="shared" si="1"/>
        <v>28057.989388999998</v>
      </c>
      <c r="L13" s="297">
        <f t="shared" si="1"/>
        <v>26946.672055000003</v>
      </c>
    </row>
    <row r="14" spans="1:12" s="298" customFormat="1" ht="15" customHeight="1" x14ac:dyDescent="0.25">
      <c r="A14" s="230" t="s">
        <v>159</v>
      </c>
      <c r="B14" s="129"/>
      <c r="C14" s="129"/>
      <c r="D14" s="129"/>
      <c r="E14" s="129"/>
      <c r="F14" s="208"/>
      <c r="G14" s="208"/>
      <c r="H14" s="208"/>
      <c r="I14" s="208"/>
      <c r="J14" s="208"/>
      <c r="K14" s="208"/>
      <c r="L14" s="208"/>
    </row>
    <row r="15" spans="1:12" x14ac:dyDescent="0.25">
      <c r="A15" s="306" t="s">
        <v>186</v>
      </c>
      <c r="B15" s="300">
        <v>647.94801500000005</v>
      </c>
      <c r="C15" s="300">
        <v>1281.4370939999999</v>
      </c>
      <c r="D15" s="300">
        <v>1123.4307630000001</v>
      </c>
      <c r="E15" s="300">
        <v>2256.5331569999998</v>
      </c>
      <c r="F15" s="300">
        <v>864.36746500000004</v>
      </c>
      <c r="G15" s="300">
        <v>420.92603800000001</v>
      </c>
      <c r="H15" s="300">
        <v>449.55799300000001</v>
      </c>
      <c r="I15" s="300">
        <v>521.68166099999996</v>
      </c>
      <c r="J15" s="300">
        <v>457.88582300000002</v>
      </c>
      <c r="K15" s="300">
        <v>538.74705100000006</v>
      </c>
      <c r="L15" s="300">
        <v>460.76999499999999</v>
      </c>
    </row>
    <row r="16" spans="1:12" x14ac:dyDescent="0.25">
      <c r="A16" s="306" t="s">
        <v>187</v>
      </c>
      <c r="B16" s="300">
        <v>14524.303072999999</v>
      </c>
      <c r="C16" s="300">
        <v>16016.886021</v>
      </c>
      <c r="D16" s="300">
        <v>20949.846397000001</v>
      </c>
      <c r="E16" s="300">
        <v>21086.031898000001</v>
      </c>
      <c r="F16" s="300">
        <v>7625.0032860000001</v>
      </c>
      <c r="G16" s="300">
        <v>4484.9848510000002</v>
      </c>
      <c r="H16" s="300">
        <v>4406.4953729999997</v>
      </c>
      <c r="I16" s="300">
        <v>4569.5483880000002</v>
      </c>
      <c r="J16" s="300">
        <v>4326.6506849999996</v>
      </c>
      <c r="K16" s="300">
        <v>3585.6832060000002</v>
      </c>
      <c r="L16" s="300">
        <v>3451.9276399999999</v>
      </c>
    </row>
    <row r="17" spans="1:12" x14ac:dyDescent="0.25">
      <c r="A17" s="306" t="s">
        <v>188</v>
      </c>
      <c r="B17" s="300">
        <v>5.8006570000000002</v>
      </c>
      <c r="C17" s="300">
        <v>58.094549999999998</v>
      </c>
      <c r="D17" s="300">
        <v>106.903385</v>
      </c>
      <c r="E17" s="300">
        <v>83.148746000000003</v>
      </c>
      <c r="F17" s="300">
        <v>42.901637999999998</v>
      </c>
      <c r="G17" s="300">
        <v>12.962726999999999</v>
      </c>
      <c r="H17" s="300">
        <v>14.72467</v>
      </c>
      <c r="I17" s="300">
        <v>12.559711</v>
      </c>
      <c r="J17" s="300">
        <v>5.8798649999999997</v>
      </c>
      <c r="K17" s="300">
        <v>4.0660410000000002</v>
      </c>
      <c r="L17" s="300">
        <v>17.405125000000002</v>
      </c>
    </row>
    <row r="18" spans="1:12" x14ac:dyDescent="0.25">
      <c r="A18" s="306" t="s">
        <v>189</v>
      </c>
      <c r="B18" s="300">
        <v>414.64027700000003</v>
      </c>
      <c r="C18" s="300">
        <v>1188.83493</v>
      </c>
      <c r="D18" s="300">
        <v>8090.3230610000001</v>
      </c>
      <c r="E18" s="300">
        <v>3729.7031870000001</v>
      </c>
      <c r="F18" s="300">
        <v>2547.1216479999998</v>
      </c>
      <c r="G18" s="300">
        <v>688.09854499999994</v>
      </c>
      <c r="H18" s="300">
        <v>232.601472</v>
      </c>
      <c r="I18" s="300">
        <v>261.88152200000002</v>
      </c>
      <c r="J18" s="300">
        <v>465.05022100000002</v>
      </c>
      <c r="K18" s="300">
        <v>486.85209700000001</v>
      </c>
      <c r="L18" s="300">
        <v>454.50301400000001</v>
      </c>
    </row>
    <row r="19" spans="1:12" x14ac:dyDescent="0.25">
      <c r="A19" s="306" t="s">
        <v>190</v>
      </c>
      <c r="B19" s="300">
        <v>236.66531900000001</v>
      </c>
      <c r="C19" s="300">
        <v>337.58876400000003</v>
      </c>
      <c r="D19" s="300">
        <v>492.18589800000001</v>
      </c>
      <c r="E19" s="300">
        <v>844.526476</v>
      </c>
      <c r="F19" s="300">
        <v>475.900395</v>
      </c>
      <c r="G19" s="300">
        <v>123.981736</v>
      </c>
      <c r="H19" s="300">
        <v>78.398590999999996</v>
      </c>
      <c r="I19" s="300">
        <v>166.24575400000001</v>
      </c>
      <c r="J19" s="300">
        <v>443.81416400000001</v>
      </c>
      <c r="K19" s="300">
        <v>595.14808300000004</v>
      </c>
      <c r="L19" s="300">
        <v>616.88381900000002</v>
      </c>
    </row>
    <row r="20" spans="1:12" x14ac:dyDescent="0.25">
      <c r="A20" s="306" t="s">
        <v>191</v>
      </c>
      <c r="B20" s="300">
        <v>166.71190000000001</v>
      </c>
      <c r="C20" s="300">
        <v>80.762015000000005</v>
      </c>
      <c r="D20" s="300">
        <v>40.075021999999997</v>
      </c>
      <c r="E20" s="300">
        <v>28.691189999999999</v>
      </c>
      <c r="F20" s="300">
        <v>11.586821</v>
      </c>
      <c r="G20" s="300">
        <v>7.3268829999999996</v>
      </c>
      <c r="H20" s="300">
        <v>8.9334579999999999</v>
      </c>
      <c r="I20" s="300">
        <v>0.844028</v>
      </c>
      <c r="J20" s="300">
        <v>5.8702719999999999</v>
      </c>
      <c r="K20" s="300">
        <v>3.656072</v>
      </c>
      <c r="L20" s="300">
        <v>5.6514959999999999</v>
      </c>
    </row>
    <row r="21" spans="1:12" s="293" customFormat="1" x14ac:dyDescent="0.25">
      <c r="A21" s="308" t="s">
        <v>183</v>
      </c>
      <c r="B21" s="297">
        <f t="shared" ref="B21:L21" si="2">SUM(B15:B20)</f>
        <v>15996.069240999999</v>
      </c>
      <c r="C21" s="297">
        <f t="shared" si="2"/>
        <v>18963.603374000002</v>
      </c>
      <c r="D21" s="297">
        <f t="shared" si="2"/>
        <v>30802.764526000003</v>
      </c>
      <c r="E21" s="297">
        <f t="shared" si="2"/>
        <v>28028.634653999998</v>
      </c>
      <c r="F21" s="297">
        <f t="shared" si="2"/>
        <v>11566.881253000001</v>
      </c>
      <c r="G21" s="297">
        <f t="shared" si="2"/>
        <v>5738.2807799999991</v>
      </c>
      <c r="H21" s="297">
        <f t="shared" si="2"/>
        <v>5190.7115570000005</v>
      </c>
      <c r="I21" s="297">
        <f t="shared" si="2"/>
        <v>5532.7610639999994</v>
      </c>
      <c r="J21" s="297">
        <f t="shared" si="2"/>
        <v>5705.15103</v>
      </c>
      <c r="K21" s="297">
        <f t="shared" si="2"/>
        <v>5214.1525499999998</v>
      </c>
      <c r="L21" s="297">
        <f t="shared" si="2"/>
        <v>5007.1410890000006</v>
      </c>
    </row>
    <row r="22" spans="1:12" s="298" customFormat="1" ht="15" customHeight="1" x14ac:dyDescent="0.25">
      <c r="A22" s="230" t="s">
        <v>160</v>
      </c>
      <c r="B22" s="129"/>
      <c r="C22" s="129"/>
      <c r="D22" s="129"/>
      <c r="E22" s="129"/>
      <c r="F22" s="208"/>
      <c r="G22" s="208"/>
      <c r="H22" s="208"/>
      <c r="I22" s="208"/>
      <c r="J22" s="208"/>
      <c r="K22" s="208"/>
      <c r="L22" s="208"/>
    </row>
    <row r="23" spans="1:12" x14ac:dyDescent="0.25">
      <c r="A23" s="306" t="s">
        <v>186</v>
      </c>
      <c r="B23" s="300">
        <v>337.613001</v>
      </c>
      <c r="C23" s="300">
        <v>901.17964400000005</v>
      </c>
      <c r="D23" s="300">
        <v>667.545885</v>
      </c>
      <c r="E23" s="300">
        <v>277.64563500000003</v>
      </c>
      <c r="F23" s="300">
        <v>65.946479999999994</v>
      </c>
      <c r="G23" s="300">
        <v>131.21857399999999</v>
      </c>
      <c r="H23" s="300">
        <v>40.343277</v>
      </c>
      <c r="I23" s="300">
        <v>40.137304</v>
      </c>
      <c r="J23" s="300">
        <v>46.132469</v>
      </c>
      <c r="K23" s="300">
        <v>74.997608</v>
      </c>
      <c r="L23" s="300">
        <v>63.413127000000003</v>
      </c>
    </row>
    <row r="24" spans="1:12" x14ac:dyDescent="0.25">
      <c r="A24" s="306" t="s">
        <v>187</v>
      </c>
      <c r="B24" s="300">
        <v>14142.125964999999</v>
      </c>
      <c r="C24" s="300">
        <v>19185.133045999999</v>
      </c>
      <c r="D24" s="300">
        <v>15024.755765</v>
      </c>
      <c r="E24" s="300">
        <v>19840.566470000002</v>
      </c>
      <c r="F24" s="300">
        <v>3225.5464470000002</v>
      </c>
      <c r="G24" s="300">
        <v>3863.5767019999998</v>
      </c>
      <c r="H24" s="300">
        <v>5836.2371489999996</v>
      </c>
      <c r="I24" s="300">
        <v>6915.2061720000002</v>
      </c>
      <c r="J24" s="300">
        <v>6214.1656380000004</v>
      </c>
      <c r="K24" s="300">
        <v>3353.388923</v>
      </c>
      <c r="L24" s="300">
        <v>3506.8394760000001</v>
      </c>
    </row>
    <row r="25" spans="1:12" x14ac:dyDescent="0.25">
      <c r="A25" s="306" t="s">
        <v>188</v>
      </c>
      <c r="B25" s="300">
        <v>11.668628999999999</v>
      </c>
      <c r="C25" s="300">
        <v>28.300803999999999</v>
      </c>
      <c r="D25" s="300">
        <v>33.820981000000003</v>
      </c>
      <c r="E25" s="300">
        <v>19.300529999999998</v>
      </c>
      <c r="F25" s="300">
        <v>10.532754000000001</v>
      </c>
      <c r="G25" s="300">
        <v>3.074268</v>
      </c>
      <c r="H25" s="300">
        <v>3.0127480000000002</v>
      </c>
      <c r="I25" s="300">
        <v>2.6807599999999998</v>
      </c>
      <c r="J25" s="300">
        <v>1.2713449999999999</v>
      </c>
      <c r="K25" s="300">
        <v>4.2350789999999998</v>
      </c>
      <c r="L25" s="300">
        <v>1.962799</v>
      </c>
    </row>
    <row r="26" spans="1:12" x14ac:dyDescent="0.25">
      <c r="A26" s="306" t="s">
        <v>189</v>
      </c>
      <c r="B26" s="300">
        <v>1604.799389</v>
      </c>
      <c r="C26" s="300">
        <v>5064.2366060000004</v>
      </c>
      <c r="D26" s="300">
        <v>2955.960114</v>
      </c>
      <c r="E26" s="300">
        <v>4467.0214070000002</v>
      </c>
      <c r="F26" s="300">
        <v>1256.589504</v>
      </c>
      <c r="G26" s="300">
        <v>781.64275599999996</v>
      </c>
      <c r="H26" s="300">
        <v>937.67754400000001</v>
      </c>
      <c r="I26" s="300">
        <v>1491.1116030000001</v>
      </c>
      <c r="J26" s="300">
        <v>883.188895</v>
      </c>
      <c r="K26" s="300">
        <v>422.674511</v>
      </c>
      <c r="L26" s="300">
        <v>853.12858900000003</v>
      </c>
    </row>
    <row r="27" spans="1:12" x14ac:dyDescent="0.25">
      <c r="A27" s="306" t="s">
        <v>190</v>
      </c>
      <c r="B27" s="300">
        <v>304.92885699999999</v>
      </c>
      <c r="C27" s="300">
        <v>89.982342000000003</v>
      </c>
      <c r="D27" s="300">
        <v>134.30228299999999</v>
      </c>
      <c r="E27" s="300">
        <v>123.759593</v>
      </c>
      <c r="F27" s="300">
        <v>11.739712000000001</v>
      </c>
      <c r="G27" s="300">
        <v>58.087083999999997</v>
      </c>
      <c r="H27" s="300">
        <v>18.023298</v>
      </c>
      <c r="I27" s="300">
        <v>35.909498999999997</v>
      </c>
      <c r="J27" s="300">
        <v>39.153274000000003</v>
      </c>
      <c r="K27" s="300">
        <v>23.594708000000001</v>
      </c>
      <c r="L27" s="300">
        <v>31.263397999999999</v>
      </c>
    </row>
    <row r="28" spans="1:12" x14ac:dyDescent="0.25">
      <c r="A28" s="306" t="s">
        <v>191</v>
      </c>
      <c r="B28" s="300">
        <v>47.502496999999998</v>
      </c>
      <c r="C28" s="300">
        <v>47.102755999999999</v>
      </c>
      <c r="D28" s="300">
        <v>9.4146059999999991</v>
      </c>
      <c r="E28" s="300">
        <v>30.873743999999999</v>
      </c>
      <c r="F28" s="300">
        <v>1.272105</v>
      </c>
      <c r="G28" s="300">
        <v>1.838768</v>
      </c>
      <c r="H28" s="300">
        <v>0.54477600000000004</v>
      </c>
      <c r="I28" s="300">
        <v>27.218095000000002</v>
      </c>
      <c r="J28" s="300">
        <v>2.5232160000000001</v>
      </c>
      <c r="K28" s="300">
        <v>90.688810000000004</v>
      </c>
      <c r="L28" s="300">
        <v>4.5479459999999996</v>
      </c>
    </row>
    <row r="29" spans="1:12" s="293" customFormat="1" x14ac:dyDescent="0.25">
      <c r="A29" s="309" t="s">
        <v>184</v>
      </c>
      <c r="B29" s="303">
        <f t="shared" ref="B29:L29" si="3">SUM(B23:B28)</f>
        <v>16448.638338000001</v>
      </c>
      <c r="C29" s="303">
        <f t="shared" si="3"/>
        <v>25315.935197999996</v>
      </c>
      <c r="D29" s="303">
        <f t="shared" si="3"/>
        <v>18825.799633999999</v>
      </c>
      <c r="E29" s="303">
        <f t="shared" si="3"/>
        <v>24759.167379000002</v>
      </c>
      <c r="F29" s="303">
        <f t="shared" si="3"/>
        <v>4571.6270020000002</v>
      </c>
      <c r="G29" s="303">
        <f t="shared" si="3"/>
        <v>4839.4381519999988</v>
      </c>
      <c r="H29" s="303">
        <f t="shared" si="3"/>
        <v>6835.8387919999996</v>
      </c>
      <c r="I29" s="303">
        <f t="shared" si="3"/>
        <v>8512.2634330000001</v>
      </c>
      <c r="J29" s="303">
        <f t="shared" si="3"/>
        <v>7186.4348370000007</v>
      </c>
      <c r="K29" s="303">
        <f t="shared" si="3"/>
        <v>3969.5796390000005</v>
      </c>
      <c r="L29" s="303">
        <f t="shared" si="3"/>
        <v>4461.1553349999995</v>
      </c>
    </row>
    <row r="30" spans="1:12" s="293" customFormat="1" x14ac:dyDescent="0.25">
      <c r="A30" s="43" t="s">
        <v>185</v>
      </c>
      <c r="B30" s="44"/>
      <c r="C30" s="44"/>
      <c r="D30" s="44"/>
      <c r="E30" s="44"/>
      <c r="F30" s="44"/>
      <c r="J30" s="44"/>
    </row>
    <row r="31" spans="1:12" x14ac:dyDescent="0.25">
      <c r="A31" s="304" t="s">
        <v>143</v>
      </c>
    </row>
  </sheetData>
  <mergeCells count="8">
    <mergeCell ref="A3:A4"/>
    <mergeCell ref="B3:B4"/>
    <mergeCell ref="C3:C4"/>
    <mergeCell ref="D3:D4"/>
    <mergeCell ref="F3:I3"/>
    <mergeCell ref="E3:E4"/>
    <mergeCell ref="A1:L1"/>
    <mergeCell ref="J3:L3"/>
  </mergeCells>
  <hyperlinks>
    <hyperlink ref="F2" location="Content!A1" display="contents"/>
    <hyperlink ref="J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rightToLeft="1" view="pageBreakPreview" zoomScaleNormal="100" zoomScaleSheetLayoutView="100" workbookViewId="0">
      <selection sqref="A1:L1"/>
    </sheetView>
  </sheetViews>
  <sheetFormatPr defaultRowHeight="15" x14ac:dyDescent="0.25"/>
  <cols>
    <col min="1" max="1" width="26.42578125" style="192" bestFit="1" customWidth="1"/>
    <col min="2" max="12" width="11.85546875" style="192" customWidth="1"/>
    <col min="13" max="255" width="9.140625" style="192"/>
    <col min="256" max="256" width="26.42578125" style="192" bestFit="1" customWidth="1"/>
    <col min="257" max="268" width="11.85546875" style="192" customWidth="1"/>
    <col min="269" max="511" width="9.140625" style="192"/>
    <col min="512" max="512" width="26.42578125" style="192" bestFit="1" customWidth="1"/>
    <col min="513" max="524" width="11.85546875" style="192" customWidth="1"/>
    <col min="525" max="767" width="9.140625" style="192"/>
    <col min="768" max="768" width="26.42578125" style="192" bestFit="1" customWidth="1"/>
    <col min="769" max="780" width="11.85546875" style="192" customWidth="1"/>
    <col min="781" max="1023" width="9.140625" style="192"/>
    <col min="1024" max="1024" width="26.42578125" style="192" bestFit="1" customWidth="1"/>
    <col min="1025" max="1036" width="11.85546875" style="192" customWidth="1"/>
    <col min="1037" max="1279" width="9.140625" style="192"/>
    <col min="1280" max="1280" width="26.42578125" style="192" bestFit="1" customWidth="1"/>
    <col min="1281" max="1292" width="11.85546875" style="192" customWidth="1"/>
    <col min="1293" max="1535" width="9.140625" style="192"/>
    <col min="1536" max="1536" width="26.42578125" style="192" bestFit="1" customWidth="1"/>
    <col min="1537" max="1548" width="11.85546875" style="192" customWidth="1"/>
    <col min="1549" max="1791" width="9.140625" style="192"/>
    <col min="1792" max="1792" width="26.42578125" style="192" bestFit="1" customWidth="1"/>
    <col min="1793" max="1804" width="11.85546875" style="192" customWidth="1"/>
    <col min="1805" max="2047" width="9.140625" style="192"/>
    <col min="2048" max="2048" width="26.42578125" style="192" bestFit="1" customWidth="1"/>
    <col min="2049" max="2060" width="11.85546875" style="192" customWidth="1"/>
    <col min="2061" max="2303" width="9.140625" style="192"/>
    <col min="2304" max="2304" width="26.42578125" style="192" bestFit="1" customWidth="1"/>
    <col min="2305" max="2316" width="11.85546875" style="192" customWidth="1"/>
    <col min="2317" max="2559" width="9.140625" style="192"/>
    <col min="2560" max="2560" width="26.42578125" style="192" bestFit="1" customWidth="1"/>
    <col min="2561" max="2572" width="11.85546875" style="192" customWidth="1"/>
    <col min="2573" max="2815" width="9.140625" style="192"/>
    <col min="2816" max="2816" width="26.42578125" style="192" bestFit="1" customWidth="1"/>
    <col min="2817" max="2828" width="11.85546875" style="192" customWidth="1"/>
    <col min="2829" max="3071" width="9.140625" style="192"/>
    <col min="3072" max="3072" width="26.42578125" style="192" bestFit="1" customWidth="1"/>
    <col min="3073" max="3084" width="11.85546875" style="192" customWidth="1"/>
    <col min="3085" max="3327" width="9.140625" style="192"/>
    <col min="3328" max="3328" width="26.42578125" style="192" bestFit="1" customWidth="1"/>
    <col min="3329" max="3340" width="11.85546875" style="192" customWidth="1"/>
    <col min="3341" max="3583" width="9.140625" style="192"/>
    <col min="3584" max="3584" width="26.42578125" style="192" bestFit="1" customWidth="1"/>
    <col min="3585" max="3596" width="11.85546875" style="192" customWidth="1"/>
    <col min="3597" max="3839" width="9.140625" style="192"/>
    <col min="3840" max="3840" width="26.42578125" style="192" bestFit="1" customWidth="1"/>
    <col min="3841" max="3852" width="11.85546875" style="192" customWidth="1"/>
    <col min="3853" max="4095" width="9.140625" style="192"/>
    <col min="4096" max="4096" width="26.42578125" style="192" bestFit="1" customWidth="1"/>
    <col min="4097" max="4108" width="11.85546875" style="192" customWidth="1"/>
    <col min="4109" max="4351" width="9.140625" style="192"/>
    <col min="4352" max="4352" width="26.42578125" style="192" bestFit="1" customWidth="1"/>
    <col min="4353" max="4364" width="11.85546875" style="192" customWidth="1"/>
    <col min="4365" max="4607" width="9.140625" style="192"/>
    <col min="4608" max="4608" width="26.42578125" style="192" bestFit="1" customWidth="1"/>
    <col min="4609" max="4620" width="11.85546875" style="192" customWidth="1"/>
    <col min="4621" max="4863" width="9.140625" style="192"/>
    <col min="4864" max="4864" width="26.42578125" style="192" bestFit="1" customWidth="1"/>
    <col min="4865" max="4876" width="11.85546875" style="192" customWidth="1"/>
    <col min="4877" max="5119" width="9.140625" style="192"/>
    <col min="5120" max="5120" width="26.42578125" style="192" bestFit="1" customWidth="1"/>
    <col min="5121" max="5132" width="11.85546875" style="192" customWidth="1"/>
    <col min="5133" max="5375" width="9.140625" style="192"/>
    <col min="5376" max="5376" width="26.42578125" style="192" bestFit="1" customWidth="1"/>
    <col min="5377" max="5388" width="11.85546875" style="192" customWidth="1"/>
    <col min="5389" max="5631" width="9.140625" style="192"/>
    <col min="5632" max="5632" width="26.42578125" style="192" bestFit="1" customWidth="1"/>
    <col min="5633" max="5644" width="11.85546875" style="192" customWidth="1"/>
    <col min="5645" max="5887" width="9.140625" style="192"/>
    <col min="5888" max="5888" width="26.42578125" style="192" bestFit="1" customWidth="1"/>
    <col min="5889" max="5900" width="11.85546875" style="192" customWidth="1"/>
    <col min="5901" max="6143" width="9.140625" style="192"/>
    <col min="6144" max="6144" width="26.42578125" style="192" bestFit="1" customWidth="1"/>
    <col min="6145" max="6156" width="11.85546875" style="192" customWidth="1"/>
    <col min="6157" max="6399" width="9.140625" style="192"/>
    <col min="6400" max="6400" width="26.42578125" style="192" bestFit="1" customWidth="1"/>
    <col min="6401" max="6412" width="11.85546875" style="192" customWidth="1"/>
    <col min="6413" max="6655" width="9.140625" style="192"/>
    <col min="6656" max="6656" width="26.42578125" style="192" bestFit="1" customWidth="1"/>
    <col min="6657" max="6668" width="11.85546875" style="192" customWidth="1"/>
    <col min="6669" max="6911" width="9.140625" style="192"/>
    <col min="6912" max="6912" width="26.42578125" style="192" bestFit="1" customWidth="1"/>
    <col min="6913" max="6924" width="11.85546875" style="192" customWidth="1"/>
    <col min="6925" max="7167" width="9.140625" style="192"/>
    <col min="7168" max="7168" width="26.42578125" style="192" bestFit="1" customWidth="1"/>
    <col min="7169" max="7180" width="11.85546875" style="192" customWidth="1"/>
    <col min="7181" max="7423" width="9.140625" style="192"/>
    <col min="7424" max="7424" width="26.42578125" style="192" bestFit="1" customWidth="1"/>
    <col min="7425" max="7436" width="11.85546875" style="192" customWidth="1"/>
    <col min="7437" max="7679" width="9.140625" style="192"/>
    <col min="7680" max="7680" width="26.42578125" style="192" bestFit="1" customWidth="1"/>
    <col min="7681" max="7692" width="11.85546875" style="192" customWidth="1"/>
    <col min="7693" max="7935" width="9.140625" style="192"/>
    <col min="7936" max="7936" width="26.42578125" style="192" bestFit="1" customWidth="1"/>
    <col min="7937" max="7948" width="11.85546875" style="192" customWidth="1"/>
    <col min="7949" max="8191" width="9.140625" style="192"/>
    <col min="8192" max="8192" width="26.42578125" style="192" bestFit="1" customWidth="1"/>
    <col min="8193" max="8204" width="11.85546875" style="192" customWidth="1"/>
    <col min="8205" max="8447" width="9.140625" style="192"/>
    <col min="8448" max="8448" width="26.42578125" style="192" bestFit="1" customWidth="1"/>
    <col min="8449" max="8460" width="11.85546875" style="192" customWidth="1"/>
    <col min="8461" max="8703" width="9.140625" style="192"/>
    <col min="8704" max="8704" width="26.42578125" style="192" bestFit="1" customWidth="1"/>
    <col min="8705" max="8716" width="11.85546875" style="192" customWidth="1"/>
    <col min="8717" max="8959" width="9.140625" style="192"/>
    <col min="8960" max="8960" width="26.42578125" style="192" bestFit="1" customWidth="1"/>
    <col min="8961" max="8972" width="11.85546875" style="192" customWidth="1"/>
    <col min="8973" max="9215" width="9.140625" style="192"/>
    <col min="9216" max="9216" width="26.42578125" style="192" bestFit="1" customWidth="1"/>
    <col min="9217" max="9228" width="11.85546875" style="192" customWidth="1"/>
    <col min="9229" max="9471" width="9.140625" style="192"/>
    <col min="9472" max="9472" width="26.42578125" style="192" bestFit="1" customWidth="1"/>
    <col min="9473" max="9484" width="11.85546875" style="192" customWidth="1"/>
    <col min="9485" max="9727" width="9.140625" style="192"/>
    <col min="9728" max="9728" width="26.42578125" style="192" bestFit="1" customWidth="1"/>
    <col min="9729" max="9740" width="11.85546875" style="192" customWidth="1"/>
    <col min="9741" max="9983" width="9.140625" style="192"/>
    <col min="9984" max="9984" width="26.42578125" style="192" bestFit="1" customWidth="1"/>
    <col min="9985" max="9996" width="11.85546875" style="192" customWidth="1"/>
    <col min="9997" max="10239" width="9.140625" style="192"/>
    <col min="10240" max="10240" width="26.42578125" style="192" bestFit="1" customWidth="1"/>
    <col min="10241" max="10252" width="11.85546875" style="192" customWidth="1"/>
    <col min="10253" max="10495" width="9.140625" style="192"/>
    <col min="10496" max="10496" width="26.42578125" style="192" bestFit="1" customWidth="1"/>
    <col min="10497" max="10508" width="11.85546875" style="192" customWidth="1"/>
    <col min="10509" max="10751" width="9.140625" style="192"/>
    <col min="10752" max="10752" width="26.42578125" style="192" bestFit="1" customWidth="1"/>
    <col min="10753" max="10764" width="11.85546875" style="192" customWidth="1"/>
    <col min="10765" max="11007" width="9.140625" style="192"/>
    <col min="11008" max="11008" width="26.42578125" style="192" bestFit="1" customWidth="1"/>
    <col min="11009" max="11020" width="11.85546875" style="192" customWidth="1"/>
    <col min="11021" max="11263" width="9.140625" style="192"/>
    <col min="11264" max="11264" width="26.42578125" style="192" bestFit="1" customWidth="1"/>
    <col min="11265" max="11276" width="11.85546875" style="192" customWidth="1"/>
    <col min="11277" max="11519" width="9.140625" style="192"/>
    <col min="11520" max="11520" width="26.42578125" style="192" bestFit="1" customWidth="1"/>
    <col min="11521" max="11532" width="11.85546875" style="192" customWidth="1"/>
    <col min="11533" max="11775" width="9.140625" style="192"/>
    <col min="11776" max="11776" width="26.42578125" style="192" bestFit="1" customWidth="1"/>
    <col min="11777" max="11788" width="11.85546875" style="192" customWidth="1"/>
    <col min="11789" max="12031" width="9.140625" style="192"/>
    <col min="12032" max="12032" width="26.42578125" style="192" bestFit="1" customWidth="1"/>
    <col min="12033" max="12044" width="11.85546875" style="192" customWidth="1"/>
    <col min="12045" max="12287" width="9.140625" style="192"/>
    <col min="12288" max="12288" width="26.42578125" style="192" bestFit="1" customWidth="1"/>
    <col min="12289" max="12300" width="11.85546875" style="192" customWidth="1"/>
    <col min="12301" max="12543" width="9.140625" style="192"/>
    <col min="12544" max="12544" width="26.42578125" style="192" bestFit="1" customWidth="1"/>
    <col min="12545" max="12556" width="11.85546875" style="192" customWidth="1"/>
    <col min="12557" max="12799" width="9.140625" style="192"/>
    <col min="12800" max="12800" width="26.42578125" style="192" bestFit="1" customWidth="1"/>
    <col min="12801" max="12812" width="11.85546875" style="192" customWidth="1"/>
    <col min="12813" max="13055" width="9.140625" style="192"/>
    <col min="13056" max="13056" width="26.42578125" style="192" bestFit="1" customWidth="1"/>
    <col min="13057" max="13068" width="11.85546875" style="192" customWidth="1"/>
    <col min="13069" max="13311" width="9.140625" style="192"/>
    <col min="13312" max="13312" width="26.42578125" style="192" bestFit="1" customWidth="1"/>
    <col min="13313" max="13324" width="11.85546875" style="192" customWidth="1"/>
    <col min="13325" max="13567" width="9.140625" style="192"/>
    <col min="13568" max="13568" width="26.42578125" style="192" bestFit="1" customWidth="1"/>
    <col min="13569" max="13580" width="11.85546875" style="192" customWidth="1"/>
    <col min="13581" max="13823" width="9.140625" style="192"/>
    <col min="13824" max="13824" width="26.42578125" style="192" bestFit="1" customWidth="1"/>
    <col min="13825" max="13836" width="11.85546875" style="192" customWidth="1"/>
    <col min="13837" max="14079" width="9.140625" style="192"/>
    <col min="14080" max="14080" width="26.42578125" style="192" bestFit="1" customWidth="1"/>
    <col min="14081" max="14092" width="11.85546875" style="192" customWidth="1"/>
    <col min="14093" max="14335" width="9.140625" style="192"/>
    <col min="14336" max="14336" width="26.42578125" style="192" bestFit="1" customWidth="1"/>
    <col min="14337" max="14348" width="11.85546875" style="192" customWidth="1"/>
    <col min="14349" max="14591" width="9.140625" style="192"/>
    <col min="14592" max="14592" width="26.42578125" style="192" bestFit="1" customWidth="1"/>
    <col min="14593" max="14604" width="11.85546875" style="192" customWidth="1"/>
    <col min="14605" max="14847" width="9.140625" style="192"/>
    <col min="14848" max="14848" width="26.42578125" style="192" bestFit="1" customWidth="1"/>
    <col min="14849" max="14860" width="11.85546875" style="192" customWidth="1"/>
    <col min="14861" max="15103" width="9.140625" style="192"/>
    <col min="15104" max="15104" width="26.42578125" style="192" bestFit="1" customWidth="1"/>
    <col min="15105" max="15116" width="11.85546875" style="192" customWidth="1"/>
    <col min="15117" max="15359" width="9.140625" style="192"/>
    <col min="15360" max="15360" width="26.42578125" style="192" bestFit="1" customWidth="1"/>
    <col min="15361" max="15372" width="11.85546875" style="192" customWidth="1"/>
    <col min="15373" max="15615" width="9.140625" style="192"/>
    <col min="15616" max="15616" width="26.42578125" style="192" bestFit="1" customWidth="1"/>
    <col min="15617" max="15628" width="11.85546875" style="192" customWidth="1"/>
    <col min="15629" max="15871" width="9.140625" style="192"/>
    <col min="15872" max="15872" width="26.42578125" style="192" bestFit="1" customWidth="1"/>
    <col min="15873" max="15884" width="11.85546875" style="192" customWidth="1"/>
    <col min="15885" max="16127" width="9.140625" style="192"/>
    <col min="16128" max="16128" width="26.42578125" style="192" bestFit="1" customWidth="1"/>
    <col min="16129" max="16140" width="11.85546875" style="192" customWidth="1"/>
    <col min="16141" max="16384" width="9.140625" style="192"/>
  </cols>
  <sheetData>
    <row r="1" spans="1:12" x14ac:dyDescent="0.25">
      <c r="A1" s="316" t="s">
        <v>395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x14ac:dyDescent="0.25">
      <c r="A2" s="286" t="s">
        <v>144</v>
      </c>
      <c r="B2" s="295"/>
      <c r="C2" s="295"/>
      <c r="D2" s="295"/>
      <c r="E2" s="295"/>
      <c r="F2" s="288" t="s">
        <v>100</v>
      </c>
      <c r="J2" s="288" t="s">
        <v>100</v>
      </c>
    </row>
    <row r="3" spans="1:12" x14ac:dyDescent="0.25">
      <c r="A3" s="259" t="s">
        <v>12</v>
      </c>
      <c r="B3" s="259">
        <v>2013</v>
      </c>
      <c r="C3" s="259">
        <v>2014</v>
      </c>
      <c r="D3" s="259">
        <v>2015</v>
      </c>
      <c r="E3" s="258">
        <v>2016</v>
      </c>
      <c r="F3" s="262">
        <v>2016</v>
      </c>
      <c r="G3" s="249"/>
      <c r="H3" s="249"/>
      <c r="I3" s="249"/>
      <c r="J3" s="310" t="s">
        <v>350</v>
      </c>
      <c r="K3" s="311"/>
      <c r="L3" s="311"/>
    </row>
    <row r="4" spans="1:12" x14ac:dyDescent="0.25">
      <c r="A4" s="260"/>
      <c r="B4" s="260"/>
      <c r="C4" s="260"/>
      <c r="D4" s="260"/>
      <c r="E4" s="260"/>
      <c r="F4" s="97" t="s">
        <v>9</v>
      </c>
      <c r="G4" s="97" t="s">
        <v>10</v>
      </c>
      <c r="H4" s="97" t="s">
        <v>11</v>
      </c>
      <c r="I4" s="97" t="s">
        <v>13</v>
      </c>
      <c r="J4" s="97" t="s">
        <v>9</v>
      </c>
      <c r="K4" s="97" t="s">
        <v>10</v>
      </c>
      <c r="L4" s="97" t="s">
        <v>11</v>
      </c>
    </row>
    <row r="5" spans="1:12" ht="18" customHeight="1" x14ac:dyDescent="0.25">
      <c r="A5" s="312" t="s">
        <v>35</v>
      </c>
      <c r="B5" s="292">
        <f t="shared" ref="B5:L5" si="0">SUM(B18,B31,B44)</f>
        <v>132699.91820500002</v>
      </c>
      <c r="C5" s="292">
        <f t="shared" si="0"/>
        <v>152255.53903400002</v>
      </c>
      <c r="D5" s="292">
        <f t="shared" si="0"/>
        <v>168956.25346099999</v>
      </c>
      <c r="E5" s="292">
        <f t="shared" si="0"/>
        <v>170594.70204499998</v>
      </c>
      <c r="F5" s="292">
        <f t="shared" si="0"/>
        <v>44057.718831999999</v>
      </c>
      <c r="G5" s="292">
        <f t="shared" si="0"/>
        <v>39955.327174999999</v>
      </c>
      <c r="H5" s="292">
        <f t="shared" si="0"/>
        <v>42560.683853000002</v>
      </c>
      <c r="I5" s="292">
        <f t="shared" si="0"/>
        <v>44020.972184999999</v>
      </c>
      <c r="J5" s="292">
        <f t="shared" si="0"/>
        <v>45854.582647000003</v>
      </c>
      <c r="K5" s="292">
        <f t="shared" si="0"/>
        <v>37240.439148000005</v>
      </c>
      <c r="L5" s="292">
        <f t="shared" si="0"/>
        <v>36414.968479000003</v>
      </c>
    </row>
    <row r="6" spans="1:12" s="298" customFormat="1" ht="18" customHeight="1" x14ac:dyDescent="0.25">
      <c r="A6" s="230" t="s">
        <v>192</v>
      </c>
      <c r="B6" s="230"/>
      <c r="C6" s="230"/>
      <c r="D6" s="230"/>
      <c r="E6" s="230"/>
      <c r="F6" s="208"/>
      <c r="G6" s="208" t="s">
        <v>340</v>
      </c>
      <c r="H6" s="208"/>
      <c r="I6" s="208"/>
      <c r="J6" s="208"/>
      <c r="K6" s="208" t="s">
        <v>340</v>
      </c>
      <c r="L6" s="208"/>
    </row>
    <row r="7" spans="1:12" ht="18" customHeight="1" x14ac:dyDescent="0.25">
      <c r="A7" s="306" t="s">
        <v>343</v>
      </c>
      <c r="B7" s="300">
        <v>12711.611852</v>
      </c>
      <c r="C7" s="300">
        <v>13666.843118999999</v>
      </c>
      <c r="D7" s="300">
        <v>18511.030008999998</v>
      </c>
      <c r="E7" s="300">
        <v>21689.532969</v>
      </c>
      <c r="F7" s="300">
        <v>5232.0889729999999</v>
      </c>
      <c r="G7" s="300">
        <v>5612.9889700000003</v>
      </c>
      <c r="H7" s="300">
        <v>6228.5025679999999</v>
      </c>
      <c r="I7" s="300">
        <v>4615.9524579999998</v>
      </c>
      <c r="J7" s="300">
        <v>4181.2098120000001</v>
      </c>
      <c r="K7" s="300">
        <v>5302.6023510000005</v>
      </c>
      <c r="L7" s="300">
        <v>3629.6590799999999</v>
      </c>
    </row>
    <row r="8" spans="1:12" ht="18" customHeight="1" x14ac:dyDescent="0.25">
      <c r="A8" s="306" t="s">
        <v>193</v>
      </c>
      <c r="B8" s="300">
        <v>11759.764781</v>
      </c>
      <c r="C8" s="300">
        <v>11589.759674999999</v>
      </c>
      <c r="D8" s="300">
        <v>12215.374429</v>
      </c>
      <c r="E8" s="300">
        <v>11192.977175</v>
      </c>
      <c r="F8" s="300">
        <v>2668.439852</v>
      </c>
      <c r="G8" s="300">
        <v>3104.1222990000001</v>
      </c>
      <c r="H8" s="300">
        <v>2606.7859020000001</v>
      </c>
      <c r="I8" s="300">
        <v>2813.6291219999998</v>
      </c>
      <c r="J8" s="300">
        <v>2830.9083089999999</v>
      </c>
      <c r="K8" s="300">
        <v>2787.3100399999998</v>
      </c>
      <c r="L8" s="300">
        <v>2706.1282289999999</v>
      </c>
    </row>
    <row r="9" spans="1:12" ht="18" customHeight="1" x14ac:dyDescent="0.25">
      <c r="A9" s="306" t="s">
        <v>198</v>
      </c>
      <c r="B9" s="300">
        <v>3959.5906070000001</v>
      </c>
      <c r="C9" s="300">
        <v>4473.4139649999997</v>
      </c>
      <c r="D9" s="300">
        <v>4747.92796</v>
      </c>
      <c r="E9" s="300">
        <v>4835.6318670000001</v>
      </c>
      <c r="F9" s="300">
        <v>1427.81827</v>
      </c>
      <c r="G9" s="300">
        <v>1125.3529510000001</v>
      </c>
      <c r="H9" s="300">
        <v>1214.344073</v>
      </c>
      <c r="I9" s="300">
        <v>1068.116573</v>
      </c>
      <c r="J9" s="300">
        <v>1040.460511</v>
      </c>
      <c r="K9" s="300">
        <v>811.54710699999998</v>
      </c>
      <c r="L9" s="300">
        <v>2439.7888859999998</v>
      </c>
    </row>
    <row r="10" spans="1:12" ht="18" customHeight="1" x14ac:dyDescent="0.25">
      <c r="A10" s="306" t="s">
        <v>196</v>
      </c>
      <c r="B10" s="300">
        <v>4556.8108320000001</v>
      </c>
      <c r="C10" s="300">
        <v>4790.8267340000002</v>
      </c>
      <c r="D10" s="300">
        <v>6332.8879230000002</v>
      </c>
      <c r="E10" s="300">
        <v>4551.1362239999999</v>
      </c>
      <c r="F10" s="300">
        <v>1254.077806</v>
      </c>
      <c r="G10" s="300">
        <v>1074.887277</v>
      </c>
      <c r="H10" s="300">
        <v>1101.9894529999999</v>
      </c>
      <c r="I10" s="300">
        <v>1120.1816879999999</v>
      </c>
      <c r="J10" s="300">
        <v>1108.3587110000001</v>
      </c>
      <c r="K10" s="300">
        <v>929.927323</v>
      </c>
      <c r="L10" s="300">
        <v>2009.829704</v>
      </c>
    </row>
    <row r="11" spans="1:12" ht="18" customHeight="1" x14ac:dyDescent="0.25">
      <c r="A11" s="306" t="s">
        <v>194</v>
      </c>
      <c r="B11" s="300">
        <v>8324.0006689999991</v>
      </c>
      <c r="C11" s="300">
        <v>10052.988525999999</v>
      </c>
      <c r="D11" s="300">
        <v>9598.7874090000005</v>
      </c>
      <c r="E11" s="300">
        <v>9081.5904769999997</v>
      </c>
      <c r="F11" s="300">
        <v>2178.8200820000002</v>
      </c>
      <c r="G11" s="300">
        <v>1701.474107</v>
      </c>
      <c r="H11" s="300">
        <v>2653.056427</v>
      </c>
      <c r="I11" s="300">
        <v>2548.239861</v>
      </c>
      <c r="J11" s="300">
        <v>3149.7062310000001</v>
      </c>
      <c r="K11" s="300">
        <v>2385.4856519999998</v>
      </c>
      <c r="L11" s="300">
        <v>1833.0701859999999</v>
      </c>
    </row>
    <row r="12" spans="1:12" ht="18" customHeight="1" x14ac:dyDescent="0.25">
      <c r="A12" s="306" t="s">
        <v>197</v>
      </c>
      <c r="B12" s="300">
        <v>4203.1773329999996</v>
      </c>
      <c r="C12" s="300">
        <v>4759.358956</v>
      </c>
      <c r="D12" s="300">
        <v>5953.7472779999998</v>
      </c>
      <c r="E12" s="300">
        <v>7082.3973740000001</v>
      </c>
      <c r="F12" s="300">
        <v>1893.173252</v>
      </c>
      <c r="G12" s="300">
        <v>1343.496496</v>
      </c>
      <c r="H12" s="300">
        <v>1937.049577</v>
      </c>
      <c r="I12" s="300">
        <v>1908.6780490000001</v>
      </c>
      <c r="J12" s="300">
        <v>1230.5278000000001</v>
      </c>
      <c r="K12" s="300">
        <v>1280.6356330000001</v>
      </c>
      <c r="L12" s="300">
        <v>1538.9393789999999</v>
      </c>
    </row>
    <row r="13" spans="1:12" ht="18" customHeight="1" x14ac:dyDescent="0.25">
      <c r="A13" s="306" t="s">
        <v>195</v>
      </c>
      <c r="B13" s="300">
        <v>7599.141912</v>
      </c>
      <c r="C13" s="300">
        <v>8432.4784230000005</v>
      </c>
      <c r="D13" s="300">
        <v>8115.7254970000004</v>
      </c>
      <c r="E13" s="300">
        <v>6278.2123439999996</v>
      </c>
      <c r="F13" s="300">
        <v>1944.532042</v>
      </c>
      <c r="G13" s="300">
        <v>1634.241037</v>
      </c>
      <c r="H13" s="300">
        <v>1295.8265980000001</v>
      </c>
      <c r="I13" s="300">
        <v>1403.6126670000001</v>
      </c>
      <c r="J13" s="300">
        <v>1424.381288</v>
      </c>
      <c r="K13" s="300">
        <v>1863.1180469999999</v>
      </c>
      <c r="L13" s="300">
        <v>1403.714653</v>
      </c>
    </row>
    <row r="14" spans="1:12" ht="18" customHeight="1" x14ac:dyDescent="0.25">
      <c r="A14" s="306" t="s">
        <v>199</v>
      </c>
      <c r="B14" s="300">
        <v>4677.1366180000005</v>
      </c>
      <c r="C14" s="300">
        <v>4155.1032690000002</v>
      </c>
      <c r="D14" s="300">
        <v>4791.6048810000002</v>
      </c>
      <c r="E14" s="300">
        <v>4947.687801</v>
      </c>
      <c r="F14" s="300">
        <v>1334.437606</v>
      </c>
      <c r="G14" s="300">
        <v>1245.6017039999999</v>
      </c>
      <c r="H14" s="300">
        <v>1133.8122109999999</v>
      </c>
      <c r="I14" s="300">
        <v>1233.83628</v>
      </c>
      <c r="J14" s="300">
        <v>1219.6690249999999</v>
      </c>
      <c r="K14" s="300">
        <v>852.73214700000005</v>
      </c>
      <c r="L14" s="300">
        <v>1267.73226</v>
      </c>
    </row>
    <row r="15" spans="1:12" ht="18" customHeight="1" x14ac:dyDescent="0.25">
      <c r="A15" s="306" t="s">
        <v>202</v>
      </c>
      <c r="B15" s="300">
        <v>3049.6982290000001</v>
      </c>
      <c r="C15" s="300">
        <v>2763.4518629999998</v>
      </c>
      <c r="D15" s="300">
        <v>2829.1299869999998</v>
      </c>
      <c r="E15" s="300">
        <v>3023.845202</v>
      </c>
      <c r="F15" s="300">
        <v>777.12538800000004</v>
      </c>
      <c r="G15" s="300">
        <v>731.70039999999995</v>
      </c>
      <c r="H15" s="300">
        <v>859.13696600000003</v>
      </c>
      <c r="I15" s="300">
        <v>655.88244799999995</v>
      </c>
      <c r="J15" s="300">
        <v>715.73344899999995</v>
      </c>
      <c r="K15" s="300">
        <v>896.48415399999999</v>
      </c>
      <c r="L15" s="300">
        <v>811.57331499999998</v>
      </c>
    </row>
    <row r="16" spans="1:12" ht="18" customHeight="1" x14ac:dyDescent="0.25">
      <c r="A16" s="306" t="s">
        <v>380</v>
      </c>
      <c r="B16" s="300">
        <v>2501.824243</v>
      </c>
      <c r="C16" s="300">
        <v>3193.7827779999998</v>
      </c>
      <c r="D16" s="300">
        <v>2655.258996</v>
      </c>
      <c r="E16" s="300">
        <v>2388.0681730000001</v>
      </c>
      <c r="F16" s="300">
        <v>394.12946499999998</v>
      </c>
      <c r="G16" s="300">
        <v>914.43001800000002</v>
      </c>
      <c r="H16" s="300">
        <v>647.56510300000002</v>
      </c>
      <c r="I16" s="300">
        <v>431.94358699999998</v>
      </c>
      <c r="J16" s="300">
        <v>575.848207</v>
      </c>
      <c r="K16" s="300">
        <v>713.85379499999999</v>
      </c>
      <c r="L16" s="300">
        <v>802.13150399999995</v>
      </c>
    </row>
    <row r="17" spans="1:12" ht="18" customHeight="1" x14ac:dyDescent="0.25">
      <c r="A17" s="306" t="s">
        <v>108</v>
      </c>
      <c r="B17" s="300">
        <v>36912.453550000027</v>
      </c>
      <c r="C17" s="300">
        <v>40097.993154000025</v>
      </c>
      <c r="D17" s="300">
        <v>43576.214931999995</v>
      </c>
      <c r="E17" s="300">
        <v>42735.82040599997</v>
      </c>
      <c r="F17" s="300">
        <v>8814.5678409999946</v>
      </c>
      <c r="G17" s="300">
        <v>10889.312983999995</v>
      </c>
      <c r="H17" s="300">
        <v>10856.064625999999</v>
      </c>
      <c r="I17" s="300">
        <v>12175.874954999996</v>
      </c>
      <c r="J17" s="300">
        <v>15514.512898000003</v>
      </c>
      <c r="K17" s="300">
        <v>10233.898960000006</v>
      </c>
      <c r="L17" s="300">
        <v>8504.1048590000046</v>
      </c>
    </row>
    <row r="18" spans="1:12" ht="18" customHeight="1" x14ac:dyDescent="0.25">
      <c r="A18" s="308" t="s">
        <v>200</v>
      </c>
      <c r="B18" s="297">
        <f>SUM(B7:B17)</f>
        <v>100255.21062600003</v>
      </c>
      <c r="C18" s="297">
        <f t="shared" ref="C18:L18" si="1">SUM(C7:C17)</f>
        <v>107976.00046200003</v>
      </c>
      <c r="D18" s="297">
        <f t="shared" si="1"/>
        <v>119327.68930100001</v>
      </c>
      <c r="E18" s="297">
        <f t="shared" si="1"/>
        <v>117806.90001199998</v>
      </c>
      <c r="F18" s="297">
        <f t="shared" si="1"/>
        <v>27919.210576999998</v>
      </c>
      <c r="G18" s="297">
        <f t="shared" si="1"/>
        <v>29377.608242999995</v>
      </c>
      <c r="H18" s="297">
        <f t="shared" si="1"/>
        <v>30534.133503999998</v>
      </c>
      <c r="I18" s="297">
        <f t="shared" si="1"/>
        <v>29975.947687999997</v>
      </c>
      <c r="J18" s="297">
        <f t="shared" si="1"/>
        <v>32991.316241</v>
      </c>
      <c r="K18" s="297">
        <f t="shared" si="1"/>
        <v>28057.595209000006</v>
      </c>
      <c r="L18" s="297">
        <f t="shared" si="1"/>
        <v>26946.672055000003</v>
      </c>
    </row>
    <row r="19" spans="1:12" s="298" customFormat="1" ht="18" customHeight="1" x14ac:dyDescent="0.25">
      <c r="A19" s="230" t="s">
        <v>159</v>
      </c>
      <c r="B19" s="230"/>
      <c r="C19" s="230"/>
      <c r="D19" s="230"/>
      <c r="E19" s="230"/>
      <c r="F19" s="208"/>
      <c r="G19" s="208"/>
      <c r="H19" s="208"/>
      <c r="I19" s="208"/>
      <c r="J19" s="208"/>
      <c r="K19" s="208"/>
      <c r="L19" s="208"/>
    </row>
    <row r="20" spans="1:12" ht="18" customHeight="1" x14ac:dyDescent="0.25">
      <c r="A20" s="306" t="s">
        <v>197</v>
      </c>
      <c r="B20" s="300">
        <v>2192.8340240000002</v>
      </c>
      <c r="C20" s="300">
        <v>2631.547982</v>
      </c>
      <c r="D20" s="300">
        <v>2649.3944660000002</v>
      </c>
      <c r="E20" s="300">
        <v>5180.1922430000004</v>
      </c>
      <c r="F20" s="300">
        <v>1825.816264</v>
      </c>
      <c r="G20" s="300">
        <v>959.39624900000001</v>
      </c>
      <c r="H20" s="300">
        <v>1167.8124800000001</v>
      </c>
      <c r="I20" s="300">
        <v>1227.16725</v>
      </c>
      <c r="J20" s="300">
        <v>1248.8787110000001</v>
      </c>
      <c r="K20" s="300">
        <v>897.150803</v>
      </c>
      <c r="L20" s="300">
        <v>1027.63725</v>
      </c>
    </row>
    <row r="21" spans="1:12" ht="18" customHeight="1" x14ac:dyDescent="0.25">
      <c r="A21" s="306" t="s">
        <v>193</v>
      </c>
      <c r="B21" s="300">
        <v>6670.3749049999997</v>
      </c>
      <c r="C21" s="300">
        <v>5258.9572509999998</v>
      </c>
      <c r="D21" s="300">
        <v>9035.5362559999994</v>
      </c>
      <c r="E21" s="300">
        <v>3920.1782939999998</v>
      </c>
      <c r="F21" s="300">
        <v>1475.411061</v>
      </c>
      <c r="G21" s="300">
        <v>1037.9524280000001</v>
      </c>
      <c r="H21" s="300">
        <v>695.67685900000004</v>
      </c>
      <c r="I21" s="300">
        <v>711.13794600000006</v>
      </c>
      <c r="J21" s="300">
        <v>631.15006000000005</v>
      </c>
      <c r="K21" s="300">
        <v>628.92208600000004</v>
      </c>
      <c r="L21" s="300">
        <v>585.11067300000002</v>
      </c>
    </row>
    <row r="22" spans="1:12" ht="18" customHeight="1" x14ac:dyDescent="0.25">
      <c r="A22" s="306" t="s">
        <v>343</v>
      </c>
      <c r="B22" s="300">
        <v>229.765355</v>
      </c>
      <c r="C22" s="300">
        <v>325.33479699999998</v>
      </c>
      <c r="D22" s="300">
        <v>387.785664</v>
      </c>
      <c r="E22" s="300">
        <v>767.06275700000003</v>
      </c>
      <c r="F22" s="300">
        <v>435.041921</v>
      </c>
      <c r="G22" s="300">
        <v>119.098775</v>
      </c>
      <c r="H22" s="300">
        <v>69.441989000000007</v>
      </c>
      <c r="I22" s="300">
        <v>143.48007200000001</v>
      </c>
      <c r="J22" s="300">
        <v>394.30656299999998</v>
      </c>
      <c r="K22" s="300">
        <v>562.56330300000002</v>
      </c>
      <c r="L22" s="300">
        <v>523.40602799999999</v>
      </c>
    </row>
    <row r="23" spans="1:12" ht="18" customHeight="1" x14ac:dyDescent="0.25">
      <c r="A23" s="306" t="s">
        <v>202</v>
      </c>
      <c r="B23" s="300">
        <v>1013.453995</v>
      </c>
      <c r="C23" s="300">
        <v>1452.7842209999999</v>
      </c>
      <c r="D23" s="300">
        <v>979.33152099999995</v>
      </c>
      <c r="E23" s="300">
        <v>2631.9270929999998</v>
      </c>
      <c r="F23" s="300">
        <v>1376.470458</v>
      </c>
      <c r="G23" s="300">
        <v>426.303607</v>
      </c>
      <c r="H23" s="300">
        <v>487.21890500000001</v>
      </c>
      <c r="I23" s="300">
        <v>341.934123</v>
      </c>
      <c r="J23" s="300">
        <v>374.401477</v>
      </c>
      <c r="K23" s="300">
        <v>446.93389500000001</v>
      </c>
      <c r="L23" s="300">
        <v>410.34877699999998</v>
      </c>
    </row>
    <row r="24" spans="1:12" ht="18" customHeight="1" x14ac:dyDescent="0.25">
      <c r="A24" s="306" t="s">
        <v>322</v>
      </c>
      <c r="B24" s="300">
        <v>800.47441200000003</v>
      </c>
      <c r="C24" s="300">
        <v>868.09558800000002</v>
      </c>
      <c r="D24" s="300">
        <v>983.65655100000004</v>
      </c>
      <c r="E24" s="300">
        <v>950.60734300000001</v>
      </c>
      <c r="F24" s="300">
        <v>224.42120700000001</v>
      </c>
      <c r="G24" s="300">
        <v>235.643677</v>
      </c>
      <c r="H24" s="300">
        <v>242.09972300000001</v>
      </c>
      <c r="I24" s="300">
        <v>248.442736</v>
      </c>
      <c r="J24" s="300">
        <v>252.66732300000001</v>
      </c>
      <c r="K24" s="300">
        <v>299.57904000000002</v>
      </c>
      <c r="L24" s="300">
        <v>309.94475499999999</v>
      </c>
    </row>
    <row r="25" spans="1:12" ht="18" customHeight="1" x14ac:dyDescent="0.25">
      <c r="A25" s="306" t="s">
        <v>351</v>
      </c>
      <c r="B25" s="300">
        <v>64.098558999999995</v>
      </c>
      <c r="C25" s="300">
        <v>434.457335</v>
      </c>
      <c r="D25" s="300">
        <v>249.32175000000001</v>
      </c>
      <c r="E25" s="300">
        <v>522.97959600000002</v>
      </c>
      <c r="F25" s="300">
        <v>294.70244100000002</v>
      </c>
      <c r="G25" s="300">
        <v>37.662796999999998</v>
      </c>
      <c r="H25" s="300">
        <v>69.814847</v>
      </c>
      <c r="I25" s="300">
        <v>120.799511</v>
      </c>
      <c r="J25" s="300">
        <v>185.15001799999999</v>
      </c>
      <c r="K25" s="300">
        <v>240.05271300000001</v>
      </c>
      <c r="L25" s="300">
        <v>229.595854</v>
      </c>
    </row>
    <row r="26" spans="1:12" ht="18" customHeight="1" x14ac:dyDescent="0.25">
      <c r="A26" s="306" t="s">
        <v>201</v>
      </c>
      <c r="B26" s="300">
        <v>759.55582300000003</v>
      </c>
      <c r="C26" s="300">
        <v>965.57125699999995</v>
      </c>
      <c r="D26" s="300">
        <v>1118.7354580000001</v>
      </c>
      <c r="E26" s="300">
        <v>1857.0833279999999</v>
      </c>
      <c r="F26" s="300">
        <v>630.18955200000005</v>
      </c>
      <c r="G26" s="300">
        <v>358.397471</v>
      </c>
      <c r="H26" s="300">
        <v>520.77103799999998</v>
      </c>
      <c r="I26" s="300">
        <v>347.72526699999997</v>
      </c>
      <c r="J26" s="300">
        <v>353.16562599999997</v>
      </c>
      <c r="K26" s="300">
        <v>246.29245399999999</v>
      </c>
      <c r="L26" s="300">
        <v>195.74265299999999</v>
      </c>
    </row>
    <row r="27" spans="1:12" ht="18" customHeight="1" x14ac:dyDescent="0.25">
      <c r="A27" s="306" t="s">
        <v>203</v>
      </c>
      <c r="B27" s="300">
        <v>515.66252399999996</v>
      </c>
      <c r="C27" s="300">
        <v>559.10621900000001</v>
      </c>
      <c r="D27" s="300">
        <v>1354.8574249999999</v>
      </c>
      <c r="E27" s="300">
        <v>905.15630099999998</v>
      </c>
      <c r="F27" s="300">
        <v>217.819098</v>
      </c>
      <c r="G27" s="300">
        <v>197.72548</v>
      </c>
      <c r="H27" s="300">
        <v>172.75958499999999</v>
      </c>
      <c r="I27" s="300">
        <v>316.85213800000002</v>
      </c>
      <c r="J27" s="300">
        <v>222.364431</v>
      </c>
      <c r="K27" s="300">
        <v>172.05993699999999</v>
      </c>
      <c r="L27" s="300">
        <v>185.426132</v>
      </c>
    </row>
    <row r="28" spans="1:12" ht="18" customHeight="1" x14ac:dyDescent="0.25">
      <c r="A28" s="306" t="s">
        <v>381</v>
      </c>
      <c r="B28" s="300">
        <v>138.808762</v>
      </c>
      <c r="C28" s="300">
        <v>215.024979</v>
      </c>
      <c r="D28" s="300">
        <v>196.83410900000001</v>
      </c>
      <c r="E28" s="300">
        <v>1011.735561</v>
      </c>
      <c r="F28" s="300">
        <v>452.812298</v>
      </c>
      <c r="G28" s="300">
        <v>190.73091199999999</v>
      </c>
      <c r="H28" s="300">
        <v>166.94002599999999</v>
      </c>
      <c r="I28" s="300">
        <v>201.25232500000001</v>
      </c>
      <c r="J28" s="300">
        <v>168.12466499999999</v>
      </c>
      <c r="K28" s="300">
        <v>136.496971</v>
      </c>
      <c r="L28" s="300">
        <v>160.044512</v>
      </c>
    </row>
    <row r="29" spans="1:12" ht="18" customHeight="1" x14ac:dyDescent="0.25">
      <c r="A29" s="306" t="s">
        <v>382</v>
      </c>
      <c r="B29" s="300">
        <v>306.31540899999999</v>
      </c>
      <c r="C29" s="300">
        <v>564.86211800000001</v>
      </c>
      <c r="D29" s="300">
        <v>501.90486199999998</v>
      </c>
      <c r="E29" s="300">
        <v>962.18733499999996</v>
      </c>
      <c r="F29" s="300">
        <v>446.031116</v>
      </c>
      <c r="G29" s="300">
        <v>191.21231700000001</v>
      </c>
      <c r="H29" s="300">
        <v>183.786844</v>
      </c>
      <c r="I29" s="300">
        <v>141.15705800000001</v>
      </c>
      <c r="J29" s="300">
        <v>176.14511300000001</v>
      </c>
      <c r="K29" s="300">
        <v>137.358701</v>
      </c>
      <c r="L29" s="300">
        <v>154.76268899999999</v>
      </c>
    </row>
    <row r="30" spans="1:12" ht="18" customHeight="1" x14ac:dyDescent="0.25">
      <c r="A30" s="306" t="s">
        <v>108</v>
      </c>
      <c r="B30" s="300">
        <v>3304.725473</v>
      </c>
      <c r="C30" s="300">
        <v>5687.8616269999957</v>
      </c>
      <c r="D30" s="300">
        <v>13345.406463999996</v>
      </c>
      <c r="E30" s="300">
        <v>9319.5248030000021</v>
      </c>
      <c r="F30" s="300">
        <v>4188.1658370000014</v>
      </c>
      <c r="G30" s="300">
        <v>1984.1570669999999</v>
      </c>
      <c r="H30" s="300">
        <v>1414.3892609999998</v>
      </c>
      <c r="I30" s="300">
        <v>1732.8126380000001</v>
      </c>
      <c r="J30" s="300">
        <v>1689.5391599999991</v>
      </c>
      <c r="K30" s="300">
        <v>1446.071997</v>
      </c>
      <c r="L30" s="300">
        <v>1225.121766</v>
      </c>
    </row>
    <row r="31" spans="1:12" s="293" customFormat="1" ht="18" customHeight="1" x14ac:dyDescent="0.25">
      <c r="A31" s="308" t="s">
        <v>183</v>
      </c>
      <c r="B31" s="297">
        <f t="shared" ref="B31:L31" si="2">SUM(B20:B30)</f>
        <v>15996.069241000001</v>
      </c>
      <c r="C31" s="297">
        <f t="shared" si="2"/>
        <v>18963.603373999991</v>
      </c>
      <c r="D31" s="297">
        <f t="shared" si="2"/>
        <v>30802.764525999992</v>
      </c>
      <c r="E31" s="297">
        <f t="shared" si="2"/>
        <v>28028.634654000001</v>
      </c>
      <c r="F31" s="297">
        <f t="shared" si="2"/>
        <v>11566.881253000001</v>
      </c>
      <c r="G31" s="297">
        <f t="shared" si="2"/>
        <v>5738.2807799999991</v>
      </c>
      <c r="H31" s="297">
        <f t="shared" si="2"/>
        <v>5190.7115570000005</v>
      </c>
      <c r="I31" s="297">
        <f t="shared" si="2"/>
        <v>5532.7610640000003</v>
      </c>
      <c r="J31" s="297">
        <f t="shared" si="2"/>
        <v>5695.8931469999989</v>
      </c>
      <c r="K31" s="297">
        <f t="shared" si="2"/>
        <v>5213.4819000000007</v>
      </c>
      <c r="L31" s="297">
        <f t="shared" si="2"/>
        <v>5007.1410889999997</v>
      </c>
    </row>
    <row r="32" spans="1:12" s="298" customFormat="1" ht="18" customHeight="1" x14ac:dyDescent="0.25">
      <c r="A32" s="230" t="s">
        <v>160</v>
      </c>
      <c r="B32" s="230"/>
      <c r="C32" s="230"/>
      <c r="D32" s="230"/>
      <c r="E32" s="230"/>
      <c r="F32" s="208"/>
      <c r="G32" s="208"/>
      <c r="H32" s="208"/>
      <c r="I32" s="208"/>
      <c r="J32" s="208"/>
      <c r="K32" s="208"/>
      <c r="L32" s="208"/>
    </row>
    <row r="33" spans="1:12" ht="18" customHeight="1" x14ac:dyDescent="0.25">
      <c r="A33" s="306" t="s">
        <v>197</v>
      </c>
      <c r="B33" s="300">
        <v>41.296061999999999</v>
      </c>
      <c r="C33" s="300">
        <v>210.044421</v>
      </c>
      <c r="D33" s="300">
        <v>252.77233899999999</v>
      </c>
      <c r="E33" s="300">
        <v>2136.9165950000001</v>
      </c>
      <c r="F33" s="300">
        <v>23.855560000000001</v>
      </c>
      <c r="G33" s="300">
        <v>604.05530899999997</v>
      </c>
      <c r="H33" s="300">
        <v>450.82201800000001</v>
      </c>
      <c r="I33" s="300">
        <v>1058.183708</v>
      </c>
      <c r="J33" s="300">
        <v>850.147604</v>
      </c>
      <c r="K33" s="300">
        <v>520.533276</v>
      </c>
      <c r="L33" s="300">
        <v>812.03123800000003</v>
      </c>
    </row>
    <row r="34" spans="1:12" ht="18" customHeight="1" x14ac:dyDescent="0.25">
      <c r="A34" s="306" t="s">
        <v>203</v>
      </c>
      <c r="B34" s="300">
        <v>2150.9927069999999</v>
      </c>
      <c r="C34" s="300">
        <v>2230.2864530000002</v>
      </c>
      <c r="D34" s="300">
        <v>2399.9561840000001</v>
      </c>
      <c r="E34" s="300">
        <v>1893.781017</v>
      </c>
      <c r="F34" s="300">
        <v>499.03324300000003</v>
      </c>
      <c r="G34" s="300">
        <v>461.73900200000003</v>
      </c>
      <c r="H34" s="300">
        <v>427.146885</v>
      </c>
      <c r="I34" s="300">
        <v>505.86188700000002</v>
      </c>
      <c r="J34" s="300">
        <v>545.79611299999999</v>
      </c>
      <c r="K34" s="300">
        <v>683.54562399999998</v>
      </c>
      <c r="L34" s="300">
        <v>741.58984399999997</v>
      </c>
    </row>
    <row r="35" spans="1:12" ht="18" customHeight="1" x14ac:dyDescent="0.25">
      <c r="A35" s="306" t="s">
        <v>344</v>
      </c>
      <c r="B35" s="300">
        <v>3393.1658859999998</v>
      </c>
      <c r="C35" s="300">
        <v>2754.4849210000002</v>
      </c>
      <c r="D35" s="300">
        <v>2563.2317320000002</v>
      </c>
      <c r="E35" s="300">
        <v>2231.4270740000002</v>
      </c>
      <c r="F35" s="300">
        <v>664.97589200000004</v>
      </c>
      <c r="G35" s="300">
        <v>489.90734700000002</v>
      </c>
      <c r="H35" s="300">
        <v>524.59067600000003</v>
      </c>
      <c r="I35" s="300">
        <v>551.95315900000003</v>
      </c>
      <c r="J35" s="300">
        <v>507.87196899999998</v>
      </c>
      <c r="K35" s="300">
        <v>495.07706300000001</v>
      </c>
      <c r="L35" s="300">
        <v>596.71247600000004</v>
      </c>
    </row>
    <row r="36" spans="1:12" ht="18" customHeight="1" x14ac:dyDescent="0.25">
      <c r="A36" s="306" t="s">
        <v>193</v>
      </c>
      <c r="B36" s="300">
        <v>3346.0918179999999</v>
      </c>
      <c r="C36" s="300">
        <v>5605.6078740000003</v>
      </c>
      <c r="D36" s="300">
        <v>4122.4270909999996</v>
      </c>
      <c r="E36" s="300">
        <v>3009.0451929999999</v>
      </c>
      <c r="F36" s="300">
        <v>838.22137299999997</v>
      </c>
      <c r="G36" s="300">
        <v>700.55755399999998</v>
      </c>
      <c r="H36" s="300">
        <v>739.21582699999999</v>
      </c>
      <c r="I36" s="300">
        <v>731.05043899999998</v>
      </c>
      <c r="J36" s="300">
        <v>650.56899699999997</v>
      </c>
      <c r="K36" s="300">
        <v>657.824477</v>
      </c>
      <c r="L36" s="300">
        <v>577.23103100000003</v>
      </c>
    </row>
    <row r="37" spans="1:12" ht="18" customHeight="1" x14ac:dyDescent="0.25">
      <c r="A37" s="306" t="s">
        <v>195</v>
      </c>
      <c r="B37" s="300">
        <v>409.48209700000001</v>
      </c>
      <c r="C37" s="300">
        <v>368.56264399999998</v>
      </c>
      <c r="D37" s="300">
        <v>276.95781299999999</v>
      </c>
      <c r="E37" s="300">
        <v>222.35693800000001</v>
      </c>
      <c r="F37" s="300">
        <v>53.992123999999997</v>
      </c>
      <c r="G37" s="300">
        <v>63.009456999999998</v>
      </c>
      <c r="H37" s="313">
        <v>19.281162999999999</v>
      </c>
      <c r="I37" s="313">
        <v>86.074194000000006</v>
      </c>
      <c r="J37" s="300">
        <v>201.04431</v>
      </c>
      <c r="K37" s="300">
        <v>86.968149999999994</v>
      </c>
      <c r="L37" s="313">
        <v>546.96269299999994</v>
      </c>
    </row>
    <row r="38" spans="1:12" ht="18" customHeight="1" x14ac:dyDescent="0.25">
      <c r="A38" s="306" t="s">
        <v>202</v>
      </c>
      <c r="B38" s="300">
        <v>319.30991899999998</v>
      </c>
      <c r="C38" s="300">
        <v>378.85873099999998</v>
      </c>
      <c r="D38" s="300">
        <v>731.33449599999994</v>
      </c>
      <c r="E38" s="300">
        <v>604.05046200000004</v>
      </c>
      <c r="F38" s="300">
        <v>146.872861</v>
      </c>
      <c r="G38" s="300">
        <v>60.490006999999999</v>
      </c>
      <c r="H38" s="300">
        <v>56.057611000000001</v>
      </c>
      <c r="I38" s="300">
        <v>340.62998299999998</v>
      </c>
      <c r="J38" s="300">
        <v>111.025634</v>
      </c>
      <c r="K38" s="300">
        <v>71.68665</v>
      </c>
      <c r="L38" s="300">
        <v>167.74400499999999</v>
      </c>
    </row>
    <row r="39" spans="1:12" ht="18" customHeight="1" x14ac:dyDescent="0.25">
      <c r="A39" s="306" t="s">
        <v>198</v>
      </c>
      <c r="B39" s="300">
        <v>79.436932999999996</v>
      </c>
      <c r="C39" s="300">
        <v>106.800611</v>
      </c>
      <c r="D39" s="300">
        <v>96.575321000000002</v>
      </c>
      <c r="E39" s="300">
        <v>180.49172799999999</v>
      </c>
      <c r="F39" s="300">
        <v>27.511316000000001</v>
      </c>
      <c r="G39" s="300">
        <v>31.348471</v>
      </c>
      <c r="H39" s="300">
        <v>13.123241999999999</v>
      </c>
      <c r="I39" s="300">
        <v>108.50869899999999</v>
      </c>
      <c r="J39" s="300">
        <v>203.69493499999999</v>
      </c>
      <c r="K39" s="300">
        <v>104.927905</v>
      </c>
      <c r="L39" s="300">
        <v>156.19587799999999</v>
      </c>
    </row>
    <row r="40" spans="1:12" ht="18" customHeight="1" x14ac:dyDescent="0.25">
      <c r="A40" s="306" t="s">
        <v>322</v>
      </c>
      <c r="B40" s="300">
        <v>293.767674</v>
      </c>
      <c r="C40" s="300">
        <v>550.77650600000004</v>
      </c>
      <c r="D40" s="300">
        <v>590.47917800000005</v>
      </c>
      <c r="E40" s="300">
        <v>385.18062300000003</v>
      </c>
      <c r="F40" s="300">
        <v>73.438784999999996</v>
      </c>
      <c r="G40" s="300">
        <v>80.074607</v>
      </c>
      <c r="H40" s="300">
        <v>96.394889000000006</v>
      </c>
      <c r="I40" s="300">
        <v>135.27234200000001</v>
      </c>
      <c r="J40" s="300">
        <v>71.828181000000001</v>
      </c>
      <c r="K40" s="300">
        <v>86.277454000000006</v>
      </c>
      <c r="L40" s="300">
        <v>108.880686</v>
      </c>
    </row>
    <row r="41" spans="1:12" ht="18" customHeight="1" x14ac:dyDescent="0.25">
      <c r="A41" s="306" t="s">
        <v>383</v>
      </c>
      <c r="B41" s="300">
        <v>469.90466300000003</v>
      </c>
      <c r="C41" s="300">
        <v>362.89105000000001</v>
      </c>
      <c r="D41" s="300">
        <v>342.96259099999997</v>
      </c>
      <c r="E41" s="300">
        <v>306.21222999999998</v>
      </c>
      <c r="F41" s="300">
        <v>71.739880999999997</v>
      </c>
      <c r="G41" s="300">
        <v>63.496006999999999</v>
      </c>
      <c r="H41" s="300">
        <v>46.814352999999997</v>
      </c>
      <c r="I41" s="300">
        <v>124.16198900000001</v>
      </c>
      <c r="J41" s="300">
        <v>45.491123999999999</v>
      </c>
      <c r="K41" s="300">
        <v>90.143311999999995</v>
      </c>
      <c r="L41" s="300">
        <v>87.679601000000005</v>
      </c>
    </row>
    <row r="42" spans="1:12" ht="18" customHeight="1" x14ac:dyDescent="0.25">
      <c r="A42" s="306" t="s">
        <v>196</v>
      </c>
      <c r="B42" s="300">
        <v>355.98791599999998</v>
      </c>
      <c r="C42" s="300">
        <v>421.15367900000001</v>
      </c>
      <c r="D42" s="300">
        <v>436.936397</v>
      </c>
      <c r="E42" s="300">
        <v>2610.2242040000001</v>
      </c>
      <c r="F42" s="300">
        <v>387.88308499999999</v>
      </c>
      <c r="G42" s="300">
        <v>347.53521899999998</v>
      </c>
      <c r="H42" s="300">
        <v>841.72728800000004</v>
      </c>
      <c r="I42" s="300">
        <v>1033.078612</v>
      </c>
      <c r="J42" s="300">
        <v>406.02443799999998</v>
      </c>
      <c r="K42" s="300">
        <v>184.543769</v>
      </c>
      <c r="L42" s="300">
        <v>77.826751999999999</v>
      </c>
    </row>
    <row r="43" spans="1:12" ht="18" customHeight="1" x14ac:dyDescent="0.25">
      <c r="A43" s="306" t="s">
        <v>108</v>
      </c>
      <c r="B43" s="300">
        <v>5589.2026630000018</v>
      </c>
      <c r="C43" s="300">
        <v>12326.468308000003</v>
      </c>
      <c r="D43" s="300">
        <v>7012.1664920000003</v>
      </c>
      <c r="E43" s="300">
        <v>11179.481314999999</v>
      </c>
      <c r="F43" s="300">
        <v>1784.1028820000006</v>
      </c>
      <c r="G43" s="300">
        <v>1937.2251720000002</v>
      </c>
      <c r="H43" s="300">
        <v>3620.6648400000004</v>
      </c>
      <c r="I43" s="300">
        <v>3837.488421</v>
      </c>
      <c r="J43" s="300">
        <v>3573.879954</v>
      </c>
      <c r="K43" s="300">
        <v>987.83435899999995</v>
      </c>
      <c r="L43" s="300">
        <v>588.30113099999994</v>
      </c>
    </row>
    <row r="44" spans="1:12" s="293" customFormat="1" ht="18" customHeight="1" x14ac:dyDescent="0.25">
      <c r="A44" s="314" t="s">
        <v>184</v>
      </c>
      <c r="B44" s="315">
        <f t="shared" ref="B44:L44" si="3">SUM(B33:B43)</f>
        <v>16448.638338000001</v>
      </c>
      <c r="C44" s="315">
        <f t="shared" si="3"/>
        <v>25315.935198000003</v>
      </c>
      <c r="D44" s="315">
        <f t="shared" si="3"/>
        <v>18825.799633999999</v>
      </c>
      <c r="E44" s="315">
        <f t="shared" si="3"/>
        <v>24759.167378999999</v>
      </c>
      <c r="F44" s="315">
        <f t="shared" si="3"/>
        <v>4571.6270020000002</v>
      </c>
      <c r="G44" s="315">
        <f t="shared" si="3"/>
        <v>4839.4381519999997</v>
      </c>
      <c r="H44" s="315">
        <f t="shared" si="3"/>
        <v>6835.8387920000005</v>
      </c>
      <c r="I44" s="315">
        <f t="shared" si="3"/>
        <v>8512.2634330000001</v>
      </c>
      <c r="J44" s="315">
        <f t="shared" si="3"/>
        <v>7167.373259</v>
      </c>
      <c r="K44" s="315">
        <f t="shared" si="3"/>
        <v>3969.3620390000001</v>
      </c>
      <c r="L44" s="315">
        <f t="shared" si="3"/>
        <v>4461.1553350000004</v>
      </c>
    </row>
    <row r="45" spans="1:12" s="293" customFormat="1" x14ac:dyDescent="0.25">
      <c r="A45" s="43" t="s">
        <v>185</v>
      </c>
      <c r="B45" s="43"/>
      <c r="C45" s="43"/>
      <c r="D45" s="43"/>
      <c r="E45" s="43"/>
      <c r="F45" s="43"/>
      <c r="J45" s="43"/>
    </row>
    <row r="46" spans="1:12" x14ac:dyDescent="0.25">
      <c r="A46" s="304" t="s">
        <v>143</v>
      </c>
    </row>
    <row r="50" spans="2:2" x14ac:dyDescent="0.25">
      <c r="B50" s="43"/>
    </row>
  </sheetData>
  <mergeCells count="8">
    <mergeCell ref="A3:A4"/>
    <mergeCell ref="B3:B4"/>
    <mergeCell ref="C3:C4"/>
    <mergeCell ref="D3:D4"/>
    <mergeCell ref="A1:L1"/>
    <mergeCell ref="E3:E4"/>
    <mergeCell ref="F3:I3"/>
    <mergeCell ref="J3:L3"/>
  </mergeCells>
  <hyperlinks>
    <hyperlink ref="F2" location="Content!A1" display="contents"/>
    <hyperlink ref="J2" location="Content!A1" display="contents"/>
  </hyperlink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95" zoomScaleNormal="100" zoomScaleSheetLayoutView="95" workbookViewId="0">
      <selection sqref="A1:H1"/>
    </sheetView>
  </sheetViews>
  <sheetFormatPr defaultColWidth="9" defaultRowHeight="15" x14ac:dyDescent="0.25"/>
  <cols>
    <col min="1" max="1" width="31" style="32" customWidth="1"/>
    <col min="2" max="16384" width="9" style="32"/>
  </cols>
  <sheetData>
    <row r="1" spans="1:10" x14ac:dyDescent="0.25">
      <c r="A1" s="239" t="s">
        <v>321</v>
      </c>
      <c r="B1" s="240"/>
      <c r="C1" s="240"/>
      <c r="D1" s="240"/>
      <c r="E1" s="240"/>
      <c r="F1" s="240"/>
      <c r="G1" s="240"/>
      <c r="H1" s="240"/>
    </row>
    <row r="2" spans="1:10" x14ac:dyDescent="0.25">
      <c r="H2" s="33" t="s">
        <v>100</v>
      </c>
    </row>
    <row r="3" spans="1:10" x14ac:dyDescent="0.25">
      <c r="A3" s="241" t="s">
        <v>12</v>
      </c>
      <c r="B3" s="241">
        <v>2014</v>
      </c>
      <c r="C3" s="241">
        <v>2015</v>
      </c>
      <c r="D3" s="241" t="s">
        <v>323</v>
      </c>
      <c r="E3" s="242" t="s">
        <v>323</v>
      </c>
      <c r="F3" s="242"/>
      <c r="G3" s="242"/>
      <c r="H3" s="242"/>
      <c r="I3" s="241">
        <v>2017</v>
      </c>
      <c r="J3" s="241"/>
    </row>
    <row r="4" spans="1:10" x14ac:dyDescent="0.25">
      <c r="A4" s="241"/>
      <c r="B4" s="241"/>
      <c r="C4" s="241"/>
      <c r="D4" s="241"/>
      <c r="E4" s="128" t="s">
        <v>9</v>
      </c>
      <c r="F4" s="128" t="s">
        <v>10</v>
      </c>
      <c r="G4" s="130" t="s">
        <v>349</v>
      </c>
      <c r="H4" s="96" t="s">
        <v>13</v>
      </c>
      <c r="I4" s="206" t="s">
        <v>9</v>
      </c>
      <c r="J4" s="227" t="s">
        <v>10</v>
      </c>
    </row>
    <row r="5" spans="1:10" ht="15" customHeight="1" x14ac:dyDescent="0.25">
      <c r="A5" s="133" t="s">
        <v>234</v>
      </c>
      <c r="B5" s="133"/>
      <c r="C5" s="133"/>
      <c r="D5" s="133"/>
      <c r="E5" s="133"/>
      <c r="F5" s="127"/>
      <c r="G5" s="127"/>
      <c r="H5" s="133"/>
      <c r="I5" s="133"/>
      <c r="J5" s="127"/>
    </row>
    <row r="6" spans="1:10" x14ac:dyDescent="0.25">
      <c r="A6" s="46" t="s">
        <v>235</v>
      </c>
      <c r="B6" s="80">
        <v>843142.85059084091</v>
      </c>
      <c r="C6" s="80">
        <v>653061.05939675146</v>
      </c>
      <c r="D6" s="80">
        <v>599231.53272005892</v>
      </c>
      <c r="E6" s="80">
        <v>132662.7618509483</v>
      </c>
      <c r="F6" s="80">
        <v>150793.64986787661</v>
      </c>
      <c r="G6" s="80">
        <v>153456.35029948637</v>
      </c>
      <c r="H6" s="80">
        <v>162318.77070174756</v>
      </c>
      <c r="I6" s="80">
        <v>163650.56699047747</v>
      </c>
      <c r="J6" s="80">
        <v>162825.57642954425</v>
      </c>
    </row>
    <row r="7" spans="1:10" x14ac:dyDescent="0.25">
      <c r="A7" s="46" t="s">
        <v>236</v>
      </c>
      <c r="B7" s="80">
        <v>61331.227763322691</v>
      </c>
      <c r="C7" s="80">
        <v>68555.324729384607</v>
      </c>
      <c r="D7" s="34">
        <v>71396.736453081132</v>
      </c>
      <c r="E7" s="34">
        <v>17589.776913783346</v>
      </c>
      <c r="F7" s="34">
        <v>17617.56154992399</v>
      </c>
      <c r="G7" s="34">
        <v>17770.686683036136</v>
      </c>
      <c r="H7" s="34">
        <v>18418.71130633766</v>
      </c>
      <c r="I7" s="34">
        <v>17806.630852103077</v>
      </c>
      <c r="J7" s="34">
        <v>17659.071420631612</v>
      </c>
    </row>
    <row r="8" spans="1:10" x14ac:dyDescent="0.25">
      <c r="A8" s="46" t="s">
        <v>237</v>
      </c>
      <c r="B8" s="80">
        <v>51619.514796123825</v>
      </c>
      <c r="C8" s="80">
        <v>52383.370389372882</v>
      </c>
      <c r="D8" s="34">
        <v>52971.611261711099</v>
      </c>
      <c r="E8" s="34">
        <v>13526.41008721125</v>
      </c>
      <c r="F8" s="34">
        <v>13324.082814170701</v>
      </c>
      <c r="G8" s="34">
        <v>13256.706196608049</v>
      </c>
      <c r="H8" s="34">
        <v>12864.412163721101</v>
      </c>
      <c r="I8" s="34">
        <v>13682.743257021908</v>
      </c>
      <c r="J8" s="34">
        <v>13369.957897116714</v>
      </c>
    </row>
    <row r="9" spans="1:10" x14ac:dyDescent="0.25">
      <c r="A9" s="46" t="s">
        <v>238</v>
      </c>
      <c r="B9" s="80">
        <v>4052.0570376061132</v>
      </c>
      <c r="C9" s="80">
        <v>4501.6622307865191</v>
      </c>
      <c r="D9" s="34">
        <v>4917.7420178642697</v>
      </c>
      <c r="E9" s="34">
        <v>1167.0235364044049</v>
      </c>
      <c r="F9" s="34">
        <v>1208.6315151121798</v>
      </c>
      <c r="G9" s="34">
        <v>1250.239493819955</v>
      </c>
      <c r="H9" s="34">
        <v>1291.8474725277299</v>
      </c>
      <c r="I9" s="34">
        <v>1232.2275541619426</v>
      </c>
      <c r="J9" s="34">
        <v>1280.3767558298873</v>
      </c>
    </row>
    <row r="10" spans="1:10" x14ac:dyDescent="0.25">
      <c r="A10" s="81" t="s">
        <v>239</v>
      </c>
      <c r="B10" s="82">
        <v>960145.65018789354</v>
      </c>
      <c r="C10" s="82">
        <v>778501.41674629552</v>
      </c>
      <c r="D10" s="82">
        <v>728517.62245271541</v>
      </c>
      <c r="E10" s="82">
        <v>164945.97238834729</v>
      </c>
      <c r="F10" s="82">
        <v>182943.92574708347</v>
      </c>
      <c r="G10" s="82">
        <v>185733.98267295049</v>
      </c>
      <c r="H10" s="82">
        <v>194893.74164433408</v>
      </c>
      <c r="I10" s="82">
        <v>196372.16865376441</v>
      </c>
      <c r="J10" s="82">
        <v>195134.98250312248</v>
      </c>
    </row>
    <row r="11" spans="1:10" ht="15" customHeight="1" x14ac:dyDescent="0.25">
      <c r="A11" s="133" t="s">
        <v>240</v>
      </c>
      <c r="B11" s="133"/>
      <c r="C11" s="133"/>
      <c r="D11" s="133"/>
      <c r="E11" s="133"/>
      <c r="F11" s="127"/>
      <c r="G11" s="127"/>
      <c r="H11" s="133"/>
      <c r="I11" s="133"/>
      <c r="J11" s="127"/>
    </row>
    <row r="12" spans="1:10" x14ac:dyDescent="0.25">
      <c r="A12" s="46" t="s">
        <v>235</v>
      </c>
      <c r="B12" s="80">
        <v>652326.00647960498</v>
      </c>
      <c r="C12" s="80">
        <v>683007.31168380228</v>
      </c>
      <c r="D12" s="80">
        <v>703267.73987034394</v>
      </c>
      <c r="E12" s="80">
        <v>170557.03999187829</v>
      </c>
      <c r="F12" s="80">
        <v>174631.52957777239</v>
      </c>
      <c r="G12" s="80">
        <v>178937.75556111618</v>
      </c>
      <c r="H12" s="80">
        <v>179141.41473957695</v>
      </c>
      <c r="I12" s="80">
        <v>171823.31510493901</v>
      </c>
      <c r="J12" s="80">
        <v>173218.08549925967</v>
      </c>
    </row>
    <row r="13" spans="1:10" x14ac:dyDescent="0.25">
      <c r="A13" s="46" t="s">
        <v>236</v>
      </c>
      <c r="B13" s="80">
        <v>48598.437213409423</v>
      </c>
      <c r="C13" s="80">
        <v>53492.591676404729</v>
      </c>
      <c r="D13" s="34">
        <v>54537.155189686477</v>
      </c>
      <c r="E13" s="34">
        <v>13930.897749062126</v>
      </c>
      <c r="F13" s="34">
        <v>13585.394974280749</v>
      </c>
      <c r="G13" s="34">
        <v>13514.691876367893</v>
      </c>
      <c r="H13" s="34">
        <v>13506.170589975713</v>
      </c>
      <c r="I13" s="34">
        <v>13866.941061782341</v>
      </c>
      <c r="J13" s="34">
        <v>13518.980754782207</v>
      </c>
    </row>
    <row r="14" spans="1:10" x14ac:dyDescent="0.25">
      <c r="A14" s="46" t="s">
        <v>237</v>
      </c>
      <c r="B14" s="80">
        <v>29747.587273309662</v>
      </c>
      <c r="C14" s="80">
        <v>30174.7525284406</v>
      </c>
      <c r="D14" s="34">
        <v>29961.318586940666</v>
      </c>
      <c r="E14" s="34">
        <v>7680.501642847119</v>
      </c>
      <c r="F14" s="34">
        <v>7564.0921613781939</v>
      </c>
      <c r="G14" s="34">
        <v>7492.8619316999848</v>
      </c>
      <c r="H14" s="34">
        <v>7223.8628510153694</v>
      </c>
      <c r="I14" s="34">
        <v>7208.1781748024423</v>
      </c>
      <c r="J14" s="34">
        <v>7308.2069372414726</v>
      </c>
    </row>
    <row r="15" spans="1:10" x14ac:dyDescent="0.25">
      <c r="A15" s="46" t="s">
        <v>238</v>
      </c>
      <c r="B15" s="80">
        <v>3152.7372541936415</v>
      </c>
      <c r="C15" s="80">
        <v>3336.4253488312784</v>
      </c>
      <c r="D15" s="34">
        <v>3604.9884415832989</v>
      </c>
      <c r="E15" s="34">
        <v>860.96264648302167</v>
      </c>
      <c r="F15" s="34">
        <v>887.81895575822375</v>
      </c>
      <c r="G15" s="34">
        <v>914.67526503342572</v>
      </c>
      <c r="H15" s="34">
        <v>941.5315743086278</v>
      </c>
      <c r="I15" s="34">
        <v>905.00855587494686</v>
      </c>
      <c r="J15" s="34">
        <v>929.42921949487243</v>
      </c>
    </row>
    <row r="16" spans="1:10" x14ac:dyDescent="0.25">
      <c r="A16" s="81" t="s">
        <v>239</v>
      </c>
      <c r="B16" s="82">
        <v>733824.76822051778</v>
      </c>
      <c r="C16" s="82">
        <v>770011.08123747876</v>
      </c>
      <c r="D16" s="82">
        <v>791371.20208855439</v>
      </c>
      <c r="E16" s="82">
        <v>193029.40203027055</v>
      </c>
      <c r="F16" s="82">
        <v>196668.83566918958</v>
      </c>
      <c r="G16" s="82">
        <v>200859.98463421752</v>
      </c>
      <c r="H16" s="82">
        <v>200812.97975487669</v>
      </c>
      <c r="I16" s="82">
        <v>193803.44289739875</v>
      </c>
      <c r="J16" s="82">
        <v>194974.70241077823</v>
      </c>
    </row>
    <row r="17" spans="1:1" x14ac:dyDescent="0.25">
      <c r="A17" s="38" t="s">
        <v>143</v>
      </c>
    </row>
  </sheetData>
  <mergeCells count="7">
    <mergeCell ref="I3:J3"/>
    <mergeCell ref="A1:H1"/>
    <mergeCell ref="A3:A4"/>
    <mergeCell ref="B3:B4"/>
    <mergeCell ref="C3:C4"/>
    <mergeCell ref="D3:D4"/>
    <mergeCell ref="E3:H3"/>
  </mergeCells>
  <hyperlinks>
    <hyperlink ref="H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view="pageBreakPreview" zoomScale="106" zoomScaleNormal="100" zoomScaleSheetLayoutView="106" workbookViewId="0">
      <selection activeCell="B21" sqref="B21"/>
    </sheetView>
  </sheetViews>
  <sheetFormatPr defaultRowHeight="15" x14ac:dyDescent="0.25"/>
  <cols>
    <col min="1" max="1" width="41.140625" style="192" customWidth="1"/>
    <col min="2" max="9" width="11.140625" style="192" customWidth="1"/>
    <col min="10" max="12" width="9.85546875" style="192" customWidth="1"/>
    <col min="13" max="255" width="9.140625" style="192"/>
    <col min="256" max="256" width="41.140625" style="192" customWidth="1"/>
    <col min="257" max="264" width="11.140625" style="192" customWidth="1"/>
    <col min="265" max="268" width="9.85546875" style="192" customWidth="1"/>
    <col min="269" max="511" width="9.140625" style="192"/>
    <col min="512" max="512" width="41.140625" style="192" customWidth="1"/>
    <col min="513" max="520" width="11.140625" style="192" customWidth="1"/>
    <col min="521" max="524" width="9.85546875" style="192" customWidth="1"/>
    <col min="525" max="767" width="9.140625" style="192"/>
    <col min="768" max="768" width="41.140625" style="192" customWidth="1"/>
    <col min="769" max="776" width="11.140625" style="192" customWidth="1"/>
    <col min="777" max="780" width="9.85546875" style="192" customWidth="1"/>
    <col min="781" max="1023" width="9.140625" style="192"/>
    <col min="1024" max="1024" width="41.140625" style="192" customWidth="1"/>
    <col min="1025" max="1032" width="11.140625" style="192" customWidth="1"/>
    <col min="1033" max="1036" width="9.85546875" style="192" customWidth="1"/>
    <col min="1037" max="1279" width="9.140625" style="192"/>
    <col min="1280" max="1280" width="41.140625" style="192" customWidth="1"/>
    <col min="1281" max="1288" width="11.140625" style="192" customWidth="1"/>
    <col min="1289" max="1292" width="9.85546875" style="192" customWidth="1"/>
    <col min="1293" max="1535" width="9.140625" style="192"/>
    <col min="1536" max="1536" width="41.140625" style="192" customWidth="1"/>
    <col min="1537" max="1544" width="11.140625" style="192" customWidth="1"/>
    <col min="1545" max="1548" width="9.85546875" style="192" customWidth="1"/>
    <col min="1549" max="1791" width="9.140625" style="192"/>
    <col min="1792" max="1792" width="41.140625" style="192" customWidth="1"/>
    <col min="1793" max="1800" width="11.140625" style="192" customWidth="1"/>
    <col min="1801" max="1804" width="9.85546875" style="192" customWidth="1"/>
    <col min="1805" max="2047" width="9.140625" style="192"/>
    <col min="2048" max="2048" width="41.140625" style="192" customWidth="1"/>
    <col min="2049" max="2056" width="11.140625" style="192" customWidth="1"/>
    <col min="2057" max="2060" width="9.85546875" style="192" customWidth="1"/>
    <col min="2061" max="2303" width="9.140625" style="192"/>
    <col min="2304" max="2304" width="41.140625" style="192" customWidth="1"/>
    <col min="2305" max="2312" width="11.140625" style="192" customWidth="1"/>
    <col min="2313" max="2316" width="9.85546875" style="192" customWidth="1"/>
    <col min="2317" max="2559" width="9.140625" style="192"/>
    <col min="2560" max="2560" width="41.140625" style="192" customWidth="1"/>
    <col min="2561" max="2568" width="11.140625" style="192" customWidth="1"/>
    <col min="2569" max="2572" width="9.85546875" style="192" customWidth="1"/>
    <col min="2573" max="2815" width="9.140625" style="192"/>
    <col min="2816" max="2816" width="41.140625" style="192" customWidth="1"/>
    <col min="2817" max="2824" width="11.140625" style="192" customWidth="1"/>
    <col min="2825" max="2828" width="9.85546875" style="192" customWidth="1"/>
    <col min="2829" max="3071" width="9.140625" style="192"/>
    <col min="3072" max="3072" width="41.140625" style="192" customWidth="1"/>
    <col min="3073" max="3080" width="11.140625" style="192" customWidth="1"/>
    <col min="3081" max="3084" width="9.85546875" style="192" customWidth="1"/>
    <col min="3085" max="3327" width="9.140625" style="192"/>
    <col min="3328" max="3328" width="41.140625" style="192" customWidth="1"/>
    <col min="3329" max="3336" width="11.140625" style="192" customWidth="1"/>
    <col min="3337" max="3340" width="9.85546875" style="192" customWidth="1"/>
    <col min="3341" max="3583" width="9.140625" style="192"/>
    <col min="3584" max="3584" width="41.140625" style="192" customWidth="1"/>
    <col min="3585" max="3592" width="11.140625" style="192" customWidth="1"/>
    <col min="3593" max="3596" width="9.85546875" style="192" customWidth="1"/>
    <col min="3597" max="3839" width="9.140625" style="192"/>
    <col min="3840" max="3840" width="41.140625" style="192" customWidth="1"/>
    <col min="3841" max="3848" width="11.140625" style="192" customWidth="1"/>
    <col min="3849" max="3852" width="9.85546875" style="192" customWidth="1"/>
    <col min="3853" max="4095" width="9.140625" style="192"/>
    <col min="4096" max="4096" width="41.140625" style="192" customWidth="1"/>
    <col min="4097" max="4104" width="11.140625" style="192" customWidth="1"/>
    <col min="4105" max="4108" width="9.85546875" style="192" customWidth="1"/>
    <col min="4109" max="4351" width="9.140625" style="192"/>
    <col min="4352" max="4352" width="41.140625" style="192" customWidth="1"/>
    <col min="4353" max="4360" width="11.140625" style="192" customWidth="1"/>
    <col min="4361" max="4364" width="9.85546875" style="192" customWidth="1"/>
    <col min="4365" max="4607" width="9.140625" style="192"/>
    <col min="4608" max="4608" width="41.140625" style="192" customWidth="1"/>
    <col min="4609" max="4616" width="11.140625" style="192" customWidth="1"/>
    <col min="4617" max="4620" width="9.85546875" style="192" customWidth="1"/>
    <col min="4621" max="4863" width="9.140625" style="192"/>
    <col min="4864" max="4864" width="41.140625" style="192" customWidth="1"/>
    <col min="4865" max="4872" width="11.140625" style="192" customWidth="1"/>
    <col min="4873" max="4876" width="9.85546875" style="192" customWidth="1"/>
    <col min="4877" max="5119" width="9.140625" style="192"/>
    <col min="5120" max="5120" width="41.140625" style="192" customWidth="1"/>
    <col min="5121" max="5128" width="11.140625" style="192" customWidth="1"/>
    <col min="5129" max="5132" width="9.85546875" style="192" customWidth="1"/>
    <col min="5133" max="5375" width="9.140625" style="192"/>
    <col min="5376" max="5376" width="41.140625" style="192" customWidth="1"/>
    <col min="5377" max="5384" width="11.140625" style="192" customWidth="1"/>
    <col min="5385" max="5388" width="9.85546875" style="192" customWidth="1"/>
    <col min="5389" max="5631" width="9.140625" style="192"/>
    <col min="5632" max="5632" width="41.140625" style="192" customWidth="1"/>
    <col min="5633" max="5640" width="11.140625" style="192" customWidth="1"/>
    <col min="5641" max="5644" width="9.85546875" style="192" customWidth="1"/>
    <col min="5645" max="5887" width="9.140625" style="192"/>
    <col min="5888" max="5888" width="41.140625" style="192" customWidth="1"/>
    <col min="5889" max="5896" width="11.140625" style="192" customWidth="1"/>
    <col min="5897" max="5900" width="9.85546875" style="192" customWidth="1"/>
    <col min="5901" max="6143" width="9.140625" style="192"/>
    <col min="6144" max="6144" width="41.140625" style="192" customWidth="1"/>
    <col min="6145" max="6152" width="11.140625" style="192" customWidth="1"/>
    <col min="6153" max="6156" width="9.85546875" style="192" customWidth="1"/>
    <col min="6157" max="6399" width="9.140625" style="192"/>
    <col min="6400" max="6400" width="41.140625" style="192" customWidth="1"/>
    <col min="6401" max="6408" width="11.140625" style="192" customWidth="1"/>
    <col min="6409" max="6412" width="9.85546875" style="192" customWidth="1"/>
    <col min="6413" max="6655" width="9.140625" style="192"/>
    <col min="6656" max="6656" width="41.140625" style="192" customWidth="1"/>
    <col min="6657" max="6664" width="11.140625" style="192" customWidth="1"/>
    <col min="6665" max="6668" width="9.85546875" style="192" customWidth="1"/>
    <col min="6669" max="6911" width="9.140625" style="192"/>
    <col min="6912" max="6912" width="41.140625" style="192" customWidth="1"/>
    <col min="6913" max="6920" width="11.140625" style="192" customWidth="1"/>
    <col min="6921" max="6924" width="9.85546875" style="192" customWidth="1"/>
    <col min="6925" max="7167" width="9.140625" style="192"/>
    <col min="7168" max="7168" width="41.140625" style="192" customWidth="1"/>
    <col min="7169" max="7176" width="11.140625" style="192" customWidth="1"/>
    <col min="7177" max="7180" width="9.85546875" style="192" customWidth="1"/>
    <col min="7181" max="7423" width="9.140625" style="192"/>
    <col min="7424" max="7424" width="41.140625" style="192" customWidth="1"/>
    <col min="7425" max="7432" width="11.140625" style="192" customWidth="1"/>
    <col min="7433" max="7436" width="9.85546875" style="192" customWidth="1"/>
    <col min="7437" max="7679" width="9.140625" style="192"/>
    <col min="7680" max="7680" width="41.140625" style="192" customWidth="1"/>
    <col min="7681" max="7688" width="11.140625" style="192" customWidth="1"/>
    <col min="7689" max="7692" width="9.85546875" style="192" customWidth="1"/>
    <col min="7693" max="7935" width="9.140625" style="192"/>
    <col min="7936" max="7936" width="41.140625" style="192" customWidth="1"/>
    <col min="7937" max="7944" width="11.140625" style="192" customWidth="1"/>
    <col min="7945" max="7948" width="9.85546875" style="192" customWidth="1"/>
    <col min="7949" max="8191" width="9.140625" style="192"/>
    <col min="8192" max="8192" width="41.140625" style="192" customWidth="1"/>
    <col min="8193" max="8200" width="11.140625" style="192" customWidth="1"/>
    <col min="8201" max="8204" width="9.85546875" style="192" customWidth="1"/>
    <col min="8205" max="8447" width="9.140625" style="192"/>
    <col min="8448" max="8448" width="41.140625" style="192" customWidth="1"/>
    <col min="8449" max="8456" width="11.140625" style="192" customWidth="1"/>
    <col min="8457" max="8460" width="9.85546875" style="192" customWidth="1"/>
    <col min="8461" max="8703" width="9.140625" style="192"/>
    <col min="8704" max="8704" width="41.140625" style="192" customWidth="1"/>
    <col min="8705" max="8712" width="11.140625" style="192" customWidth="1"/>
    <col min="8713" max="8716" width="9.85546875" style="192" customWidth="1"/>
    <col min="8717" max="8959" width="9.140625" style="192"/>
    <col min="8960" max="8960" width="41.140625" style="192" customWidth="1"/>
    <col min="8961" max="8968" width="11.140625" style="192" customWidth="1"/>
    <col min="8969" max="8972" width="9.85546875" style="192" customWidth="1"/>
    <col min="8973" max="9215" width="9.140625" style="192"/>
    <col min="9216" max="9216" width="41.140625" style="192" customWidth="1"/>
    <col min="9217" max="9224" width="11.140625" style="192" customWidth="1"/>
    <col min="9225" max="9228" width="9.85546875" style="192" customWidth="1"/>
    <col min="9229" max="9471" width="9.140625" style="192"/>
    <col min="9472" max="9472" width="41.140625" style="192" customWidth="1"/>
    <col min="9473" max="9480" width="11.140625" style="192" customWidth="1"/>
    <col min="9481" max="9484" width="9.85546875" style="192" customWidth="1"/>
    <col min="9485" max="9727" width="9.140625" style="192"/>
    <col min="9728" max="9728" width="41.140625" style="192" customWidth="1"/>
    <col min="9729" max="9736" width="11.140625" style="192" customWidth="1"/>
    <col min="9737" max="9740" width="9.85546875" style="192" customWidth="1"/>
    <col min="9741" max="9983" width="9.140625" style="192"/>
    <col min="9984" max="9984" width="41.140625" style="192" customWidth="1"/>
    <col min="9985" max="9992" width="11.140625" style="192" customWidth="1"/>
    <col min="9993" max="9996" width="9.85546875" style="192" customWidth="1"/>
    <col min="9997" max="10239" width="9.140625" style="192"/>
    <col min="10240" max="10240" width="41.140625" style="192" customWidth="1"/>
    <col min="10241" max="10248" width="11.140625" style="192" customWidth="1"/>
    <col min="10249" max="10252" width="9.85546875" style="192" customWidth="1"/>
    <col min="10253" max="10495" width="9.140625" style="192"/>
    <col min="10496" max="10496" width="41.140625" style="192" customWidth="1"/>
    <col min="10497" max="10504" width="11.140625" style="192" customWidth="1"/>
    <col min="10505" max="10508" width="9.85546875" style="192" customWidth="1"/>
    <col min="10509" max="10751" width="9.140625" style="192"/>
    <col min="10752" max="10752" width="41.140625" style="192" customWidth="1"/>
    <col min="10753" max="10760" width="11.140625" style="192" customWidth="1"/>
    <col min="10761" max="10764" width="9.85546875" style="192" customWidth="1"/>
    <col min="10765" max="11007" width="9.140625" style="192"/>
    <col min="11008" max="11008" width="41.140625" style="192" customWidth="1"/>
    <col min="11009" max="11016" width="11.140625" style="192" customWidth="1"/>
    <col min="11017" max="11020" width="9.85546875" style="192" customWidth="1"/>
    <col min="11021" max="11263" width="9.140625" style="192"/>
    <col min="11264" max="11264" width="41.140625" style="192" customWidth="1"/>
    <col min="11265" max="11272" width="11.140625" style="192" customWidth="1"/>
    <col min="11273" max="11276" width="9.85546875" style="192" customWidth="1"/>
    <col min="11277" max="11519" width="9.140625" style="192"/>
    <col min="11520" max="11520" width="41.140625" style="192" customWidth="1"/>
    <col min="11521" max="11528" width="11.140625" style="192" customWidth="1"/>
    <col min="11529" max="11532" width="9.85546875" style="192" customWidth="1"/>
    <col min="11533" max="11775" width="9.140625" style="192"/>
    <col min="11776" max="11776" width="41.140625" style="192" customWidth="1"/>
    <col min="11777" max="11784" width="11.140625" style="192" customWidth="1"/>
    <col min="11785" max="11788" width="9.85546875" style="192" customWidth="1"/>
    <col min="11789" max="12031" width="9.140625" style="192"/>
    <col min="12032" max="12032" width="41.140625" style="192" customWidth="1"/>
    <col min="12033" max="12040" width="11.140625" style="192" customWidth="1"/>
    <col min="12041" max="12044" width="9.85546875" style="192" customWidth="1"/>
    <col min="12045" max="12287" width="9.140625" style="192"/>
    <col min="12288" max="12288" width="41.140625" style="192" customWidth="1"/>
    <col min="12289" max="12296" width="11.140625" style="192" customWidth="1"/>
    <col min="12297" max="12300" width="9.85546875" style="192" customWidth="1"/>
    <col min="12301" max="12543" width="9.140625" style="192"/>
    <col min="12544" max="12544" width="41.140625" style="192" customWidth="1"/>
    <col min="12545" max="12552" width="11.140625" style="192" customWidth="1"/>
    <col min="12553" max="12556" width="9.85546875" style="192" customWidth="1"/>
    <col min="12557" max="12799" width="9.140625" style="192"/>
    <col min="12800" max="12800" width="41.140625" style="192" customWidth="1"/>
    <col min="12801" max="12808" width="11.140625" style="192" customWidth="1"/>
    <col min="12809" max="12812" width="9.85546875" style="192" customWidth="1"/>
    <col min="12813" max="13055" width="9.140625" style="192"/>
    <col min="13056" max="13056" width="41.140625" style="192" customWidth="1"/>
    <col min="13057" max="13064" width="11.140625" style="192" customWidth="1"/>
    <col min="13065" max="13068" width="9.85546875" style="192" customWidth="1"/>
    <col min="13069" max="13311" width="9.140625" style="192"/>
    <col min="13312" max="13312" width="41.140625" style="192" customWidth="1"/>
    <col min="13313" max="13320" width="11.140625" style="192" customWidth="1"/>
    <col min="13321" max="13324" width="9.85546875" style="192" customWidth="1"/>
    <col min="13325" max="13567" width="9.140625" style="192"/>
    <col min="13568" max="13568" width="41.140625" style="192" customWidth="1"/>
    <col min="13569" max="13576" width="11.140625" style="192" customWidth="1"/>
    <col min="13577" max="13580" width="9.85546875" style="192" customWidth="1"/>
    <col min="13581" max="13823" width="9.140625" style="192"/>
    <col min="13824" max="13824" width="41.140625" style="192" customWidth="1"/>
    <col min="13825" max="13832" width="11.140625" style="192" customWidth="1"/>
    <col min="13833" max="13836" width="9.85546875" style="192" customWidth="1"/>
    <col min="13837" max="14079" width="9.140625" style="192"/>
    <col min="14080" max="14080" width="41.140625" style="192" customWidth="1"/>
    <col min="14081" max="14088" width="11.140625" style="192" customWidth="1"/>
    <col min="14089" max="14092" width="9.85546875" style="192" customWidth="1"/>
    <col min="14093" max="14335" width="9.140625" style="192"/>
    <col min="14336" max="14336" width="41.140625" style="192" customWidth="1"/>
    <col min="14337" max="14344" width="11.140625" style="192" customWidth="1"/>
    <col min="14345" max="14348" width="9.85546875" style="192" customWidth="1"/>
    <col min="14349" max="14591" width="9.140625" style="192"/>
    <col min="14592" max="14592" width="41.140625" style="192" customWidth="1"/>
    <col min="14593" max="14600" width="11.140625" style="192" customWidth="1"/>
    <col min="14601" max="14604" width="9.85546875" style="192" customWidth="1"/>
    <col min="14605" max="14847" width="9.140625" style="192"/>
    <col min="14848" max="14848" width="41.140625" style="192" customWidth="1"/>
    <col min="14849" max="14856" width="11.140625" style="192" customWidth="1"/>
    <col min="14857" max="14860" width="9.85546875" style="192" customWidth="1"/>
    <col min="14861" max="15103" width="9.140625" style="192"/>
    <col min="15104" max="15104" width="41.140625" style="192" customWidth="1"/>
    <col min="15105" max="15112" width="11.140625" style="192" customWidth="1"/>
    <col min="15113" max="15116" width="9.85546875" style="192" customWidth="1"/>
    <col min="15117" max="15359" width="9.140625" style="192"/>
    <col min="15360" max="15360" width="41.140625" style="192" customWidth="1"/>
    <col min="15361" max="15368" width="11.140625" style="192" customWidth="1"/>
    <col min="15369" max="15372" width="9.85546875" style="192" customWidth="1"/>
    <col min="15373" max="15615" width="9.140625" style="192"/>
    <col min="15616" max="15616" width="41.140625" style="192" customWidth="1"/>
    <col min="15617" max="15624" width="11.140625" style="192" customWidth="1"/>
    <col min="15625" max="15628" width="9.85546875" style="192" customWidth="1"/>
    <col min="15629" max="15871" width="9.140625" style="192"/>
    <col min="15872" max="15872" width="41.140625" style="192" customWidth="1"/>
    <col min="15873" max="15880" width="11.140625" style="192" customWidth="1"/>
    <col min="15881" max="15884" width="9.85546875" style="192" customWidth="1"/>
    <col min="15885" max="16127" width="9.140625" style="192"/>
    <col min="16128" max="16128" width="41.140625" style="192" customWidth="1"/>
    <col min="16129" max="16136" width="11.140625" style="192" customWidth="1"/>
    <col min="16137" max="16140" width="9.85546875" style="192" customWidth="1"/>
    <col min="16141" max="16384" width="9.140625" style="192"/>
  </cols>
  <sheetData>
    <row r="1" spans="1:12" x14ac:dyDescent="0.25">
      <c r="A1" s="285" t="s">
        <v>396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x14ac:dyDescent="0.25">
      <c r="A2" s="286" t="s">
        <v>144</v>
      </c>
      <c r="B2" s="295"/>
      <c r="C2" s="295"/>
      <c r="D2" s="295"/>
      <c r="E2" s="295"/>
      <c r="F2" s="288" t="s">
        <v>100</v>
      </c>
    </row>
    <row r="3" spans="1:12" x14ac:dyDescent="0.25">
      <c r="A3" s="259" t="s">
        <v>12</v>
      </c>
      <c r="B3" s="259">
        <v>2013</v>
      </c>
      <c r="C3" s="259">
        <v>2014</v>
      </c>
      <c r="D3" s="259">
        <v>2015</v>
      </c>
      <c r="E3" s="258">
        <v>2016</v>
      </c>
      <c r="F3" s="262">
        <v>2016</v>
      </c>
      <c r="G3" s="249"/>
      <c r="H3" s="249"/>
      <c r="I3" s="249"/>
      <c r="J3" s="262" t="s">
        <v>378</v>
      </c>
      <c r="K3" s="249"/>
      <c r="L3" s="249"/>
    </row>
    <row r="4" spans="1:12" x14ac:dyDescent="0.25">
      <c r="A4" s="260"/>
      <c r="B4" s="260"/>
      <c r="C4" s="260"/>
      <c r="D4" s="260"/>
      <c r="E4" s="260"/>
      <c r="F4" s="99" t="s">
        <v>9</v>
      </c>
      <c r="G4" s="99" t="s">
        <v>10</v>
      </c>
      <c r="H4" s="99" t="s">
        <v>11</v>
      </c>
      <c r="I4" s="99" t="s">
        <v>13</v>
      </c>
      <c r="J4" s="99" t="s">
        <v>9</v>
      </c>
      <c r="K4" s="99" t="s">
        <v>10</v>
      </c>
      <c r="L4" s="99" t="s">
        <v>11</v>
      </c>
    </row>
    <row r="5" spans="1:12" s="293" customFormat="1" x14ac:dyDescent="0.25">
      <c r="A5" s="296" t="s">
        <v>35</v>
      </c>
      <c r="B5" s="297">
        <f t="shared" ref="B5:L5" si="0">SUM(B14,B23,B32)</f>
        <v>132699.91820499999</v>
      </c>
      <c r="C5" s="317">
        <f t="shared" si="0"/>
        <v>152255.53903400002</v>
      </c>
      <c r="D5" s="317">
        <f t="shared" si="0"/>
        <v>168956.25346100001</v>
      </c>
      <c r="E5" s="317">
        <f t="shared" si="0"/>
        <v>170594.70204499998</v>
      </c>
      <c r="F5" s="297">
        <f t="shared" si="0"/>
        <v>44057.718831999991</v>
      </c>
      <c r="G5" s="297">
        <f t="shared" si="0"/>
        <v>39955.327174999999</v>
      </c>
      <c r="H5" s="297">
        <f t="shared" si="0"/>
        <v>42560.683853000002</v>
      </c>
      <c r="I5" s="297">
        <f t="shared" si="0"/>
        <v>44020.972184999999</v>
      </c>
      <c r="J5" s="297">
        <f t="shared" si="0"/>
        <v>45906.604459000002</v>
      </c>
      <c r="K5" s="297">
        <f t="shared" si="0"/>
        <v>37241.721578000004</v>
      </c>
      <c r="L5" s="297">
        <f t="shared" si="0"/>
        <v>36414.968479000003</v>
      </c>
    </row>
    <row r="6" spans="1:12" s="298" customFormat="1" x14ac:dyDescent="0.25">
      <c r="A6" s="230" t="s">
        <v>158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2" x14ac:dyDescent="0.25">
      <c r="A7" s="19" t="s">
        <v>204</v>
      </c>
      <c r="B7" s="300">
        <v>5980.5268619999997</v>
      </c>
      <c r="C7" s="300">
        <v>6560.6674409999996</v>
      </c>
      <c r="D7" s="300">
        <v>6732.828458</v>
      </c>
      <c r="E7" s="300">
        <v>6340.9268979999997</v>
      </c>
      <c r="F7" s="300">
        <v>1565.5240080000001</v>
      </c>
      <c r="G7" s="300">
        <v>1681.4243280000001</v>
      </c>
      <c r="H7" s="300">
        <v>1379.7529139999999</v>
      </c>
      <c r="I7" s="300">
        <v>1714.2256480000001</v>
      </c>
      <c r="J7" s="300">
        <v>1519.0856980000001</v>
      </c>
      <c r="K7" s="300">
        <v>1633.1421069999999</v>
      </c>
      <c r="L7" s="300">
        <v>1444.252577</v>
      </c>
    </row>
    <row r="8" spans="1:12" x14ac:dyDescent="0.25">
      <c r="A8" s="318" t="s">
        <v>205</v>
      </c>
      <c r="B8" s="300">
        <v>42574.643846999999</v>
      </c>
      <c r="C8" s="300">
        <v>41934.035536000003</v>
      </c>
      <c r="D8" s="300">
        <v>42079.192720999999</v>
      </c>
      <c r="E8" s="300">
        <v>41486.539498999999</v>
      </c>
      <c r="F8" s="300">
        <v>8541.9647819999991</v>
      </c>
      <c r="G8" s="300">
        <v>10341.712393</v>
      </c>
      <c r="H8" s="300">
        <v>11568.087568999999</v>
      </c>
      <c r="I8" s="300">
        <v>11034.774755</v>
      </c>
      <c r="J8" s="300">
        <v>13591.738367</v>
      </c>
      <c r="K8" s="300">
        <v>9795.923358</v>
      </c>
      <c r="L8" s="300">
        <v>10254.612101000001</v>
      </c>
    </row>
    <row r="9" spans="1:12" x14ac:dyDescent="0.25">
      <c r="A9" s="19" t="s">
        <v>206</v>
      </c>
      <c r="B9" s="300">
        <v>931.31168000000002</v>
      </c>
      <c r="C9" s="300">
        <v>779.52868699999999</v>
      </c>
      <c r="D9" s="300">
        <v>530.51671899999997</v>
      </c>
      <c r="E9" s="300">
        <v>460.12236899999999</v>
      </c>
      <c r="F9" s="300">
        <v>91.818181999999993</v>
      </c>
      <c r="G9" s="300">
        <v>130.489428</v>
      </c>
      <c r="H9" s="300">
        <v>107.836607</v>
      </c>
      <c r="I9" s="300">
        <v>129.97815199999999</v>
      </c>
      <c r="J9" s="300">
        <v>114.403398</v>
      </c>
      <c r="K9" s="300">
        <v>107.757169</v>
      </c>
      <c r="L9" s="300">
        <v>111.198228</v>
      </c>
    </row>
    <row r="10" spans="1:12" x14ac:dyDescent="0.25">
      <c r="A10" s="19" t="s">
        <v>207</v>
      </c>
      <c r="B10" s="300">
        <v>20132.329331000001</v>
      </c>
      <c r="C10" s="300">
        <v>23524.841873000001</v>
      </c>
      <c r="D10" s="300">
        <v>32793.443634000003</v>
      </c>
      <c r="E10" s="300">
        <v>29191.258550999999</v>
      </c>
      <c r="F10" s="300">
        <v>7648.8433409999998</v>
      </c>
      <c r="G10" s="300">
        <v>7586.3487370000003</v>
      </c>
      <c r="H10" s="300">
        <v>6936.3678819999996</v>
      </c>
      <c r="I10" s="300">
        <v>7019.6985910000003</v>
      </c>
      <c r="J10" s="300">
        <v>6947.3840959999998</v>
      </c>
      <c r="K10" s="300">
        <v>5421.47685</v>
      </c>
      <c r="L10" s="300">
        <v>5036.8663079999997</v>
      </c>
    </row>
    <row r="11" spans="1:12" x14ac:dyDescent="0.25">
      <c r="A11" s="19" t="s">
        <v>208</v>
      </c>
      <c r="B11" s="300">
        <v>25062.443705999998</v>
      </c>
      <c r="C11" s="300">
        <v>28581.049806999999</v>
      </c>
      <c r="D11" s="300">
        <v>29080.453844</v>
      </c>
      <c r="E11" s="300">
        <v>34365.385162999999</v>
      </c>
      <c r="F11" s="300">
        <v>8525.9713009999996</v>
      </c>
      <c r="G11" s="300">
        <v>7949.6055909999995</v>
      </c>
      <c r="H11" s="300">
        <v>9207.8439460000009</v>
      </c>
      <c r="I11" s="300">
        <v>8681.9643250000008</v>
      </c>
      <c r="J11" s="300">
        <v>9342.3743670000003</v>
      </c>
      <c r="K11" s="300">
        <v>8958.3725849999992</v>
      </c>
      <c r="L11" s="300">
        <v>7000.6107019999999</v>
      </c>
    </row>
    <row r="12" spans="1:12" x14ac:dyDescent="0.25">
      <c r="A12" s="19" t="s">
        <v>209</v>
      </c>
      <c r="B12" s="300">
        <v>5339.283582</v>
      </c>
      <c r="C12" s="300">
        <v>6194.3688920000004</v>
      </c>
      <c r="D12" s="300">
        <v>7794.0420720000002</v>
      </c>
      <c r="E12" s="300">
        <v>5786.1012410000003</v>
      </c>
      <c r="F12" s="300">
        <v>1525.7273580000001</v>
      </c>
      <c r="G12" s="300">
        <v>1651.271974</v>
      </c>
      <c r="H12" s="300">
        <v>1310.770338</v>
      </c>
      <c r="I12" s="300">
        <v>1298.3315709999999</v>
      </c>
      <c r="J12" s="300">
        <v>1263.4965729999999</v>
      </c>
      <c r="K12" s="300">
        <v>2049.6492079999998</v>
      </c>
      <c r="L12" s="300">
        <v>2810.5406119999998</v>
      </c>
    </row>
    <row r="13" spans="1:12" x14ac:dyDescent="0.25">
      <c r="A13" s="19" t="s">
        <v>210</v>
      </c>
      <c r="B13" s="300">
        <v>234.671618</v>
      </c>
      <c r="C13" s="300">
        <v>401.50822599999998</v>
      </c>
      <c r="D13" s="300">
        <v>317.21185300000002</v>
      </c>
      <c r="E13" s="300">
        <v>176.56629099999998</v>
      </c>
      <c r="F13" s="300">
        <v>19.361605000000001</v>
      </c>
      <c r="G13" s="300">
        <v>36.755792</v>
      </c>
      <c r="H13" s="300">
        <v>23.474247999999999</v>
      </c>
      <c r="I13" s="300">
        <v>96.974645999999993</v>
      </c>
      <c r="J13" s="300">
        <v>236.53609299999999</v>
      </c>
      <c r="K13" s="300">
        <v>91.668112000000008</v>
      </c>
      <c r="L13" s="300">
        <v>288.59152700000004</v>
      </c>
    </row>
    <row r="14" spans="1:12" s="293" customFormat="1" x14ac:dyDescent="0.25">
      <c r="A14" s="308" t="s">
        <v>182</v>
      </c>
      <c r="B14" s="297">
        <f t="shared" ref="B14:L14" si="1">SUM(B7:B13)</f>
        <v>100255.21062599999</v>
      </c>
      <c r="C14" s="297">
        <f t="shared" si="1"/>
        <v>107976.00046200001</v>
      </c>
      <c r="D14" s="297">
        <f t="shared" si="1"/>
        <v>119327.68930100001</v>
      </c>
      <c r="E14" s="297">
        <f t="shared" si="1"/>
        <v>117806.90001199998</v>
      </c>
      <c r="F14" s="297">
        <f t="shared" si="1"/>
        <v>27919.210576999994</v>
      </c>
      <c r="G14" s="297">
        <f t="shared" si="1"/>
        <v>29377.608242999999</v>
      </c>
      <c r="H14" s="297">
        <f t="shared" si="1"/>
        <v>30534.133503999998</v>
      </c>
      <c r="I14" s="297">
        <f t="shared" si="1"/>
        <v>29975.947688</v>
      </c>
      <c r="J14" s="297">
        <f t="shared" si="1"/>
        <v>33015.018592</v>
      </c>
      <c r="K14" s="297">
        <f t="shared" si="1"/>
        <v>28057.989388999998</v>
      </c>
      <c r="L14" s="297">
        <f t="shared" si="1"/>
        <v>26946.672055000003</v>
      </c>
    </row>
    <row r="15" spans="1:12" s="298" customFormat="1" ht="15" customHeight="1" x14ac:dyDescent="0.25">
      <c r="A15" s="230" t="s">
        <v>159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12" x14ac:dyDescent="0.25">
      <c r="A16" s="19" t="s">
        <v>204</v>
      </c>
      <c r="B16" s="300">
        <v>541.31906600000002</v>
      </c>
      <c r="C16" s="300">
        <v>646.58255199999996</v>
      </c>
      <c r="D16" s="300">
        <v>1595.638436</v>
      </c>
      <c r="E16" s="300">
        <v>1328.8152299999999</v>
      </c>
      <c r="F16" s="300">
        <v>451.85882400000003</v>
      </c>
      <c r="G16" s="300">
        <v>326.09609899999998</v>
      </c>
      <c r="H16" s="300">
        <v>262.963438</v>
      </c>
      <c r="I16" s="300">
        <v>287.89686899999998</v>
      </c>
      <c r="J16" s="300">
        <v>280.59178300000002</v>
      </c>
      <c r="K16" s="300">
        <v>297.96677</v>
      </c>
      <c r="L16" s="300">
        <v>178.80790300000001</v>
      </c>
    </row>
    <row r="17" spans="1:12" x14ac:dyDescent="0.25">
      <c r="A17" s="318" t="s">
        <v>205</v>
      </c>
      <c r="B17" s="300">
        <v>13581.074678000001</v>
      </c>
      <c r="C17" s="300">
        <v>16636.279047</v>
      </c>
      <c r="D17" s="300">
        <v>27223.761757</v>
      </c>
      <c r="E17" s="300">
        <v>24839.240156</v>
      </c>
      <c r="F17" s="300">
        <v>10393.387323999999</v>
      </c>
      <c r="G17" s="300">
        <v>4978.8064370000002</v>
      </c>
      <c r="H17" s="300">
        <v>4591.4535679999999</v>
      </c>
      <c r="I17" s="300">
        <v>4875.5928270000004</v>
      </c>
      <c r="J17" s="300">
        <v>5149.876405</v>
      </c>
      <c r="K17" s="300">
        <v>4565.9271040000003</v>
      </c>
      <c r="L17" s="300">
        <v>4565.2499260000004</v>
      </c>
    </row>
    <row r="18" spans="1:12" x14ac:dyDescent="0.25">
      <c r="A18" s="19" t="s">
        <v>206</v>
      </c>
      <c r="B18" s="300">
        <v>29.071542999999998</v>
      </c>
      <c r="C18" s="300">
        <v>35.170960999999998</v>
      </c>
      <c r="D18" s="300">
        <v>38.022818999999998</v>
      </c>
      <c r="E18" s="300">
        <v>31.612667999999999</v>
      </c>
      <c r="F18" s="300">
        <v>7.6158289999999997</v>
      </c>
      <c r="G18" s="300">
        <v>9.0567259999999994</v>
      </c>
      <c r="H18" s="300">
        <v>8.3128630000000001</v>
      </c>
      <c r="I18" s="300">
        <v>6.6272500000000001</v>
      </c>
      <c r="J18" s="300">
        <v>5.3722760000000003</v>
      </c>
      <c r="K18" s="300">
        <v>5.1646590000000003</v>
      </c>
      <c r="L18" s="300">
        <v>5.9947080000000001</v>
      </c>
    </row>
    <row r="19" spans="1:12" x14ac:dyDescent="0.25">
      <c r="A19" s="19" t="s">
        <v>207</v>
      </c>
      <c r="B19" s="300">
        <v>1252.7515820000001</v>
      </c>
      <c r="C19" s="300">
        <v>1020.539813</v>
      </c>
      <c r="D19" s="300">
        <v>1116.888316</v>
      </c>
      <c r="E19" s="300">
        <v>792.20288900000003</v>
      </c>
      <c r="F19" s="300">
        <v>272.55400500000002</v>
      </c>
      <c r="G19" s="300">
        <v>190.06510399999999</v>
      </c>
      <c r="H19" s="300">
        <v>171.849245</v>
      </c>
      <c r="I19" s="300">
        <v>157.73453499999999</v>
      </c>
      <c r="J19" s="300">
        <v>58.704374999999999</v>
      </c>
      <c r="K19" s="300">
        <v>94.191548999999995</v>
      </c>
      <c r="L19" s="300">
        <v>98.384186999999997</v>
      </c>
    </row>
    <row r="20" spans="1:12" x14ac:dyDescent="0.25">
      <c r="A20" s="19" t="s">
        <v>208</v>
      </c>
      <c r="B20" s="300">
        <v>172.872544</v>
      </c>
      <c r="C20" s="300">
        <v>167.98278500000001</v>
      </c>
      <c r="D20" s="300">
        <v>175.394552</v>
      </c>
      <c r="E20" s="300">
        <v>192.10283000000001</v>
      </c>
      <c r="F20" s="300">
        <v>40.957143000000002</v>
      </c>
      <c r="G20" s="300">
        <v>34.321891000000001</v>
      </c>
      <c r="H20" s="300">
        <v>55.945619999999998</v>
      </c>
      <c r="I20" s="300">
        <v>60.878176000000003</v>
      </c>
      <c r="J20" s="300">
        <v>56.173777999999999</v>
      </c>
      <c r="K20" s="300">
        <v>87.069007999999997</v>
      </c>
      <c r="L20" s="300">
        <v>37.304820999999997</v>
      </c>
    </row>
    <row r="21" spans="1:12" x14ac:dyDescent="0.25">
      <c r="A21" s="19" t="s">
        <v>209</v>
      </c>
      <c r="B21" s="300">
        <v>408.56719399999997</v>
      </c>
      <c r="C21" s="300">
        <v>448.786676</v>
      </c>
      <c r="D21" s="300">
        <v>639.00351599999999</v>
      </c>
      <c r="E21" s="300">
        <v>826.44514400000003</v>
      </c>
      <c r="F21" s="300">
        <v>399.13082000000003</v>
      </c>
      <c r="G21" s="300">
        <v>192.566506</v>
      </c>
      <c r="H21" s="300">
        <v>94.340535000000003</v>
      </c>
      <c r="I21" s="300">
        <v>140.40728300000001</v>
      </c>
      <c r="J21" s="300">
        <v>150.82714999999999</v>
      </c>
      <c r="K21" s="300">
        <v>159.03411500000001</v>
      </c>
      <c r="L21" s="300">
        <v>117.762145</v>
      </c>
    </row>
    <row r="22" spans="1:12" x14ac:dyDescent="0.25">
      <c r="A22" s="19" t="s">
        <v>210</v>
      </c>
      <c r="B22" s="300">
        <v>10.412634000000001</v>
      </c>
      <c r="C22" s="300">
        <v>8.2615400000000001</v>
      </c>
      <c r="D22" s="300">
        <v>14.05513</v>
      </c>
      <c r="E22" s="300">
        <v>18.215737000000001</v>
      </c>
      <c r="F22" s="300">
        <v>1.377308</v>
      </c>
      <c r="G22" s="300">
        <v>7.368017</v>
      </c>
      <c r="H22" s="300">
        <v>5.8462880000000004</v>
      </c>
      <c r="I22" s="300">
        <v>3.6241240000000001</v>
      </c>
      <c r="J22" s="300">
        <v>3.6052629999999999</v>
      </c>
      <c r="K22" s="300">
        <v>4.7993449999999998</v>
      </c>
      <c r="L22" s="300">
        <v>3.6373989999999998</v>
      </c>
    </row>
    <row r="23" spans="1:12" s="293" customFormat="1" x14ac:dyDescent="0.25">
      <c r="A23" s="308" t="s">
        <v>183</v>
      </c>
      <c r="B23" s="297">
        <f t="shared" ref="B23:L23" si="2">SUM(B16:B22)</f>
        <v>15996.069241000001</v>
      </c>
      <c r="C23" s="297">
        <f t="shared" si="2"/>
        <v>18963.603373999998</v>
      </c>
      <c r="D23" s="297">
        <f t="shared" si="2"/>
        <v>30802.764526000006</v>
      </c>
      <c r="E23" s="297">
        <f t="shared" si="2"/>
        <v>28028.634654000001</v>
      </c>
      <c r="F23" s="297">
        <f t="shared" si="2"/>
        <v>11566.881253</v>
      </c>
      <c r="G23" s="297">
        <f t="shared" si="2"/>
        <v>5738.28078</v>
      </c>
      <c r="H23" s="297">
        <f t="shared" si="2"/>
        <v>5190.7115570000005</v>
      </c>
      <c r="I23" s="297">
        <f t="shared" si="2"/>
        <v>5532.7610640000003</v>
      </c>
      <c r="J23" s="297">
        <f t="shared" si="2"/>
        <v>5705.1510300000009</v>
      </c>
      <c r="K23" s="297">
        <f t="shared" si="2"/>
        <v>5214.1525500000016</v>
      </c>
      <c r="L23" s="297">
        <f t="shared" si="2"/>
        <v>5007.1410889999997</v>
      </c>
    </row>
    <row r="24" spans="1:12" s="298" customFormat="1" ht="15" customHeight="1" x14ac:dyDescent="0.25">
      <c r="A24" s="230" t="s">
        <v>160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</row>
    <row r="25" spans="1:12" x14ac:dyDescent="0.25">
      <c r="A25" s="19" t="s">
        <v>204</v>
      </c>
      <c r="B25" s="300">
        <v>73.983510999999993</v>
      </c>
      <c r="C25" s="300">
        <v>53.875951000000001</v>
      </c>
      <c r="D25" s="300">
        <v>52.530802999999999</v>
      </c>
      <c r="E25" s="300">
        <v>116.058002</v>
      </c>
      <c r="F25" s="300">
        <v>9.2358329999999995</v>
      </c>
      <c r="G25" s="300">
        <v>17.969974000000001</v>
      </c>
      <c r="H25" s="300">
        <v>45.156818999999999</v>
      </c>
      <c r="I25" s="300">
        <v>43.695376000000003</v>
      </c>
      <c r="J25" s="300">
        <v>41.709865000000001</v>
      </c>
      <c r="K25" s="300">
        <v>63.533413000000003</v>
      </c>
      <c r="L25" s="300">
        <v>40.286897000000003</v>
      </c>
    </row>
    <row r="26" spans="1:12" x14ac:dyDescent="0.25">
      <c r="A26" s="318" t="s">
        <v>205</v>
      </c>
      <c r="B26" s="300">
        <v>838.98445700000002</v>
      </c>
      <c r="C26" s="300">
        <v>3939.4652769999998</v>
      </c>
      <c r="D26" s="300">
        <v>4108.6405269999996</v>
      </c>
      <c r="E26" s="300">
        <v>7246.8106809999999</v>
      </c>
      <c r="F26" s="300">
        <v>909.43576099999996</v>
      </c>
      <c r="G26" s="300">
        <v>933.90281800000002</v>
      </c>
      <c r="H26" s="300">
        <v>2625.9780249999999</v>
      </c>
      <c r="I26" s="300">
        <v>2777.4940769999998</v>
      </c>
      <c r="J26" s="300">
        <v>2320.3373200000001</v>
      </c>
      <c r="K26" s="300">
        <v>213.82313300000001</v>
      </c>
      <c r="L26" s="300">
        <v>171.53159400000001</v>
      </c>
    </row>
    <row r="27" spans="1:12" x14ac:dyDescent="0.25">
      <c r="A27" s="19" t="s">
        <v>206</v>
      </c>
      <c r="B27" s="300">
        <v>4.0643789999999997</v>
      </c>
      <c r="C27" s="300">
        <v>15.445805999999999</v>
      </c>
      <c r="D27" s="300">
        <v>34.519123</v>
      </c>
      <c r="E27" s="300">
        <v>10.595041</v>
      </c>
      <c r="F27" s="300">
        <v>6.7939160000000003</v>
      </c>
      <c r="G27" s="300">
        <v>1.8219939999999999</v>
      </c>
      <c r="H27" s="300">
        <v>0.50492499999999996</v>
      </c>
      <c r="I27" s="300">
        <v>1.4742059999999999</v>
      </c>
      <c r="J27" s="300">
        <v>1.5090079999999999</v>
      </c>
      <c r="K27" s="300">
        <v>1.4707330000000001</v>
      </c>
      <c r="L27" s="300">
        <v>0.58130000000000004</v>
      </c>
    </row>
    <row r="28" spans="1:12" x14ac:dyDescent="0.25">
      <c r="A28" s="19" t="s">
        <v>207</v>
      </c>
      <c r="B28" s="300">
        <v>6326.3202170000004</v>
      </c>
      <c r="C28" s="300">
        <v>5965.7347499999996</v>
      </c>
      <c r="D28" s="300">
        <v>4863.302952</v>
      </c>
      <c r="E28" s="300">
        <v>4086.4182510000001</v>
      </c>
      <c r="F28" s="300">
        <v>1067.1693720000001</v>
      </c>
      <c r="G28" s="300">
        <v>938.51821600000005</v>
      </c>
      <c r="H28" s="300">
        <v>841.81747600000006</v>
      </c>
      <c r="I28" s="300">
        <v>1238.9131870000001</v>
      </c>
      <c r="J28" s="300">
        <v>951.77681399999994</v>
      </c>
      <c r="K28" s="300">
        <v>1104.0646059999999</v>
      </c>
      <c r="L28" s="300">
        <v>1043.646289</v>
      </c>
    </row>
    <row r="29" spans="1:12" x14ac:dyDescent="0.25">
      <c r="A29" s="19" t="s">
        <v>208</v>
      </c>
      <c r="B29" s="300">
        <v>4804.031594</v>
      </c>
      <c r="C29" s="300">
        <v>4965.2482330000003</v>
      </c>
      <c r="D29" s="300">
        <v>4459.0845760000002</v>
      </c>
      <c r="E29" s="300">
        <v>7474.4786919999997</v>
      </c>
      <c r="F29" s="300">
        <v>1011.399311</v>
      </c>
      <c r="G29" s="300">
        <v>1691.241571</v>
      </c>
      <c r="H29" s="300">
        <v>1876.0911619999999</v>
      </c>
      <c r="I29" s="300">
        <v>2895.7466479999998</v>
      </c>
      <c r="J29" s="300">
        <v>2501.7218189999999</v>
      </c>
      <c r="K29" s="300">
        <v>1487.579162</v>
      </c>
      <c r="L29" s="300">
        <v>2149.6962370000001</v>
      </c>
    </row>
    <row r="30" spans="1:12" x14ac:dyDescent="0.25">
      <c r="A30" s="19" t="s">
        <v>209</v>
      </c>
      <c r="B30" s="300">
        <v>3979.218801</v>
      </c>
      <c r="C30" s="300">
        <v>9963.3352859999995</v>
      </c>
      <c r="D30" s="300">
        <v>4958.2634820000003</v>
      </c>
      <c r="E30" s="300">
        <v>5616.406207</v>
      </c>
      <c r="F30" s="300">
        <v>1514.544774</v>
      </c>
      <c r="G30" s="300">
        <v>1196.5833970000001</v>
      </c>
      <c r="H30" s="300">
        <v>1395.4258179999999</v>
      </c>
      <c r="I30" s="300">
        <v>1509.852218</v>
      </c>
      <c r="J30" s="300">
        <v>1317.947549</v>
      </c>
      <c r="K30" s="300">
        <v>1042.294165</v>
      </c>
      <c r="L30" s="300">
        <v>1013.552802</v>
      </c>
    </row>
    <row r="31" spans="1:12" x14ac:dyDescent="0.25">
      <c r="A31" s="19" t="s">
        <v>210</v>
      </c>
      <c r="B31" s="300">
        <v>422.03537900000003</v>
      </c>
      <c r="C31" s="300">
        <v>412.82989499999996</v>
      </c>
      <c r="D31" s="300">
        <v>349.45817099999999</v>
      </c>
      <c r="E31" s="300">
        <v>208.40050500000001</v>
      </c>
      <c r="F31" s="300">
        <v>53.048035000000006</v>
      </c>
      <c r="G31" s="300">
        <v>59.400182000000001</v>
      </c>
      <c r="H31" s="300">
        <v>50.864567000000001</v>
      </c>
      <c r="I31" s="300">
        <v>45.087721000000002</v>
      </c>
      <c r="J31" s="300">
        <v>51.432462000000001</v>
      </c>
      <c r="K31" s="300">
        <v>56.814427000000002</v>
      </c>
      <c r="L31" s="300">
        <v>41.860216000000001</v>
      </c>
    </row>
    <row r="32" spans="1:12" s="293" customFormat="1" x14ac:dyDescent="0.25">
      <c r="A32" s="309" t="s">
        <v>184</v>
      </c>
      <c r="B32" s="303">
        <f t="shared" ref="B32:L32" si="3">SUM(B25:B31)</f>
        <v>16448.638338000001</v>
      </c>
      <c r="C32" s="303">
        <f t="shared" si="3"/>
        <v>25315.935197999999</v>
      </c>
      <c r="D32" s="303">
        <f t="shared" si="3"/>
        <v>18825.799633999995</v>
      </c>
      <c r="E32" s="303">
        <f t="shared" si="3"/>
        <v>24759.167379000002</v>
      </c>
      <c r="F32" s="303">
        <f t="shared" si="3"/>
        <v>4571.6270019999993</v>
      </c>
      <c r="G32" s="303">
        <f t="shared" si="3"/>
        <v>4839.4381520000006</v>
      </c>
      <c r="H32" s="303">
        <f t="shared" si="3"/>
        <v>6835.8387919999996</v>
      </c>
      <c r="I32" s="303">
        <f t="shared" si="3"/>
        <v>8512.2634330000001</v>
      </c>
      <c r="J32" s="303">
        <f t="shared" si="3"/>
        <v>7186.4348369999998</v>
      </c>
      <c r="K32" s="303">
        <f t="shared" si="3"/>
        <v>3969.579639</v>
      </c>
      <c r="L32" s="303">
        <f t="shared" si="3"/>
        <v>4461.1553350000004</v>
      </c>
    </row>
    <row r="33" spans="1:6" s="293" customFormat="1" x14ac:dyDescent="0.25">
      <c r="A33" s="60" t="s">
        <v>185</v>
      </c>
      <c r="B33" s="60"/>
      <c r="C33" s="60"/>
      <c r="D33" s="60"/>
      <c r="E33" s="60"/>
      <c r="F33" s="60"/>
    </row>
    <row r="34" spans="1:6" x14ac:dyDescent="0.25">
      <c r="A34" s="319" t="s">
        <v>143</v>
      </c>
    </row>
    <row r="35" spans="1:6" x14ac:dyDescent="0.25">
      <c r="A35" s="320" t="s">
        <v>211</v>
      </c>
    </row>
  </sheetData>
  <mergeCells count="8">
    <mergeCell ref="A3:A4"/>
    <mergeCell ref="B3:B4"/>
    <mergeCell ref="C3:C4"/>
    <mergeCell ref="D3:D4"/>
    <mergeCell ref="A1:L1"/>
    <mergeCell ref="E3:E4"/>
    <mergeCell ref="F3:I3"/>
    <mergeCell ref="J3:L3"/>
  </mergeCells>
  <hyperlinks>
    <hyperlink ref="F2" location="Content!A1" display="contents"/>
  </hyperlink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view="pageBreakPreview" zoomScaleNormal="100" zoomScaleSheetLayoutView="100" workbookViewId="0">
      <selection activeCell="D19" sqref="D19"/>
    </sheetView>
  </sheetViews>
  <sheetFormatPr defaultColWidth="9.140625" defaultRowHeight="15" x14ac:dyDescent="0.25"/>
  <cols>
    <col min="1" max="1" width="12.140625" style="32" customWidth="1"/>
    <col min="2" max="16384" width="9.140625" style="32"/>
  </cols>
  <sheetData>
    <row r="1" spans="1:13" x14ac:dyDescent="0.25">
      <c r="A1" s="88" t="s">
        <v>364</v>
      </c>
      <c r="B1" s="89"/>
      <c r="C1" s="89"/>
      <c r="D1" s="89"/>
      <c r="E1" s="89"/>
      <c r="F1" s="89"/>
      <c r="G1" s="89"/>
      <c r="H1" s="89"/>
      <c r="I1" s="33" t="s">
        <v>100</v>
      </c>
    </row>
    <row r="2" spans="1:13" x14ac:dyDescent="0.25">
      <c r="A2" s="265" t="s">
        <v>233</v>
      </c>
      <c r="B2" s="263">
        <v>2014</v>
      </c>
      <c r="C2" s="265">
        <v>2015</v>
      </c>
      <c r="D2" s="265">
        <v>2016</v>
      </c>
      <c r="E2" s="264">
        <v>2016</v>
      </c>
      <c r="F2" s="264"/>
      <c r="G2" s="264"/>
      <c r="H2" s="264"/>
      <c r="I2" s="264">
        <v>2017</v>
      </c>
      <c r="J2" s="264"/>
      <c r="K2" s="264"/>
    </row>
    <row r="3" spans="1:13" x14ac:dyDescent="0.25">
      <c r="A3" s="265"/>
      <c r="B3" s="263"/>
      <c r="C3" s="265"/>
      <c r="D3" s="265"/>
      <c r="E3" s="235" t="s">
        <v>9</v>
      </c>
      <c r="F3" s="235" t="s">
        <v>10</v>
      </c>
      <c r="G3" s="235" t="s">
        <v>11</v>
      </c>
      <c r="H3" s="235" t="s">
        <v>13</v>
      </c>
      <c r="I3" s="235" t="s">
        <v>9</v>
      </c>
      <c r="J3" s="235" t="s">
        <v>10</v>
      </c>
      <c r="K3" s="235" t="s">
        <v>11</v>
      </c>
    </row>
    <row r="4" spans="1:13" x14ac:dyDescent="0.25">
      <c r="A4" s="78" t="s">
        <v>303</v>
      </c>
      <c r="B4" s="65">
        <v>227</v>
      </c>
      <c r="C4" s="65">
        <v>235</v>
      </c>
      <c r="D4" s="65">
        <v>236</v>
      </c>
      <c r="E4" s="120">
        <v>235</v>
      </c>
      <c r="F4" s="120">
        <v>236</v>
      </c>
      <c r="G4" s="120">
        <v>236</v>
      </c>
      <c r="H4" s="120">
        <v>238</v>
      </c>
      <c r="I4" s="120">
        <v>238</v>
      </c>
      <c r="J4" s="120">
        <v>238</v>
      </c>
      <c r="K4" s="120">
        <v>244</v>
      </c>
      <c r="L4" s="158"/>
      <c r="M4" s="34"/>
    </row>
    <row r="5" spans="1:13" x14ac:dyDescent="0.25">
      <c r="A5" s="78" t="s">
        <v>304</v>
      </c>
      <c r="B5" s="65">
        <v>168</v>
      </c>
      <c r="C5" s="65">
        <v>162</v>
      </c>
      <c r="D5" s="65">
        <v>162</v>
      </c>
      <c r="E5" s="120">
        <v>162</v>
      </c>
      <c r="F5" s="120">
        <v>162</v>
      </c>
      <c r="G5" s="120">
        <v>162</v>
      </c>
      <c r="H5" s="120">
        <v>161</v>
      </c>
      <c r="I5" s="120">
        <v>162</v>
      </c>
      <c r="J5" s="120">
        <v>161</v>
      </c>
      <c r="K5" s="120">
        <v>165</v>
      </c>
      <c r="L5" s="158"/>
      <c r="M5" s="34"/>
    </row>
    <row r="6" spans="1:13" x14ac:dyDescent="0.25">
      <c r="A6" s="78" t="s">
        <v>132</v>
      </c>
      <c r="B6" s="65">
        <v>43</v>
      </c>
      <c r="C6" s="65">
        <v>44</v>
      </c>
      <c r="D6" s="65">
        <v>44</v>
      </c>
      <c r="E6" s="120">
        <v>44</v>
      </c>
      <c r="F6" s="120">
        <v>44</v>
      </c>
      <c r="G6" s="120">
        <v>44</v>
      </c>
      <c r="H6" s="120">
        <v>42</v>
      </c>
      <c r="I6" s="120">
        <v>42</v>
      </c>
      <c r="J6" s="120">
        <v>42</v>
      </c>
      <c r="K6" s="120">
        <v>42</v>
      </c>
      <c r="L6" s="158"/>
      <c r="M6" s="34"/>
    </row>
    <row r="7" spans="1:13" x14ac:dyDescent="0.25">
      <c r="A7" s="59" t="s">
        <v>35</v>
      </c>
      <c r="B7" s="59">
        <v>438</v>
      </c>
      <c r="C7" s="59">
        <v>441</v>
      </c>
      <c r="D7" s="59">
        <v>442</v>
      </c>
      <c r="E7" s="157">
        <v>441</v>
      </c>
      <c r="F7" s="156">
        <v>442</v>
      </c>
      <c r="G7" s="156">
        <v>442</v>
      </c>
      <c r="H7" s="156">
        <v>441</v>
      </c>
      <c r="I7" s="157">
        <v>442</v>
      </c>
      <c r="J7" s="275">
        <f>SUM(J4:J6)</f>
        <v>441</v>
      </c>
      <c r="K7" s="275">
        <f>SUM(K4:K6)</f>
        <v>451</v>
      </c>
      <c r="L7" s="34"/>
      <c r="M7" s="34"/>
    </row>
    <row r="8" spans="1:13" x14ac:dyDescent="0.25">
      <c r="A8" s="76" t="s">
        <v>305</v>
      </c>
      <c r="B8" s="75"/>
      <c r="C8" s="75"/>
      <c r="D8" s="75"/>
      <c r="E8" s="75"/>
      <c r="I8" s="75"/>
    </row>
    <row r="10" spans="1:13" x14ac:dyDescent="0.25">
      <c r="A10" s="88" t="s">
        <v>365</v>
      </c>
      <c r="B10" s="89"/>
      <c r="C10" s="89"/>
      <c r="D10" s="89"/>
      <c r="E10" s="89"/>
      <c r="I10" s="89"/>
    </row>
    <row r="11" spans="1:13" x14ac:dyDescent="0.25">
      <c r="A11" s="265" t="s">
        <v>306</v>
      </c>
      <c r="B11" s="263">
        <v>2014</v>
      </c>
      <c r="C11" s="265">
        <v>2015</v>
      </c>
      <c r="D11" s="265">
        <v>2016</v>
      </c>
      <c r="E11" s="264">
        <v>2016</v>
      </c>
      <c r="F11" s="264"/>
      <c r="G11" s="264"/>
      <c r="H11" s="264"/>
      <c r="I11" s="264">
        <v>2017</v>
      </c>
      <c r="J11" s="264"/>
      <c r="K11" s="264"/>
    </row>
    <row r="12" spans="1:13" x14ac:dyDescent="0.25">
      <c r="A12" s="265"/>
      <c r="B12" s="263"/>
      <c r="C12" s="265"/>
      <c r="D12" s="265"/>
      <c r="E12" s="235" t="s">
        <v>9</v>
      </c>
      <c r="F12" s="235" t="s">
        <v>10</v>
      </c>
      <c r="G12" s="235" t="s">
        <v>11</v>
      </c>
      <c r="H12" s="235" t="s">
        <v>13</v>
      </c>
      <c r="I12" s="235" t="s">
        <v>9</v>
      </c>
      <c r="J12" s="235" t="s">
        <v>10</v>
      </c>
      <c r="K12" s="235" t="s">
        <v>11</v>
      </c>
    </row>
    <row r="13" spans="1:13" x14ac:dyDescent="0.25">
      <c r="A13" s="78" t="s">
        <v>307</v>
      </c>
      <c r="B13" s="65">
        <v>254</v>
      </c>
      <c r="C13" s="65">
        <v>255</v>
      </c>
      <c r="D13" s="65">
        <v>255</v>
      </c>
      <c r="E13" s="121">
        <v>255</v>
      </c>
      <c r="F13" s="121">
        <v>255</v>
      </c>
      <c r="G13" s="121">
        <v>255</v>
      </c>
      <c r="H13" s="121">
        <v>249</v>
      </c>
      <c r="I13" s="121">
        <v>250</v>
      </c>
      <c r="J13" s="121">
        <v>250</v>
      </c>
      <c r="K13" s="121">
        <v>255</v>
      </c>
      <c r="L13" s="276"/>
    </row>
    <row r="14" spans="1:13" x14ac:dyDescent="0.25">
      <c r="A14" s="78" t="s">
        <v>308</v>
      </c>
      <c r="B14" s="65">
        <v>184</v>
      </c>
      <c r="C14" s="65">
        <v>186</v>
      </c>
      <c r="D14" s="65">
        <v>187</v>
      </c>
      <c r="E14" s="121">
        <v>186</v>
      </c>
      <c r="F14" s="121">
        <v>187</v>
      </c>
      <c r="G14" s="121">
        <v>187</v>
      </c>
      <c r="H14" s="121">
        <v>192</v>
      </c>
      <c r="I14" s="121">
        <v>192</v>
      </c>
      <c r="J14" s="121">
        <v>191</v>
      </c>
      <c r="K14" s="121">
        <v>196</v>
      </c>
      <c r="L14" s="276"/>
    </row>
    <row r="15" spans="1:13" x14ac:dyDescent="0.25">
      <c r="A15" s="59" t="s">
        <v>35</v>
      </c>
      <c r="B15" s="59">
        <v>438</v>
      </c>
      <c r="C15" s="59">
        <v>441</v>
      </c>
      <c r="D15" s="59">
        <v>442</v>
      </c>
      <c r="E15" s="155">
        <v>441</v>
      </c>
      <c r="F15" s="154">
        <v>442</v>
      </c>
      <c r="G15" s="154">
        <v>442</v>
      </c>
      <c r="H15" s="154">
        <v>441</v>
      </c>
      <c r="I15" s="155">
        <v>442</v>
      </c>
      <c r="J15" s="275">
        <f>SUM(J12:J14)</f>
        <v>441</v>
      </c>
      <c r="K15" s="275">
        <f>SUM(K12:K14)</f>
        <v>451</v>
      </c>
    </row>
    <row r="16" spans="1:13" x14ac:dyDescent="0.25">
      <c r="A16" s="76" t="s">
        <v>305</v>
      </c>
      <c r="B16" s="75"/>
      <c r="C16" s="75"/>
      <c r="D16" s="75"/>
      <c r="E16" s="75"/>
      <c r="F16" s="35"/>
      <c r="G16" s="35"/>
      <c r="H16" s="75"/>
      <c r="I16" s="75"/>
    </row>
  </sheetData>
  <mergeCells count="12">
    <mergeCell ref="I2:K2"/>
    <mergeCell ref="I11:K11"/>
    <mergeCell ref="B2:B3"/>
    <mergeCell ref="E2:H2"/>
    <mergeCell ref="C2:C3"/>
    <mergeCell ref="A11:A12"/>
    <mergeCell ref="B11:B12"/>
    <mergeCell ref="E11:H11"/>
    <mergeCell ref="C11:C12"/>
    <mergeCell ref="A2:A3"/>
    <mergeCell ref="D2:D3"/>
    <mergeCell ref="D11:D12"/>
  </mergeCells>
  <hyperlinks>
    <hyperlink ref="I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rightToLeft="1" view="pageBreakPreview" zoomScale="106" zoomScaleNormal="100" zoomScaleSheetLayoutView="106" workbookViewId="0">
      <selection activeCell="D29" sqref="D29"/>
    </sheetView>
  </sheetViews>
  <sheetFormatPr defaultColWidth="9.140625" defaultRowHeight="15" x14ac:dyDescent="0.25"/>
  <cols>
    <col min="1" max="1" width="16.7109375" style="32" customWidth="1"/>
    <col min="2" max="2" width="12" style="32" bestFit="1" customWidth="1"/>
    <col min="3" max="4" width="12" style="32" customWidth="1"/>
    <col min="5" max="6" width="9.140625" style="32"/>
    <col min="7" max="7" width="10.28515625" style="32" customWidth="1"/>
    <col min="8" max="8" width="11.85546875" style="32" customWidth="1"/>
    <col min="9" max="9" width="11.5703125" style="32" customWidth="1"/>
    <col min="10" max="10" width="12.28515625" style="32" customWidth="1"/>
    <col min="11" max="11" width="12.7109375" style="32" customWidth="1"/>
    <col min="12" max="16384" width="9.140625" style="32"/>
  </cols>
  <sheetData>
    <row r="1" spans="1:14" x14ac:dyDescent="0.25">
      <c r="A1" s="88" t="s">
        <v>366</v>
      </c>
      <c r="B1" s="89"/>
      <c r="C1" s="89"/>
      <c r="D1" s="89"/>
      <c r="E1" s="89"/>
      <c r="F1" s="89"/>
      <c r="G1" s="89"/>
      <c r="H1" s="33" t="s">
        <v>100</v>
      </c>
      <c r="I1" s="89"/>
    </row>
    <row r="2" spans="1:14" x14ac:dyDescent="0.25">
      <c r="A2" s="265" t="s">
        <v>233</v>
      </c>
      <c r="B2" s="265">
        <v>2014</v>
      </c>
      <c r="C2" s="265">
        <v>2015</v>
      </c>
      <c r="D2" s="265">
        <v>2016</v>
      </c>
      <c r="E2" s="264">
        <v>2016</v>
      </c>
      <c r="F2" s="264"/>
      <c r="G2" s="264"/>
      <c r="H2" s="264"/>
      <c r="I2" s="264">
        <v>2017</v>
      </c>
      <c r="J2" s="264"/>
      <c r="K2" s="264"/>
    </row>
    <row r="3" spans="1:14" x14ac:dyDescent="0.25">
      <c r="A3" s="265"/>
      <c r="B3" s="265"/>
      <c r="C3" s="265"/>
      <c r="D3" s="265"/>
      <c r="E3" s="236" t="s">
        <v>9</v>
      </c>
      <c r="F3" s="236" t="s">
        <v>10</v>
      </c>
      <c r="G3" s="236" t="s">
        <v>11</v>
      </c>
      <c r="H3" s="236" t="s">
        <v>13</v>
      </c>
      <c r="I3" s="236" t="s">
        <v>9</v>
      </c>
      <c r="J3" s="236" t="s">
        <v>10</v>
      </c>
      <c r="K3" s="236" t="s">
        <v>11</v>
      </c>
    </row>
    <row r="4" spans="1:14" x14ac:dyDescent="0.25">
      <c r="A4" s="78" t="s">
        <v>303</v>
      </c>
      <c r="B4" s="65">
        <v>208459</v>
      </c>
      <c r="C4" s="65">
        <v>229600</v>
      </c>
      <c r="D4" s="65">
        <v>228980</v>
      </c>
      <c r="E4" s="65">
        <v>228991</v>
      </c>
      <c r="F4" s="65">
        <v>228980</v>
      </c>
      <c r="G4" s="65">
        <v>228980</v>
      </c>
      <c r="H4" s="65">
        <v>236095</v>
      </c>
      <c r="I4" s="65">
        <v>234197</v>
      </c>
      <c r="J4" s="65">
        <v>234197</v>
      </c>
      <c r="K4" s="65">
        <v>241528</v>
      </c>
      <c r="L4" s="92"/>
      <c r="M4" s="34"/>
      <c r="N4" s="274"/>
    </row>
    <row r="5" spans="1:14" x14ac:dyDescent="0.25">
      <c r="A5" s="78" t="s">
        <v>304</v>
      </c>
      <c r="B5" s="65">
        <v>113625</v>
      </c>
      <c r="C5" s="65">
        <v>117783</v>
      </c>
      <c r="D5" s="65">
        <v>117489</v>
      </c>
      <c r="E5" s="65">
        <v>117494</v>
      </c>
      <c r="F5" s="65">
        <v>117489</v>
      </c>
      <c r="G5" s="65">
        <v>117489</v>
      </c>
      <c r="H5" s="65">
        <v>120195</v>
      </c>
      <c r="I5" s="65">
        <v>119686</v>
      </c>
      <c r="J5" s="65">
        <v>119677</v>
      </c>
      <c r="K5" s="65">
        <v>121843</v>
      </c>
      <c r="L5" s="92"/>
      <c r="M5" s="34"/>
    </row>
    <row r="6" spans="1:14" x14ac:dyDescent="0.25">
      <c r="A6" s="78" t="s">
        <v>132</v>
      </c>
      <c r="B6" s="65">
        <v>18719</v>
      </c>
      <c r="C6" s="65">
        <v>19721</v>
      </c>
      <c r="D6" s="65">
        <v>19560</v>
      </c>
      <c r="E6" s="65">
        <v>19565</v>
      </c>
      <c r="F6" s="65">
        <v>19560</v>
      </c>
      <c r="G6" s="65">
        <v>19560</v>
      </c>
      <c r="H6" s="65">
        <v>19616</v>
      </c>
      <c r="I6" s="65">
        <v>19712</v>
      </c>
      <c r="J6" s="65">
        <v>19712</v>
      </c>
      <c r="K6" s="65">
        <v>20604</v>
      </c>
      <c r="L6" s="92"/>
      <c r="M6" s="34"/>
    </row>
    <row r="7" spans="1:14" x14ac:dyDescent="0.25">
      <c r="A7" s="59" t="s">
        <v>35</v>
      </c>
      <c r="B7" s="90">
        <v>340803</v>
      </c>
      <c r="C7" s="90">
        <v>367104</v>
      </c>
      <c r="D7" s="90">
        <v>366029</v>
      </c>
      <c r="E7" s="91">
        <v>366050</v>
      </c>
      <c r="F7" s="91">
        <v>366029</v>
      </c>
      <c r="G7" s="91">
        <v>366029</v>
      </c>
      <c r="H7" s="91">
        <v>375906</v>
      </c>
      <c r="I7" s="91">
        <v>373595</v>
      </c>
      <c r="J7" s="91">
        <f>SUM(J4:J6)</f>
        <v>373586</v>
      </c>
      <c r="K7" s="91">
        <f>SUM(K4:K6)</f>
        <v>383975</v>
      </c>
      <c r="L7" s="34"/>
      <c r="M7" s="34"/>
    </row>
    <row r="8" spans="1:14" x14ac:dyDescent="0.25">
      <c r="A8" s="76" t="s">
        <v>305</v>
      </c>
      <c r="B8" s="75"/>
      <c r="C8" s="75"/>
      <c r="D8" s="75"/>
      <c r="E8" s="75"/>
      <c r="F8" s="35"/>
      <c r="G8" s="35"/>
      <c r="H8" s="35"/>
      <c r="I8" s="35"/>
    </row>
    <row r="10" spans="1:14" x14ac:dyDescent="0.25">
      <c r="A10" s="243" t="s">
        <v>367</v>
      </c>
      <c r="B10" s="244"/>
      <c r="C10" s="244"/>
      <c r="D10" s="244"/>
      <c r="E10" s="244"/>
      <c r="F10" s="244"/>
      <c r="G10" s="244"/>
      <c r="H10" s="244"/>
      <c r="I10" s="244"/>
    </row>
    <row r="11" spans="1:14" x14ac:dyDescent="0.25">
      <c r="A11" s="265" t="s">
        <v>306</v>
      </c>
      <c r="B11" s="265">
        <v>2014</v>
      </c>
      <c r="C11" s="265">
        <v>2015</v>
      </c>
      <c r="D11" s="265">
        <v>2016</v>
      </c>
      <c r="E11" s="264">
        <v>2016</v>
      </c>
      <c r="F11" s="264"/>
      <c r="G11" s="264"/>
      <c r="H11" s="264"/>
      <c r="I11" s="265">
        <v>2017</v>
      </c>
      <c r="J11" s="265"/>
      <c r="K11" s="265"/>
    </row>
    <row r="12" spans="1:14" x14ac:dyDescent="0.25">
      <c r="A12" s="265"/>
      <c r="B12" s="265"/>
      <c r="C12" s="265"/>
      <c r="D12" s="265"/>
      <c r="E12" s="236" t="s">
        <v>9</v>
      </c>
      <c r="F12" s="236" t="s">
        <v>10</v>
      </c>
      <c r="G12" s="236" t="s">
        <v>11</v>
      </c>
      <c r="H12" s="236" t="s">
        <v>13</v>
      </c>
      <c r="I12" s="236" t="s">
        <v>9</v>
      </c>
      <c r="J12" s="236" t="s">
        <v>10</v>
      </c>
      <c r="K12" s="236" t="s">
        <v>11</v>
      </c>
    </row>
    <row r="13" spans="1:14" x14ac:dyDescent="0.25">
      <c r="A13" s="78" t="s">
        <v>307</v>
      </c>
      <c r="B13" s="65">
        <v>126216</v>
      </c>
      <c r="C13" s="65">
        <v>130214</v>
      </c>
      <c r="D13" s="65">
        <v>129794</v>
      </c>
      <c r="E13" s="65">
        <v>129804</v>
      </c>
      <c r="F13" s="65">
        <v>129794</v>
      </c>
      <c r="G13" s="65">
        <v>129794</v>
      </c>
      <c r="H13" s="65">
        <v>132621</v>
      </c>
      <c r="I13" s="65">
        <v>132098</v>
      </c>
      <c r="J13" s="65">
        <v>132098</v>
      </c>
      <c r="K13" s="65">
        <v>136757</v>
      </c>
      <c r="L13" s="274"/>
    </row>
    <row r="14" spans="1:14" x14ac:dyDescent="0.25">
      <c r="A14" s="78" t="s">
        <v>308</v>
      </c>
      <c r="B14" s="65">
        <v>214587</v>
      </c>
      <c r="C14" s="65">
        <v>236890</v>
      </c>
      <c r="D14" s="65">
        <v>236235</v>
      </c>
      <c r="E14" s="65">
        <v>236246</v>
      </c>
      <c r="F14" s="65">
        <v>236235</v>
      </c>
      <c r="G14" s="65">
        <v>236235</v>
      </c>
      <c r="H14" s="65">
        <v>243285</v>
      </c>
      <c r="I14" s="65">
        <v>241497</v>
      </c>
      <c r="J14" s="65">
        <v>241488</v>
      </c>
      <c r="K14" s="65">
        <v>247218</v>
      </c>
      <c r="L14" s="274"/>
    </row>
    <row r="15" spans="1:14" x14ac:dyDescent="0.25">
      <c r="A15" s="59" t="s">
        <v>35</v>
      </c>
      <c r="B15" s="90">
        <v>340803</v>
      </c>
      <c r="C15" s="90">
        <v>367104</v>
      </c>
      <c r="D15" s="90">
        <f>SUM(D13:D14)</f>
        <v>366029</v>
      </c>
      <c r="E15" s="91">
        <v>366050</v>
      </c>
      <c r="F15" s="91">
        <f t="shared" ref="F15:K15" si="0">SUM(F13:F14)</f>
        <v>366029</v>
      </c>
      <c r="G15" s="91">
        <f t="shared" si="0"/>
        <v>366029</v>
      </c>
      <c r="H15" s="91">
        <f t="shared" si="0"/>
        <v>375906</v>
      </c>
      <c r="I15" s="91">
        <f t="shared" si="0"/>
        <v>373595</v>
      </c>
      <c r="J15" s="91">
        <f t="shared" si="0"/>
        <v>373586</v>
      </c>
      <c r="K15" s="91">
        <f t="shared" si="0"/>
        <v>383975</v>
      </c>
    </row>
    <row r="16" spans="1:14" x14ac:dyDescent="0.25">
      <c r="A16" s="76" t="s">
        <v>305</v>
      </c>
      <c r="B16" s="75"/>
      <c r="C16" s="75"/>
      <c r="D16" s="75"/>
      <c r="E16" s="75"/>
      <c r="F16" s="35"/>
      <c r="G16" s="35"/>
      <c r="H16" s="75"/>
      <c r="I16" s="75"/>
    </row>
    <row r="18" spans="1:14" x14ac:dyDescent="0.25">
      <c r="A18" s="243" t="s">
        <v>368</v>
      </c>
      <c r="B18" s="244"/>
      <c r="C18" s="244"/>
      <c r="D18" s="244"/>
      <c r="E18" s="244"/>
      <c r="F18" s="244"/>
      <c r="G18" s="244"/>
      <c r="H18" s="244"/>
      <c r="I18" s="244"/>
    </row>
    <row r="19" spans="1:14" x14ac:dyDescent="0.25">
      <c r="A19" s="265" t="s">
        <v>309</v>
      </c>
      <c r="B19" s="265">
        <v>2014</v>
      </c>
      <c r="C19" s="265">
        <v>2015</v>
      </c>
      <c r="D19" s="265">
        <v>2016</v>
      </c>
      <c r="E19" s="264">
        <v>2016</v>
      </c>
      <c r="F19" s="264"/>
      <c r="G19" s="264"/>
      <c r="H19" s="264"/>
      <c r="I19" s="265">
        <v>2017</v>
      </c>
      <c r="J19" s="265"/>
      <c r="K19" s="265"/>
    </row>
    <row r="20" spans="1:14" x14ac:dyDescent="0.25">
      <c r="A20" s="265"/>
      <c r="B20" s="265"/>
      <c r="C20" s="265"/>
      <c r="D20" s="265"/>
      <c r="E20" s="236" t="s">
        <v>9</v>
      </c>
      <c r="F20" s="236" t="s">
        <v>10</v>
      </c>
      <c r="G20" s="236" t="s">
        <v>11</v>
      </c>
      <c r="H20" s="236" t="s">
        <v>13</v>
      </c>
      <c r="I20" s="236" t="s">
        <v>9</v>
      </c>
      <c r="J20" s="236" t="s">
        <v>10</v>
      </c>
      <c r="K20" s="236" t="s">
        <v>11</v>
      </c>
    </row>
    <row r="21" spans="1:14" x14ac:dyDescent="0.25">
      <c r="A21" s="78" t="s">
        <v>310</v>
      </c>
      <c r="B21" s="65">
        <v>174133</v>
      </c>
      <c r="C21" s="65">
        <v>187240</v>
      </c>
      <c r="D21" s="65">
        <v>186606</v>
      </c>
      <c r="E21" s="65">
        <v>186618</v>
      </c>
      <c r="F21" s="65">
        <v>186606</v>
      </c>
      <c r="G21" s="65">
        <v>186606</v>
      </c>
      <c r="H21" s="65">
        <v>191683</v>
      </c>
      <c r="I21" s="65">
        <v>190383</v>
      </c>
      <c r="J21" s="65">
        <v>190378</v>
      </c>
      <c r="K21" s="65">
        <v>195878</v>
      </c>
      <c r="L21" s="34"/>
      <c r="N21" s="274"/>
    </row>
    <row r="22" spans="1:14" x14ac:dyDescent="0.25">
      <c r="A22" s="78" t="s">
        <v>311</v>
      </c>
      <c r="B22" s="65">
        <v>166670</v>
      </c>
      <c r="C22" s="65">
        <v>179864</v>
      </c>
      <c r="D22" s="65">
        <v>179423</v>
      </c>
      <c r="E22" s="65">
        <v>179432</v>
      </c>
      <c r="F22" s="65">
        <v>179423</v>
      </c>
      <c r="G22" s="65">
        <v>179423</v>
      </c>
      <c r="H22" s="65">
        <v>184223</v>
      </c>
      <c r="I22" s="65">
        <v>183212</v>
      </c>
      <c r="J22" s="65">
        <v>183208</v>
      </c>
      <c r="K22" s="65">
        <v>188097</v>
      </c>
      <c r="L22" s="34"/>
      <c r="N22" s="274"/>
    </row>
    <row r="23" spans="1:14" x14ac:dyDescent="0.25">
      <c r="A23" s="59" t="s">
        <v>35</v>
      </c>
      <c r="B23" s="90">
        <v>340803</v>
      </c>
      <c r="C23" s="90">
        <v>367104</v>
      </c>
      <c r="D23" s="90">
        <f>SUM(D21:D22)</f>
        <v>366029</v>
      </c>
      <c r="E23" s="91">
        <v>366050</v>
      </c>
      <c r="F23" s="91">
        <f t="shared" ref="F23:K23" si="1">SUM(F21:F22)</f>
        <v>366029</v>
      </c>
      <c r="G23" s="91">
        <f t="shared" si="1"/>
        <v>366029</v>
      </c>
      <c r="H23" s="91">
        <f t="shared" si="1"/>
        <v>375906</v>
      </c>
      <c r="I23" s="91">
        <f t="shared" si="1"/>
        <v>373595</v>
      </c>
      <c r="J23" s="91">
        <f t="shared" si="1"/>
        <v>373586</v>
      </c>
      <c r="K23" s="91">
        <f t="shared" si="1"/>
        <v>383975</v>
      </c>
    </row>
    <row r="24" spans="1:14" x14ac:dyDescent="0.25">
      <c r="A24" s="76" t="s">
        <v>305</v>
      </c>
      <c r="B24" s="75"/>
      <c r="C24" s="75"/>
      <c r="D24" s="75"/>
      <c r="E24" s="75"/>
      <c r="F24" s="35"/>
      <c r="G24" s="35"/>
      <c r="H24" s="75"/>
      <c r="I24" s="75"/>
    </row>
  </sheetData>
  <mergeCells count="20">
    <mergeCell ref="A19:A20"/>
    <mergeCell ref="B19:B20"/>
    <mergeCell ref="I2:K2"/>
    <mergeCell ref="I11:K11"/>
    <mergeCell ref="I19:K19"/>
    <mergeCell ref="A10:I10"/>
    <mergeCell ref="A11:A12"/>
    <mergeCell ref="B11:B12"/>
    <mergeCell ref="C11:C12"/>
    <mergeCell ref="A18:I18"/>
    <mergeCell ref="A2:A3"/>
    <mergeCell ref="B2:B3"/>
    <mergeCell ref="C2:C3"/>
    <mergeCell ref="D2:D3"/>
    <mergeCell ref="E2:H2"/>
    <mergeCell ref="C19:C20"/>
    <mergeCell ref="D11:D12"/>
    <mergeCell ref="D19:D20"/>
    <mergeCell ref="E11:H11"/>
    <mergeCell ref="E19:H19"/>
  </mergeCells>
  <hyperlinks>
    <hyperlink ref="H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view="pageBreakPreview" zoomScaleNormal="100" zoomScaleSheetLayoutView="100" workbookViewId="0">
      <selection activeCell="H1" sqref="H1"/>
    </sheetView>
  </sheetViews>
  <sheetFormatPr defaultColWidth="9.140625" defaultRowHeight="15" x14ac:dyDescent="0.25"/>
  <cols>
    <col min="1" max="1" width="12.42578125" style="32" customWidth="1"/>
    <col min="2" max="16384" width="9.140625" style="32"/>
  </cols>
  <sheetData>
    <row r="1" spans="1:10" x14ac:dyDescent="0.25">
      <c r="A1" s="243" t="s">
        <v>369</v>
      </c>
      <c r="B1" s="244"/>
      <c r="C1" s="244"/>
      <c r="D1" s="244"/>
      <c r="E1" s="244"/>
      <c r="F1" s="244"/>
      <c r="G1" s="229"/>
      <c r="H1" s="33" t="s">
        <v>100</v>
      </c>
    </row>
    <row r="2" spans="1:10" x14ac:dyDescent="0.25">
      <c r="A2" s="265" t="s">
        <v>233</v>
      </c>
      <c r="B2" s="265">
        <v>2014</v>
      </c>
      <c r="C2" s="265">
        <v>2015</v>
      </c>
      <c r="D2" s="265">
        <v>2016</v>
      </c>
      <c r="E2" s="264">
        <v>2016</v>
      </c>
      <c r="F2" s="264"/>
      <c r="G2" s="264"/>
      <c r="H2" s="264"/>
      <c r="I2" s="265">
        <v>2017</v>
      </c>
      <c r="J2" s="265"/>
    </row>
    <row r="3" spans="1:10" x14ac:dyDescent="0.25">
      <c r="A3" s="265"/>
      <c r="B3" s="265"/>
      <c r="C3" s="265"/>
      <c r="D3" s="265"/>
      <c r="E3" s="236" t="s">
        <v>9</v>
      </c>
      <c r="F3" s="236" t="s">
        <v>10</v>
      </c>
      <c r="G3" s="236" t="s">
        <v>11</v>
      </c>
      <c r="H3" s="236" t="s">
        <v>13</v>
      </c>
      <c r="I3" s="236" t="s">
        <v>9</v>
      </c>
      <c r="J3" s="236" t="s">
        <v>10</v>
      </c>
    </row>
    <row r="4" spans="1:10" x14ac:dyDescent="0.25">
      <c r="A4" s="78" t="s">
        <v>303</v>
      </c>
      <c r="B4" s="65">
        <v>13225</v>
      </c>
      <c r="C4" s="65">
        <v>13350</v>
      </c>
      <c r="D4" s="65">
        <v>13531</v>
      </c>
      <c r="E4" s="65">
        <v>13223</v>
      </c>
      <c r="F4" s="65">
        <v>13531</v>
      </c>
      <c r="G4" s="65">
        <v>13531</v>
      </c>
      <c r="H4" s="65">
        <v>15794</v>
      </c>
      <c r="I4" s="65">
        <v>15934</v>
      </c>
      <c r="J4" s="65">
        <v>15842</v>
      </c>
    </row>
    <row r="5" spans="1:10" x14ac:dyDescent="0.25">
      <c r="A5" s="78" t="s">
        <v>304</v>
      </c>
      <c r="B5" s="65">
        <v>8458</v>
      </c>
      <c r="C5" s="65">
        <v>8549</v>
      </c>
      <c r="D5" s="65">
        <v>8407</v>
      </c>
      <c r="E5" s="65">
        <v>8361</v>
      </c>
      <c r="F5" s="65">
        <v>8407</v>
      </c>
      <c r="G5" s="65">
        <v>8407</v>
      </c>
      <c r="H5" s="65">
        <v>9278</v>
      </c>
      <c r="I5" s="65">
        <v>9266</v>
      </c>
      <c r="J5" s="65">
        <v>9302</v>
      </c>
    </row>
    <row r="6" spans="1:10" x14ac:dyDescent="0.25">
      <c r="A6" s="78" t="s">
        <v>132</v>
      </c>
      <c r="B6" s="65">
        <v>1656</v>
      </c>
      <c r="C6" s="65">
        <v>1664</v>
      </c>
      <c r="D6" s="65">
        <v>1807</v>
      </c>
      <c r="E6" s="65">
        <v>1698</v>
      </c>
      <c r="F6" s="65">
        <v>1807</v>
      </c>
      <c r="G6" s="65">
        <v>1807</v>
      </c>
      <c r="H6" s="65">
        <v>1812</v>
      </c>
      <c r="I6" s="65">
        <v>1890</v>
      </c>
      <c r="J6" s="65">
        <v>1809</v>
      </c>
    </row>
    <row r="7" spans="1:10" x14ac:dyDescent="0.25">
      <c r="A7" s="86" t="s">
        <v>35</v>
      </c>
      <c r="B7" s="87">
        <v>23339</v>
      </c>
      <c r="C7" s="87" t="s">
        <v>345</v>
      </c>
      <c r="D7" s="87">
        <f>SUM(D4:D6)</f>
        <v>23745</v>
      </c>
      <c r="E7" s="87">
        <v>23282</v>
      </c>
      <c r="F7" s="87">
        <f>SUM(F4:F6)</f>
        <v>23745</v>
      </c>
      <c r="G7" s="87">
        <f>SUM(G4:G6)</f>
        <v>23745</v>
      </c>
      <c r="H7" s="87">
        <f>SUM(H4:H6)</f>
        <v>26884</v>
      </c>
      <c r="I7" s="87">
        <f>SUM(I4:I6)</f>
        <v>27090</v>
      </c>
      <c r="J7" s="87">
        <f>SUM(J4:J6)</f>
        <v>26953</v>
      </c>
    </row>
    <row r="8" spans="1:10" x14ac:dyDescent="0.25">
      <c r="A8" s="76" t="s">
        <v>305</v>
      </c>
      <c r="B8" s="75"/>
      <c r="C8" s="75"/>
      <c r="D8" s="75"/>
      <c r="E8" s="75"/>
      <c r="F8" s="75"/>
      <c r="G8" s="35"/>
    </row>
    <row r="11" spans="1:10" x14ac:dyDescent="0.25">
      <c r="A11" s="243" t="s">
        <v>370</v>
      </c>
      <c r="B11" s="244"/>
      <c r="C11" s="244"/>
      <c r="D11" s="244"/>
      <c r="E11" s="244"/>
      <c r="F11" s="244"/>
      <c r="G11" s="229"/>
    </row>
    <row r="12" spans="1:10" x14ac:dyDescent="0.25">
      <c r="A12" s="265" t="s">
        <v>306</v>
      </c>
      <c r="B12" s="265">
        <v>2014</v>
      </c>
      <c r="C12" s="265">
        <v>2015</v>
      </c>
      <c r="D12" s="265">
        <v>2016</v>
      </c>
      <c r="E12" s="264">
        <v>2016</v>
      </c>
      <c r="F12" s="264"/>
      <c r="G12" s="264"/>
      <c r="H12" s="264"/>
      <c r="I12" s="265">
        <v>2017</v>
      </c>
      <c r="J12" s="265"/>
    </row>
    <row r="13" spans="1:10" x14ac:dyDescent="0.25">
      <c r="A13" s="265"/>
      <c r="B13" s="265"/>
      <c r="C13" s="265"/>
      <c r="D13" s="265"/>
      <c r="E13" s="236" t="s">
        <v>9</v>
      </c>
      <c r="F13" s="236" t="s">
        <v>10</v>
      </c>
      <c r="G13" s="236" t="s">
        <v>11</v>
      </c>
      <c r="H13" s="236" t="s">
        <v>13</v>
      </c>
      <c r="I13" s="236" t="s">
        <v>9</v>
      </c>
      <c r="J13" s="236" t="s">
        <v>10</v>
      </c>
    </row>
    <row r="14" spans="1:10" x14ac:dyDescent="0.25">
      <c r="A14" s="78" t="s">
        <v>307</v>
      </c>
      <c r="B14" s="65">
        <v>10993</v>
      </c>
      <c r="C14" s="65">
        <v>11657</v>
      </c>
      <c r="D14" s="65">
        <v>11786</v>
      </c>
      <c r="E14" s="65">
        <v>11793</v>
      </c>
      <c r="F14" s="65">
        <v>11786</v>
      </c>
      <c r="G14" s="65">
        <v>11786</v>
      </c>
      <c r="H14" s="65">
        <v>11368</v>
      </c>
      <c r="I14" s="65">
        <v>11352</v>
      </c>
      <c r="J14" s="65">
        <v>11430</v>
      </c>
    </row>
    <row r="15" spans="1:10" x14ac:dyDescent="0.25">
      <c r="A15" s="78" t="s">
        <v>308</v>
      </c>
      <c r="B15" s="65">
        <v>12346</v>
      </c>
      <c r="C15" s="65">
        <v>11906</v>
      </c>
      <c r="D15" s="65">
        <v>11959</v>
      </c>
      <c r="E15" s="65">
        <v>11489</v>
      </c>
      <c r="F15" s="65">
        <v>11959</v>
      </c>
      <c r="G15" s="65">
        <v>11959</v>
      </c>
      <c r="H15" s="65">
        <v>15516</v>
      </c>
      <c r="I15" s="65">
        <v>15738</v>
      </c>
      <c r="J15" s="65">
        <v>15523</v>
      </c>
    </row>
    <row r="16" spans="1:10" x14ac:dyDescent="0.25">
      <c r="A16" s="59" t="s">
        <v>35</v>
      </c>
      <c r="B16" s="87">
        <v>23339</v>
      </c>
      <c r="C16" s="87">
        <v>23563</v>
      </c>
      <c r="D16" s="87">
        <v>23745</v>
      </c>
      <c r="E16" s="87">
        <v>23282</v>
      </c>
      <c r="F16" s="87">
        <f>SUM(F14:F15)</f>
        <v>23745</v>
      </c>
      <c r="G16" s="87">
        <f>SUM(G14:G15)</f>
        <v>23745</v>
      </c>
      <c r="H16" s="87">
        <f>SUM(H14:H15)</f>
        <v>26884</v>
      </c>
      <c r="I16" s="87">
        <f>SUM(I14:I15)</f>
        <v>27090</v>
      </c>
      <c r="J16" s="87">
        <f>SUM(J14:J15)</f>
        <v>26953</v>
      </c>
    </row>
    <row r="17" spans="1:10" x14ac:dyDescent="0.25">
      <c r="A17" s="76" t="s">
        <v>305</v>
      </c>
      <c r="B17" s="75"/>
      <c r="C17" s="75"/>
      <c r="D17" s="75"/>
      <c r="E17" s="75"/>
      <c r="F17" s="75"/>
      <c r="G17" s="35"/>
    </row>
    <row r="20" spans="1:10" x14ac:dyDescent="0.25">
      <c r="A20" s="266" t="s">
        <v>371</v>
      </c>
      <c r="B20" s="267"/>
      <c r="C20" s="267"/>
      <c r="D20" s="267"/>
      <c r="E20" s="267"/>
      <c r="F20" s="267"/>
      <c r="G20" s="237"/>
    </row>
    <row r="21" spans="1:10" x14ac:dyDescent="0.25">
      <c r="A21" s="265" t="s">
        <v>309</v>
      </c>
      <c r="B21" s="265">
        <v>2014</v>
      </c>
      <c r="C21" s="265">
        <v>2015</v>
      </c>
      <c r="D21" s="265">
        <v>2016</v>
      </c>
      <c r="E21" s="264">
        <v>2016</v>
      </c>
      <c r="F21" s="264"/>
      <c r="G21" s="264"/>
      <c r="H21" s="264"/>
      <c r="I21" s="265">
        <v>2017</v>
      </c>
      <c r="J21" s="265"/>
    </row>
    <row r="22" spans="1:10" x14ac:dyDescent="0.25">
      <c r="A22" s="265"/>
      <c r="B22" s="265"/>
      <c r="C22" s="265"/>
      <c r="D22" s="265"/>
      <c r="E22" s="236" t="s">
        <v>9</v>
      </c>
      <c r="F22" s="236" t="s">
        <v>10</v>
      </c>
      <c r="G22" s="236" t="s">
        <v>11</v>
      </c>
      <c r="H22" s="236" t="s">
        <v>13</v>
      </c>
      <c r="I22" s="236" t="s">
        <v>9</v>
      </c>
      <c r="J22" s="236" t="s">
        <v>10</v>
      </c>
    </row>
    <row r="23" spans="1:10" x14ac:dyDescent="0.25">
      <c r="A23" s="78" t="s">
        <v>310</v>
      </c>
      <c r="B23" s="65">
        <v>5871</v>
      </c>
      <c r="C23" s="65">
        <v>5874</v>
      </c>
      <c r="D23" s="65">
        <v>5910</v>
      </c>
      <c r="E23" s="65">
        <v>5848</v>
      </c>
      <c r="F23" s="65">
        <v>5910</v>
      </c>
      <c r="G23" s="65">
        <v>5910</v>
      </c>
      <c r="H23" s="65">
        <v>6460</v>
      </c>
      <c r="I23" s="65">
        <v>6452</v>
      </c>
      <c r="J23" s="65">
        <v>6505</v>
      </c>
    </row>
    <row r="24" spans="1:10" x14ac:dyDescent="0.25">
      <c r="A24" s="78" t="s">
        <v>311</v>
      </c>
      <c r="B24" s="65">
        <v>17468</v>
      </c>
      <c r="C24" s="65">
        <v>17689</v>
      </c>
      <c r="D24" s="65">
        <v>17835</v>
      </c>
      <c r="E24" s="65">
        <v>17434</v>
      </c>
      <c r="F24" s="65">
        <v>17835</v>
      </c>
      <c r="G24" s="65">
        <v>17835</v>
      </c>
      <c r="H24" s="65">
        <v>20424</v>
      </c>
      <c r="I24" s="65">
        <v>20638</v>
      </c>
      <c r="J24" s="65">
        <v>20448</v>
      </c>
    </row>
    <row r="25" spans="1:10" x14ac:dyDescent="0.25">
      <c r="A25" s="59" t="s">
        <v>35</v>
      </c>
      <c r="B25" s="77">
        <v>23339</v>
      </c>
      <c r="C25" s="77">
        <v>23563</v>
      </c>
      <c r="D25" s="87">
        <v>23745</v>
      </c>
      <c r="E25" s="87">
        <v>23282</v>
      </c>
      <c r="F25" s="87">
        <f>SUM(F23:F24)</f>
        <v>23745</v>
      </c>
      <c r="G25" s="87">
        <f>SUM(G23:G24)</f>
        <v>23745</v>
      </c>
      <c r="H25" s="87">
        <f>SUM(H23:H24)</f>
        <v>26884</v>
      </c>
      <c r="I25" s="87">
        <f>SUM(I23:I24)</f>
        <v>27090</v>
      </c>
      <c r="J25" s="87">
        <f>SUM(J23:J24)</f>
        <v>26953</v>
      </c>
    </row>
    <row r="26" spans="1:10" x14ac:dyDescent="0.25">
      <c r="A26" s="76" t="s">
        <v>305</v>
      </c>
      <c r="B26" s="75"/>
      <c r="C26" s="75"/>
      <c r="D26" s="75"/>
      <c r="E26" s="75"/>
      <c r="F26" s="75"/>
      <c r="G26" s="35"/>
    </row>
  </sheetData>
  <mergeCells count="21">
    <mergeCell ref="I2:J2"/>
    <mergeCell ref="I12:J12"/>
    <mergeCell ref="I21:J21"/>
    <mergeCell ref="A1:F1"/>
    <mergeCell ref="A2:A3"/>
    <mergeCell ref="B2:B3"/>
    <mergeCell ref="C2:C3"/>
    <mergeCell ref="D12:D13"/>
    <mergeCell ref="D21:D22"/>
    <mergeCell ref="E2:H2"/>
    <mergeCell ref="E12:H12"/>
    <mergeCell ref="E21:H21"/>
    <mergeCell ref="A20:F20"/>
    <mergeCell ref="A21:A22"/>
    <mergeCell ref="B21:B22"/>
    <mergeCell ref="A11:F11"/>
    <mergeCell ref="A12:A13"/>
    <mergeCell ref="C21:C22"/>
    <mergeCell ref="B12:B13"/>
    <mergeCell ref="C12:C13"/>
    <mergeCell ref="D2:D3"/>
  </mergeCells>
  <hyperlinks>
    <hyperlink ref="H1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95" zoomScaleNormal="100" zoomScaleSheetLayoutView="95" workbookViewId="0">
      <selection activeCell="G15" sqref="G15"/>
    </sheetView>
  </sheetViews>
  <sheetFormatPr defaultColWidth="9.140625" defaultRowHeight="15" x14ac:dyDescent="0.25"/>
  <cols>
    <col min="1" max="1" width="37.140625" style="32" customWidth="1"/>
    <col min="2" max="4" width="12.7109375" style="32" customWidth="1"/>
    <col min="5" max="16384" width="9.140625" style="32"/>
  </cols>
  <sheetData>
    <row r="1" spans="1:11" x14ac:dyDescent="0.25">
      <c r="A1" s="243" t="s">
        <v>357</v>
      </c>
      <c r="B1" s="244"/>
      <c r="C1" s="244"/>
      <c r="D1" s="244"/>
      <c r="E1" s="244"/>
      <c r="F1" s="244"/>
      <c r="G1" s="244"/>
      <c r="H1" s="244"/>
      <c r="I1" s="244"/>
    </row>
    <row r="2" spans="1:11" x14ac:dyDescent="0.25">
      <c r="A2" s="83" t="s">
        <v>278</v>
      </c>
      <c r="B2" s="213"/>
      <c r="C2" s="213"/>
      <c r="D2" s="213"/>
      <c r="E2" s="213"/>
      <c r="F2" s="213"/>
      <c r="G2" s="213"/>
      <c r="H2" s="33" t="s">
        <v>100</v>
      </c>
      <c r="I2" s="213"/>
    </row>
    <row r="3" spans="1:11" x14ac:dyDescent="0.25">
      <c r="A3" s="270" t="s">
        <v>12</v>
      </c>
      <c r="B3" s="270">
        <v>2014</v>
      </c>
      <c r="C3" s="270">
        <v>2015</v>
      </c>
      <c r="D3" s="270">
        <v>2016</v>
      </c>
      <c r="E3" s="271">
        <v>2016</v>
      </c>
      <c r="F3" s="271"/>
      <c r="G3" s="271"/>
      <c r="H3" s="271"/>
      <c r="I3" s="271">
        <v>2017</v>
      </c>
      <c r="J3" s="271"/>
      <c r="K3" s="271"/>
    </row>
    <row r="4" spans="1:11" x14ac:dyDescent="0.25">
      <c r="A4" s="270"/>
      <c r="B4" s="270"/>
      <c r="C4" s="270"/>
      <c r="D4" s="270"/>
      <c r="E4" s="216" t="s">
        <v>9</v>
      </c>
      <c r="F4" s="216" t="s">
        <v>10</v>
      </c>
      <c r="G4" s="216" t="s">
        <v>11</v>
      </c>
      <c r="H4" s="216" t="s">
        <v>13</v>
      </c>
      <c r="I4" s="216" t="s">
        <v>9</v>
      </c>
      <c r="J4" s="220" t="s">
        <v>10</v>
      </c>
      <c r="K4" s="223" t="s">
        <v>11</v>
      </c>
    </row>
    <row r="5" spans="1:11" ht="15" customHeight="1" x14ac:dyDescent="0.25">
      <c r="A5" s="268" t="s">
        <v>303</v>
      </c>
      <c r="B5" s="269"/>
      <c r="C5" s="215"/>
      <c r="D5" s="215"/>
      <c r="E5" s="211"/>
      <c r="F5" s="211"/>
      <c r="G5" s="211"/>
      <c r="H5" s="137"/>
      <c r="I5" s="211"/>
      <c r="J5" s="211"/>
      <c r="K5" s="211"/>
    </row>
    <row r="6" spans="1:11" x14ac:dyDescent="0.25">
      <c r="A6" s="70" t="s">
        <v>154</v>
      </c>
      <c r="B6" s="71">
        <v>33.56185416666667</v>
      </c>
      <c r="C6" s="71">
        <v>34.695833333333333</v>
      </c>
      <c r="D6" s="71">
        <v>33.103472222222223</v>
      </c>
      <c r="E6" s="71">
        <v>25.488888888888891</v>
      </c>
      <c r="F6" s="71">
        <v>35.5</v>
      </c>
      <c r="G6" s="71">
        <v>40.583333333333336</v>
      </c>
      <c r="H6" s="71">
        <v>30.841666666666669</v>
      </c>
      <c r="I6" s="71">
        <v>26.299999999999997</v>
      </c>
      <c r="J6" s="71">
        <v>38.324999999999996</v>
      </c>
      <c r="K6" s="71">
        <v>35.944444444444436</v>
      </c>
    </row>
    <row r="7" spans="1:11" x14ac:dyDescent="0.25">
      <c r="A7" s="70" t="s">
        <v>134</v>
      </c>
      <c r="B7" s="73">
        <v>22.070979166666671</v>
      </c>
      <c r="C7" s="73">
        <v>23.712500000000002</v>
      </c>
      <c r="D7" s="73">
        <v>23.590277777777779</v>
      </c>
      <c r="E7" s="73">
        <v>18.744444444444444</v>
      </c>
      <c r="F7" s="73">
        <v>25.7</v>
      </c>
      <c r="G7" s="73">
        <v>29.433333333333334</v>
      </c>
      <c r="H7" s="73">
        <v>20.483333333333331</v>
      </c>
      <c r="I7" s="73">
        <v>16.691666666666666</v>
      </c>
      <c r="J7" s="73">
        <v>25.316666666666663</v>
      </c>
      <c r="K7" s="73">
        <v>23.863888888888891</v>
      </c>
    </row>
    <row r="8" spans="1:11" ht="15" customHeight="1" x14ac:dyDescent="0.25">
      <c r="A8" s="214" t="s">
        <v>353</v>
      </c>
      <c r="B8" s="215"/>
      <c r="C8" s="215"/>
      <c r="D8" s="215"/>
      <c r="E8" s="219"/>
      <c r="F8" s="219"/>
      <c r="G8" s="219"/>
      <c r="H8" s="219"/>
      <c r="I8" s="219"/>
      <c r="J8" s="219"/>
      <c r="K8" s="222"/>
    </row>
    <row r="9" spans="1:11" x14ac:dyDescent="0.25">
      <c r="A9" s="70" t="s">
        <v>154</v>
      </c>
      <c r="B9" s="71">
        <v>34.916537037037024</v>
      </c>
      <c r="C9" s="71">
        <v>35.817592592592597</v>
      </c>
      <c r="D9" s="71">
        <v>35.956312957875461</v>
      </c>
      <c r="E9" s="71">
        <v>28.048809523809524</v>
      </c>
      <c r="F9" s="71">
        <v>40.200000000000003</v>
      </c>
      <c r="G9" s="71">
        <v>43.918750000000003</v>
      </c>
      <c r="H9" s="71">
        <v>31.657692307692308</v>
      </c>
      <c r="I9" s="71">
        <v>27.159259259259258</v>
      </c>
      <c r="J9" s="71">
        <v>41.68666666666666</v>
      </c>
      <c r="K9" s="71">
        <v>37.135064935064939</v>
      </c>
    </row>
    <row r="10" spans="1:11" x14ac:dyDescent="0.25">
      <c r="A10" s="70" t="s">
        <v>134</v>
      </c>
      <c r="B10" s="73">
        <v>21.309024305555567</v>
      </c>
      <c r="C10" s="73">
        <v>22.386111111111109</v>
      </c>
      <c r="D10" s="73">
        <v>21.841100045787545</v>
      </c>
      <c r="E10" s="73">
        <v>14.652380952380952</v>
      </c>
      <c r="F10" s="73">
        <v>24.5</v>
      </c>
      <c r="G10" s="73">
        <v>29.281249999999996</v>
      </c>
      <c r="H10" s="73">
        <v>18.930769230769233</v>
      </c>
      <c r="I10" s="73">
        <v>15.555555555555555</v>
      </c>
      <c r="J10" s="73">
        <v>25.873333333333328</v>
      </c>
      <c r="K10" s="73">
        <v>23.603896103896108</v>
      </c>
    </row>
    <row r="11" spans="1:11" ht="15" customHeight="1" x14ac:dyDescent="0.25">
      <c r="A11" s="214" t="s">
        <v>354</v>
      </c>
      <c r="B11" s="215"/>
      <c r="C11" s="215"/>
      <c r="D11" s="215"/>
      <c r="E11" s="219"/>
      <c r="F11" s="219"/>
      <c r="G11" s="219"/>
      <c r="H11" s="219"/>
      <c r="I11" s="219"/>
      <c r="J11" s="219"/>
      <c r="K11" s="222"/>
    </row>
    <row r="12" spans="1:11" x14ac:dyDescent="0.25">
      <c r="A12" s="70" t="s">
        <v>154</v>
      </c>
      <c r="B12" s="70">
        <v>35.24229444444444</v>
      </c>
      <c r="C12" s="70">
        <v>35.972222222222229</v>
      </c>
      <c r="D12" s="70">
        <v>35.406250000000007</v>
      </c>
      <c r="E12" s="70">
        <v>27.188888888888886</v>
      </c>
      <c r="F12" s="70">
        <v>39.5</v>
      </c>
      <c r="G12" s="70">
        <v>43.108333333333341</v>
      </c>
      <c r="H12" s="70">
        <v>31.827777777777801</v>
      </c>
      <c r="I12" s="70">
        <v>27.388888888888893</v>
      </c>
      <c r="J12" s="70">
        <v>40.116666666666667</v>
      </c>
      <c r="K12" s="70">
        <v>38.006896551724147</v>
      </c>
    </row>
    <row r="13" spans="1:11" x14ac:dyDescent="0.25">
      <c r="A13" s="70" t="s">
        <v>134</v>
      </c>
      <c r="B13" s="72">
        <v>21.497230555555561</v>
      </c>
      <c r="C13" s="72">
        <v>22.259444444444441</v>
      </c>
      <c r="D13" s="72">
        <v>21.500694444444449</v>
      </c>
      <c r="E13" s="72">
        <v>14.494444444444445</v>
      </c>
      <c r="F13" s="72">
        <v>24.1</v>
      </c>
      <c r="G13" s="72">
        <v>28.741666666666671</v>
      </c>
      <c r="H13" s="72">
        <v>18.666666666666664</v>
      </c>
      <c r="I13" s="72">
        <v>15.116666666666667</v>
      </c>
      <c r="J13" s="72">
        <v>25.355555555555558</v>
      </c>
      <c r="K13" s="72">
        <v>23.637931034482758</v>
      </c>
    </row>
    <row r="14" spans="1:11" ht="15" customHeight="1" x14ac:dyDescent="0.25">
      <c r="A14" s="214" t="s">
        <v>133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</row>
    <row r="15" spans="1:11" x14ac:dyDescent="0.25">
      <c r="A15" s="70" t="s">
        <v>154</v>
      </c>
      <c r="B15" s="70">
        <v>31.891625000000001</v>
      </c>
      <c r="C15" s="70">
        <v>33.27152777777777</v>
      </c>
      <c r="D15" s="70">
        <v>32.283333333333331</v>
      </c>
      <c r="E15" s="70">
        <v>24.155555555555555</v>
      </c>
      <c r="F15" s="70">
        <v>35.700000000000003</v>
      </c>
      <c r="G15" s="70">
        <v>39.866666666666667</v>
      </c>
      <c r="H15" s="70">
        <v>29.411111111111111</v>
      </c>
      <c r="I15" s="70">
        <v>24.011111111111109</v>
      </c>
      <c r="J15" s="70">
        <v>37.56666666666667</v>
      </c>
      <c r="K15" s="70">
        <v>34.092592592592581</v>
      </c>
    </row>
    <row r="16" spans="1:11" x14ac:dyDescent="0.25">
      <c r="A16" s="161" t="s">
        <v>134</v>
      </c>
      <c r="B16" s="159">
        <v>24.04858333333333</v>
      </c>
      <c r="C16" s="159">
        <v>24.12222222222222</v>
      </c>
      <c r="D16" s="159">
        <v>23.887500000000003</v>
      </c>
      <c r="E16" s="159">
        <v>17.044444444444448</v>
      </c>
      <c r="F16" s="159">
        <v>25.6</v>
      </c>
      <c r="G16" s="159">
        <v>30.616666666666671</v>
      </c>
      <c r="H16" s="159">
        <v>22.288888888888888</v>
      </c>
      <c r="I16" s="159">
        <v>17.111111111111111</v>
      </c>
      <c r="J16" s="159">
        <v>26.266666666666662</v>
      </c>
      <c r="K16" s="159">
        <v>24.818518518518516</v>
      </c>
    </row>
    <row r="17" spans="1:9" x14ac:dyDescent="0.25">
      <c r="A17" s="69"/>
      <c r="B17" s="69"/>
      <c r="C17" s="69"/>
      <c r="D17" s="69"/>
      <c r="E17" s="41"/>
      <c r="F17" s="69"/>
      <c r="G17" s="69"/>
      <c r="H17" s="69"/>
      <c r="I17" s="69"/>
    </row>
  </sheetData>
  <mergeCells count="8">
    <mergeCell ref="A5:B5"/>
    <mergeCell ref="A1:I1"/>
    <mergeCell ref="A3:A4"/>
    <mergeCell ref="B3:B4"/>
    <mergeCell ref="C3:C4"/>
    <mergeCell ref="D3:D4"/>
    <mergeCell ref="E3:H3"/>
    <mergeCell ref="I3:K3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96" zoomScaleNormal="100" zoomScaleSheetLayoutView="96" workbookViewId="0">
      <selection activeCell="G19" sqref="G19"/>
    </sheetView>
  </sheetViews>
  <sheetFormatPr defaultColWidth="9.140625" defaultRowHeight="15" x14ac:dyDescent="0.25"/>
  <cols>
    <col min="1" max="1" width="22.5703125" style="32" bestFit="1" customWidth="1"/>
    <col min="2" max="16384" width="9.140625" style="32"/>
  </cols>
  <sheetData>
    <row r="1" spans="1:11" x14ac:dyDescent="0.25">
      <c r="A1" s="239" t="s">
        <v>358</v>
      </c>
      <c r="B1" s="240"/>
      <c r="C1" s="240"/>
      <c r="D1" s="240"/>
      <c r="E1" s="240"/>
      <c r="F1" s="240"/>
      <c r="G1" s="240"/>
      <c r="H1" s="240"/>
      <c r="I1" s="240"/>
    </row>
    <row r="2" spans="1:11" x14ac:dyDescent="0.25">
      <c r="A2" s="84" t="s">
        <v>279</v>
      </c>
      <c r="B2" s="213"/>
      <c r="C2" s="213"/>
      <c r="D2" s="213"/>
      <c r="E2" s="213"/>
      <c r="F2" s="213"/>
      <c r="G2" s="213"/>
      <c r="H2" s="33" t="s">
        <v>100</v>
      </c>
      <c r="I2" s="213"/>
    </row>
    <row r="3" spans="1:11" x14ac:dyDescent="0.25">
      <c r="A3" s="270" t="s">
        <v>12</v>
      </c>
      <c r="B3" s="270">
        <v>2014</v>
      </c>
      <c r="C3" s="270">
        <v>2015</v>
      </c>
      <c r="D3" s="270">
        <v>2016</v>
      </c>
      <c r="E3" s="271">
        <v>2016</v>
      </c>
      <c r="F3" s="271"/>
      <c r="G3" s="271"/>
      <c r="H3" s="271"/>
      <c r="I3" s="272">
        <v>2017</v>
      </c>
      <c r="J3" s="272"/>
      <c r="K3" s="272"/>
    </row>
    <row r="4" spans="1:11" x14ac:dyDescent="0.25">
      <c r="A4" s="270"/>
      <c r="B4" s="270"/>
      <c r="C4" s="270"/>
      <c r="D4" s="270"/>
      <c r="E4" s="216" t="s">
        <v>9</v>
      </c>
      <c r="F4" s="52" t="s">
        <v>10</v>
      </c>
      <c r="G4" s="52" t="s">
        <v>11</v>
      </c>
      <c r="H4" s="52" t="s">
        <v>13</v>
      </c>
      <c r="I4" s="220" t="s">
        <v>9</v>
      </c>
      <c r="J4" s="220" t="s">
        <v>10</v>
      </c>
      <c r="K4" s="52" t="s">
        <v>11</v>
      </c>
    </row>
    <row r="5" spans="1:11" ht="15" customHeight="1" x14ac:dyDescent="0.25">
      <c r="A5" s="214" t="s">
        <v>356</v>
      </c>
      <c r="B5" s="215"/>
      <c r="C5" s="215"/>
      <c r="D5" s="215"/>
      <c r="E5" s="211"/>
      <c r="F5" s="211"/>
      <c r="G5" s="211"/>
      <c r="H5" s="137"/>
      <c r="I5" s="211"/>
      <c r="J5" s="211"/>
      <c r="K5" s="211"/>
    </row>
    <row r="6" spans="1:11" x14ac:dyDescent="0.25">
      <c r="A6" s="70" t="s">
        <v>135</v>
      </c>
      <c r="B6" s="70">
        <v>18.3</v>
      </c>
      <c r="C6" s="70" t="s">
        <v>45</v>
      </c>
      <c r="D6" s="70" t="s">
        <v>45</v>
      </c>
      <c r="E6" s="139" t="s">
        <v>45</v>
      </c>
      <c r="F6" s="139" t="s">
        <v>45</v>
      </c>
      <c r="G6" s="139" t="s">
        <v>45</v>
      </c>
      <c r="H6" s="139" t="s">
        <v>45</v>
      </c>
      <c r="I6" s="139">
        <v>31</v>
      </c>
      <c r="J6" s="139" t="s">
        <v>45</v>
      </c>
      <c r="K6" s="139">
        <v>31</v>
      </c>
    </row>
    <row r="7" spans="1:11" x14ac:dyDescent="0.25">
      <c r="A7" s="70" t="s">
        <v>136</v>
      </c>
      <c r="B7" s="72">
        <v>88.33</v>
      </c>
      <c r="C7" s="72">
        <v>40.19</v>
      </c>
      <c r="D7" s="72">
        <f>SUM(E7:H7)</f>
        <v>33.486666666666665</v>
      </c>
      <c r="E7" s="74">
        <v>29.906666666666666</v>
      </c>
      <c r="F7" s="74">
        <v>3.58</v>
      </c>
      <c r="G7" s="74">
        <v>0</v>
      </c>
      <c r="H7" s="73">
        <v>0</v>
      </c>
      <c r="I7" s="74">
        <v>18.272499999999997</v>
      </c>
      <c r="J7" s="139" t="s">
        <v>45</v>
      </c>
      <c r="K7" s="74">
        <v>6.2962857142857134</v>
      </c>
    </row>
    <row r="8" spans="1:11" ht="15" customHeight="1" x14ac:dyDescent="0.25">
      <c r="A8" s="214" t="s">
        <v>353</v>
      </c>
      <c r="B8" s="215"/>
      <c r="C8" s="215"/>
      <c r="D8" s="215"/>
      <c r="E8" s="214"/>
      <c r="F8" s="214"/>
      <c r="G8" s="214"/>
      <c r="H8" s="137"/>
      <c r="I8" s="214"/>
      <c r="J8" s="218"/>
      <c r="K8" s="221"/>
    </row>
    <row r="9" spans="1:11" x14ac:dyDescent="0.25">
      <c r="A9" s="70" t="s">
        <v>135</v>
      </c>
      <c r="B9" s="70">
        <v>76.8</v>
      </c>
      <c r="C9" s="70" t="s">
        <v>45</v>
      </c>
      <c r="D9" s="70" t="s">
        <v>45</v>
      </c>
      <c r="E9" s="139" t="s">
        <v>45</v>
      </c>
      <c r="F9" s="139" t="s">
        <v>45</v>
      </c>
      <c r="G9" s="139" t="s">
        <v>45</v>
      </c>
      <c r="H9" s="139" t="s">
        <v>45</v>
      </c>
      <c r="I9" s="139">
        <v>84.2</v>
      </c>
      <c r="J9" s="139">
        <v>9.6999999999999993</v>
      </c>
      <c r="K9" s="139">
        <v>84.2</v>
      </c>
    </row>
    <row r="10" spans="1:11" x14ac:dyDescent="0.25">
      <c r="A10" s="70" t="s">
        <v>136</v>
      </c>
      <c r="B10" s="72">
        <v>88.81</v>
      </c>
      <c r="C10" s="72">
        <v>359.15999999999997</v>
      </c>
      <c r="D10" s="72">
        <f>SUM(E10:H10)</f>
        <v>311.5</v>
      </c>
      <c r="E10" s="149">
        <v>249.59</v>
      </c>
      <c r="F10" s="149">
        <v>7.6099999999999994</v>
      </c>
      <c r="G10" s="149">
        <v>21.366666666666664</v>
      </c>
      <c r="H10" s="73">
        <v>32.93333333333333</v>
      </c>
      <c r="I10" s="149">
        <v>27.598888888888887</v>
      </c>
      <c r="J10" s="149">
        <v>11.6</v>
      </c>
      <c r="K10" s="149">
        <v>10.81025974025974</v>
      </c>
    </row>
    <row r="11" spans="1:11" ht="15" customHeight="1" x14ac:dyDescent="0.25">
      <c r="A11" s="214" t="s">
        <v>354</v>
      </c>
      <c r="B11" s="137"/>
      <c r="C11" s="137"/>
      <c r="D11" s="137"/>
      <c r="E11" s="214"/>
      <c r="F11" s="214"/>
      <c r="G11" s="214"/>
      <c r="H11" s="137"/>
      <c r="I11" s="214"/>
      <c r="J11" s="218"/>
      <c r="K11" s="221"/>
    </row>
    <row r="12" spans="1:11" x14ac:dyDescent="0.25">
      <c r="A12" s="70" t="s">
        <v>135</v>
      </c>
      <c r="B12" s="70">
        <v>8.8000000000000007</v>
      </c>
      <c r="C12" s="70" t="s">
        <v>45</v>
      </c>
      <c r="D12" s="70" t="s">
        <v>45</v>
      </c>
      <c r="E12" s="139" t="s">
        <v>45</v>
      </c>
      <c r="F12" s="139" t="s">
        <v>45</v>
      </c>
      <c r="G12" s="139" t="s">
        <v>45</v>
      </c>
      <c r="H12" s="139" t="s">
        <v>45</v>
      </c>
      <c r="I12" s="139">
        <v>31</v>
      </c>
      <c r="J12" s="139" t="s">
        <v>45</v>
      </c>
      <c r="K12" s="139">
        <v>31</v>
      </c>
    </row>
    <row r="13" spans="1:11" x14ac:dyDescent="0.25">
      <c r="A13" s="70" t="s">
        <v>136</v>
      </c>
      <c r="B13" s="72">
        <v>9</v>
      </c>
      <c r="C13" s="72">
        <v>34.799999999999997</v>
      </c>
      <c r="D13" s="72">
        <f>SUM(E13:H13)</f>
        <v>113.6</v>
      </c>
      <c r="E13" s="74">
        <v>93.066666666666663</v>
      </c>
      <c r="F13" s="74">
        <v>15.799999999999999</v>
      </c>
      <c r="G13" s="74">
        <v>4</v>
      </c>
      <c r="H13" s="73">
        <v>0.73333333333333339</v>
      </c>
      <c r="I13" s="74">
        <v>13.71111111111111</v>
      </c>
      <c r="J13" s="139" t="s">
        <v>45</v>
      </c>
      <c r="K13" s="74">
        <v>5.2465517241379303</v>
      </c>
    </row>
    <row r="14" spans="1:11" ht="15" customHeight="1" x14ac:dyDescent="0.25">
      <c r="A14" s="214" t="s">
        <v>133</v>
      </c>
      <c r="B14" s="215"/>
      <c r="C14" s="215"/>
      <c r="D14" s="215"/>
      <c r="E14" s="214"/>
      <c r="F14" s="214"/>
      <c r="G14" s="214"/>
      <c r="H14" s="137"/>
      <c r="I14" s="214"/>
      <c r="J14" s="218"/>
      <c r="K14" s="221"/>
    </row>
    <row r="15" spans="1:11" x14ac:dyDescent="0.25">
      <c r="A15" s="70" t="s">
        <v>135</v>
      </c>
      <c r="B15" s="70">
        <v>9.6</v>
      </c>
      <c r="C15" s="71" t="s">
        <v>45</v>
      </c>
      <c r="D15" s="70" t="s">
        <v>45</v>
      </c>
      <c r="E15" s="139" t="s">
        <v>45</v>
      </c>
      <c r="F15" s="139" t="s">
        <v>45</v>
      </c>
      <c r="G15" s="139" t="s">
        <v>45</v>
      </c>
      <c r="H15" s="139" t="s">
        <v>45</v>
      </c>
      <c r="I15" s="139">
        <v>50</v>
      </c>
      <c r="J15" s="139" t="s">
        <v>45</v>
      </c>
      <c r="K15" s="139">
        <v>50</v>
      </c>
    </row>
    <row r="16" spans="1:11" x14ac:dyDescent="0.25">
      <c r="A16" s="161" t="s">
        <v>136</v>
      </c>
      <c r="B16" s="159">
        <v>19.600000000000001</v>
      </c>
      <c r="C16" s="159">
        <v>99.7</v>
      </c>
      <c r="D16" s="159">
        <f>SUM(E16:H16)</f>
        <v>43.136666666666663</v>
      </c>
      <c r="E16" s="197">
        <v>36.736666666666665</v>
      </c>
      <c r="F16" s="197">
        <v>6.4000000000000012</v>
      </c>
      <c r="G16" s="197">
        <v>0</v>
      </c>
      <c r="H16" s="162">
        <v>0</v>
      </c>
      <c r="I16" s="197">
        <v>35.867777777777782</v>
      </c>
      <c r="J16" s="224" t="s">
        <v>45</v>
      </c>
      <c r="K16" s="197">
        <v>11.970740740740743</v>
      </c>
    </row>
    <row r="17" spans="1:9" x14ac:dyDescent="0.25">
      <c r="A17" s="69"/>
      <c r="B17" s="69"/>
      <c r="C17" s="69"/>
      <c r="D17" s="69"/>
      <c r="E17" s="41"/>
      <c r="F17" s="69"/>
      <c r="G17" s="69"/>
      <c r="H17" s="69"/>
      <c r="I17" s="69"/>
    </row>
  </sheetData>
  <mergeCells count="7">
    <mergeCell ref="A1:I1"/>
    <mergeCell ref="A3:A4"/>
    <mergeCell ref="B3:B4"/>
    <mergeCell ref="E3:H3"/>
    <mergeCell ref="C3:C4"/>
    <mergeCell ref="D3:D4"/>
    <mergeCell ref="I3:K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106" zoomScaleNormal="100" zoomScaleSheetLayoutView="106" workbookViewId="0">
      <selection activeCell="K6" sqref="K6:K20"/>
    </sheetView>
  </sheetViews>
  <sheetFormatPr defaultColWidth="9.140625" defaultRowHeight="15" x14ac:dyDescent="0.25"/>
  <cols>
    <col min="1" max="1" width="22.5703125" style="32" bestFit="1" customWidth="1"/>
    <col min="2" max="16384" width="9.140625" style="32"/>
  </cols>
  <sheetData>
    <row r="1" spans="1:11" x14ac:dyDescent="0.25">
      <c r="A1" s="243" t="s">
        <v>359</v>
      </c>
      <c r="B1" s="244"/>
      <c r="C1" s="244"/>
      <c r="D1" s="244"/>
      <c r="E1" s="244"/>
      <c r="F1" s="244"/>
      <c r="G1" s="244"/>
      <c r="H1" s="244"/>
      <c r="I1" s="244"/>
    </row>
    <row r="2" spans="1:11" x14ac:dyDescent="0.25">
      <c r="A2" s="84" t="s">
        <v>280</v>
      </c>
      <c r="B2" s="213"/>
      <c r="C2" s="213"/>
      <c r="D2" s="213"/>
      <c r="E2" s="213"/>
      <c r="F2" s="213"/>
      <c r="G2" s="213"/>
      <c r="H2" s="213"/>
      <c r="I2" s="33" t="s">
        <v>100</v>
      </c>
    </row>
    <row r="3" spans="1:11" x14ac:dyDescent="0.25">
      <c r="A3" s="270" t="s">
        <v>12</v>
      </c>
      <c r="B3" s="270">
        <v>2014</v>
      </c>
      <c r="C3" s="270">
        <v>2015</v>
      </c>
      <c r="D3" s="270">
        <v>2016</v>
      </c>
      <c r="E3" s="270">
        <v>2016</v>
      </c>
      <c r="F3" s="270"/>
      <c r="G3" s="270"/>
      <c r="H3" s="270"/>
      <c r="I3" s="273">
        <v>2017</v>
      </c>
      <c r="J3" s="273"/>
      <c r="K3" s="273"/>
    </row>
    <row r="4" spans="1:11" x14ac:dyDescent="0.25">
      <c r="A4" s="270"/>
      <c r="B4" s="270"/>
      <c r="C4" s="270"/>
      <c r="D4" s="270"/>
      <c r="E4" s="52" t="s">
        <v>9</v>
      </c>
      <c r="F4" s="52" t="s">
        <v>10</v>
      </c>
      <c r="G4" s="52" t="s">
        <v>11</v>
      </c>
      <c r="H4" s="52" t="s">
        <v>13</v>
      </c>
      <c r="I4" s="52" t="s">
        <v>9</v>
      </c>
      <c r="J4" s="52" t="s">
        <v>10</v>
      </c>
      <c r="K4" s="52" t="s">
        <v>11</v>
      </c>
    </row>
    <row r="5" spans="1:11" ht="15" customHeight="1" x14ac:dyDescent="0.25">
      <c r="A5" s="79" t="s">
        <v>303</v>
      </c>
      <c r="B5" s="137"/>
      <c r="C5" s="137"/>
      <c r="D5" s="137"/>
      <c r="E5" s="211"/>
      <c r="F5" s="211"/>
      <c r="G5" s="211"/>
      <c r="H5" s="137"/>
      <c r="I5" s="211"/>
      <c r="J5" s="211"/>
      <c r="K5" s="211"/>
    </row>
    <row r="6" spans="1:11" x14ac:dyDescent="0.25">
      <c r="A6" s="70" t="s">
        <v>137</v>
      </c>
      <c r="B6" s="70">
        <v>10.895833333333334</v>
      </c>
      <c r="C6" s="70">
        <v>12.708333333333334</v>
      </c>
      <c r="D6" s="70">
        <v>12.368055555555555</v>
      </c>
      <c r="E6" s="71">
        <v>12.444444444444445</v>
      </c>
      <c r="F6" s="71">
        <v>13.444444444444445</v>
      </c>
      <c r="G6" s="71">
        <v>12.833333333333334</v>
      </c>
      <c r="H6" s="195">
        <v>10.75</v>
      </c>
      <c r="I6" s="71">
        <v>13.916666666666666</v>
      </c>
      <c r="J6" s="70">
        <v>12.833333333333334</v>
      </c>
      <c r="K6" s="70">
        <v>13.305555555555555</v>
      </c>
    </row>
    <row r="7" spans="1:11" x14ac:dyDescent="0.25">
      <c r="A7" s="70" t="s">
        <v>138</v>
      </c>
      <c r="B7" s="72">
        <v>41.834916666666665</v>
      </c>
      <c r="C7" s="72">
        <v>57</v>
      </c>
      <c r="D7" s="72">
        <v>63</v>
      </c>
      <c r="E7" s="73">
        <v>63</v>
      </c>
      <c r="F7" s="73">
        <v>44</v>
      </c>
      <c r="G7" s="73">
        <v>39</v>
      </c>
      <c r="H7" s="195">
        <v>45</v>
      </c>
      <c r="I7" s="73">
        <v>73</v>
      </c>
      <c r="J7" s="72">
        <v>44</v>
      </c>
      <c r="K7" s="72">
        <v>73</v>
      </c>
    </row>
    <row r="8" spans="1:11" x14ac:dyDescent="0.25">
      <c r="A8" s="70" t="s">
        <v>139</v>
      </c>
      <c r="B8" s="72">
        <v>22.720729166666668</v>
      </c>
      <c r="C8" s="72">
        <v>28.505555555555556</v>
      </c>
      <c r="D8" s="72">
        <v>25.972222222222221</v>
      </c>
      <c r="E8" s="74">
        <v>30.777777777777782</v>
      </c>
      <c r="F8" s="74">
        <v>25.777777777777775</v>
      </c>
      <c r="G8" s="74">
        <v>25.333333333333332</v>
      </c>
      <c r="H8" s="195">
        <v>22</v>
      </c>
      <c r="I8" s="74">
        <v>30.083333333333332</v>
      </c>
      <c r="J8" s="72">
        <v>25.666666666666668</v>
      </c>
      <c r="K8" s="72">
        <v>27.611111111111111</v>
      </c>
    </row>
    <row r="9" spans="1:11" ht="15" customHeight="1" x14ac:dyDescent="0.25">
      <c r="A9" s="268" t="s">
        <v>304</v>
      </c>
      <c r="B9" s="269"/>
      <c r="C9" s="215"/>
      <c r="D9" s="215"/>
      <c r="E9" s="211"/>
      <c r="F9" s="211"/>
      <c r="G9" s="211"/>
      <c r="H9" s="211"/>
      <c r="I9" s="211"/>
      <c r="J9" s="219"/>
      <c r="K9" s="222"/>
    </row>
    <row r="10" spans="1:11" x14ac:dyDescent="0.25">
      <c r="A10" s="70" t="s">
        <v>137</v>
      </c>
      <c r="B10" s="70">
        <v>9.5286631944444515</v>
      </c>
      <c r="C10" s="70">
        <v>11.431481481481478</v>
      </c>
      <c r="D10" s="70">
        <v>10.225724816849816</v>
      </c>
      <c r="E10" s="71">
        <v>10.023809523809524</v>
      </c>
      <c r="F10" s="71">
        <v>10.739666666666665</v>
      </c>
      <c r="G10" s="71">
        <v>10.5625</v>
      </c>
      <c r="H10" s="195">
        <v>9.5769230769230766</v>
      </c>
      <c r="I10" s="71">
        <v>11.851851851851851</v>
      </c>
      <c r="J10" s="70">
        <v>11.333333333333334</v>
      </c>
      <c r="K10" s="70">
        <v>11.844155844155845</v>
      </c>
    </row>
    <row r="11" spans="1:11" x14ac:dyDescent="0.25">
      <c r="A11" s="70" t="s">
        <v>138</v>
      </c>
      <c r="B11" s="72">
        <v>56.879500000000007</v>
      </c>
      <c r="C11" s="72">
        <v>68</v>
      </c>
      <c r="D11" s="72">
        <v>67</v>
      </c>
      <c r="E11" s="74">
        <v>59</v>
      </c>
      <c r="F11" s="74">
        <v>67</v>
      </c>
      <c r="G11" s="74">
        <v>64</v>
      </c>
      <c r="H11" s="195">
        <v>60</v>
      </c>
      <c r="I11" s="74">
        <v>84</v>
      </c>
      <c r="J11" s="72">
        <v>72</v>
      </c>
      <c r="K11" s="72">
        <v>84</v>
      </c>
    </row>
    <row r="12" spans="1:11" x14ac:dyDescent="0.25">
      <c r="A12" s="70" t="s">
        <v>139</v>
      </c>
      <c r="B12" s="72">
        <v>22.772009259259264</v>
      </c>
      <c r="C12" s="72">
        <v>25.977777777777778</v>
      </c>
      <c r="D12" s="72">
        <v>24.354332875457875</v>
      </c>
      <c r="E12" s="41">
        <v>22.18452380952381</v>
      </c>
      <c r="F12" s="41">
        <v>27.040499999999998</v>
      </c>
      <c r="G12" s="41">
        <v>25.5</v>
      </c>
      <c r="H12" s="195">
        <v>22.692307692307693</v>
      </c>
      <c r="I12" s="41">
        <v>28.592592592592592</v>
      </c>
      <c r="J12" s="72">
        <v>26.7</v>
      </c>
      <c r="K12" s="72">
        <v>28.272727272727273</v>
      </c>
    </row>
    <row r="13" spans="1:11" ht="15" customHeight="1" x14ac:dyDescent="0.25">
      <c r="A13" s="214" t="s">
        <v>354</v>
      </c>
      <c r="B13" s="137"/>
      <c r="C13" s="215"/>
      <c r="D13" s="215"/>
      <c r="E13" s="211"/>
      <c r="F13" s="211"/>
      <c r="G13" s="211"/>
      <c r="H13" s="211"/>
      <c r="I13" s="211"/>
      <c r="J13" s="219"/>
      <c r="K13" s="222"/>
    </row>
    <row r="14" spans="1:11" x14ac:dyDescent="0.25">
      <c r="A14" s="70" t="s">
        <v>137</v>
      </c>
      <c r="B14" s="70">
        <v>10.733105555555554</v>
      </c>
      <c r="C14" s="70">
        <v>12.500000000000002</v>
      </c>
      <c r="D14" s="70">
        <v>12.090277777777777</v>
      </c>
      <c r="E14" s="71">
        <v>12.666666666666666</v>
      </c>
      <c r="F14" s="71">
        <v>13.5</v>
      </c>
      <c r="G14" s="71">
        <v>11.416666666666666</v>
      </c>
      <c r="H14" s="195">
        <v>10.777777777777779</v>
      </c>
      <c r="I14" s="71">
        <v>14.111111111111111</v>
      </c>
      <c r="J14" s="70">
        <v>14.722222222222221</v>
      </c>
      <c r="K14" s="70">
        <v>12.827586206896552</v>
      </c>
    </row>
    <row r="15" spans="1:11" x14ac:dyDescent="0.25">
      <c r="A15" s="70" t="s">
        <v>138</v>
      </c>
      <c r="B15" s="72">
        <v>49.970750000000002</v>
      </c>
      <c r="C15" s="72">
        <v>63</v>
      </c>
      <c r="D15" s="72">
        <v>84</v>
      </c>
      <c r="E15" s="74">
        <v>84</v>
      </c>
      <c r="F15" s="74">
        <v>77</v>
      </c>
      <c r="G15" s="74">
        <v>71</v>
      </c>
      <c r="H15" s="195">
        <v>57</v>
      </c>
      <c r="I15" s="74">
        <v>102</v>
      </c>
      <c r="J15" s="72">
        <v>58</v>
      </c>
      <c r="K15" s="72">
        <v>102</v>
      </c>
    </row>
    <row r="16" spans="1:11" x14ac:dyDescent="0.25">
      <c r="A16" s="70" t="s">
        <v>139</v>
      </c>
      <c r="B16" s="72">
        <v>24.275044444444436</v>
      </c>
      <c r="C16" s="72">
        <v>27.220833333333331</v>
      </c>
      <c r="D16" s="72">
        <v>26.854166666666668</v>
      </c>
      <c r="E16" s="41">
        <v>26.555555555555554</v>
      </c>
      <c r="F16" s="41">
        <v>30.611111111111114</v>
      </c>
      <c r="G16" s="41">
        <v>26.916666666666668</v>
      </c>
      <c r="H16" s="195">
        <v>23.333333333333332</v>
      </c>
      <c r="I16" s="41">
        <v>33.833333333333336</v>
      </c>
      <c r="J16" s="72">
        <v>30.388888888888889</v>
      </c>
      <c r="K16" s="72">
        <v>29.482758620689655</v>
      </c>
    </row>
    <row r="17" spans="1:11" ht="15" customHeight="1" x14ac:dyDescent="0.25">
      <c r="A17" s="268" t="s">
        <v>133</v>
      </c>
      <c r="B17" s="269"/>
      <c r="C17" s="215"/>
      <c r="D17" s="215"/>
      <c r="E17" s="211"/>
      <c r="F17" s="211"/>
      <c r="G17" s="211"/>
      <c r="H17" s="211"/>
      <c r="I17" s="211"/>
      <c r="J17" s="219"/>
      <c r="K17" s="222"/>
    </row>
    <row r="18" spans="1:11" x14ac:dyDescent="0.25">
      <c r="A18" s="70" t="s">
        <v>137</v>
      </c>
      <c r="B18" s="70">
        <v>13.067354166666668</v>
      </c>
      <c r="C18" s="70">
        <v>15.193055555555555</v>
      </c>
      <c r="D18" s="70">
        <v>15.027777777777779</v>
      </c>
      <c r="E18" s="70">
        <v>16.555555555555557</v>
      </c>
      <c r="F18" s="70">
        <v>15.333333333333334</v>
      </c>
      <c r="G18" s="70">
        <v>14</v>
      </c>
      <c r="H18" s="195">
        <v>14.222222222222221</v>
      </c>
      <c r="I18" s="70">
        <v>17.888888888888889</v>
      </c>
      <c r="J18" s="70">
        <v>16</v>
      </c>
      <c r="K18" s="70">
        <v>15.962962962962964</v>
      </c>
    </row>
    <row r="19" spans="1:11" x14ac:dyDescent="0.25">
      <c r="A19" s="70" t="s">
        <v>138</v>
      </c>
      <c r="B19" s="70">
        <v>46.003916666666669</v>
      </c>
      <c r="C19" s="70">
        <v>61</v>
      </c>
      <c r="D19" s="70">
        <v>76</v>
      </c>
      <c r="E19" s="160">
        <v>71</v>
      </c>
      <c r="F19" s="160">
        <v>76</v>
      </c>
      <c r="G19" s="160">
        <v>43</v>
      </c>
      <c r="H19" s="195">
        <v>46</v>
      </c>
      <c r="I19" s="160">
        <v>73</v>
      </c>
      <c r="J19" s="70">
        <v>56</v>
      </c>
      <c r="K19" s="70">
        <v>73</v>
      </c>
    </row>
    <row r="20" spans="1:11" x14ac:dyDescent="0.25">
      <c r="A20" s="161" t="s">
        <v>139</v>
      </c>
      <c r="B20" s="159">
        <v>23.471666666666664</v>
      </c>
      <c r="C20" s="159">
        <v>27.829166666666662</v>
      </c>
      <c r="D20" s="159">
        <v>27.708333333333329</v>
      </c>
      <c r="E20" s="159">
        <v>29.888888888888886</v>
      </c>
      <c r="F20" s="159">
        <v>29.222222222222218</v>
      </c>
      <c r="G20" s="159">
        <v>26.833333333333332</v>
      </c>
      <c r="H20" s="196">
        <v>24.888888888888889</v>
      </c>
      <c r="I20" s="159">
        <v>34.222222222222221</v>
      </c>
      <c r="J20" s="159">
        <v>30.666666666666668</v>
      </c>
      <c r="K20" s="159">
        <v>30.111111111111111</v>
      </c>
    </row>
    <row r="21" spans="1:11" x14ac:dyDescent="0.25">
      <c r="A21" s="69"/>
      <c r="B21" s="69"/>
      <c r="C21" s="69"/>
      <c r="D21" s="69"/>
      <c r="E21" s="41"/>
      <c r="F21" s="69"/>
      <c r="G21" s="69"/>
      <c r="H21" s="69"/>
      <c r="I21" s="69"/>
    </row>
  </sheetData>
  <mergeCells count="9">
    <mergeCell ref="A9:B9"/>
    <mergeCell ref="A17:B17"/>
    <mergeCell ref="A1:I1"/>
    <mergeCell ref="A3:A4"/>
    <mergeCell ref="B3:B4"/>
    <mergeCell ref="E3:H3"/>
    <mergeCell ref="C3:C4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view="pageBreakPreview" zoomScaleNormal="100" zoomScaleSheetLayoutView="100" workbookViewId="0">
      <selection activeCell="I14" sqref="I14"/>
    </sheetView>
  </sheetViews>
  <sheetFormatPr defaultColWidth="9.140625" defaultRowHeight="15" x14ac:dyDescent="0.25"/>
  <cols>
    <col min="1" max="1" width="26.5703125" style="32" bestFit="1" customWidth="1"/>
    <col min="2" max="16384" width="9.140625" style="32"/>
  </cols>
  <sheetData>
    <row r="1" spans="1:11" x14ac:dyDescent="0.25">
      <c r="A1" s="243" t="s">
        <v>360</v>
      </c>
      <c r="B1" s="244"/>
      <c r="C1" s="244"/>
      <c r="D1" s="244"/>
      <c r="E1" s="244"/>
      <c r="F1" s="244"/>
      <c r="G1" s="244"/>
      <c r="H1" s="244"/>
      <c r="I1" s="244"/>
    </row>
    <row r="2" spans="1:11" x14ac:dyDescent="0.25">
      <c r="A2" s="83" t="s">
        <v>281</v>
      </c>
      <c r="B2" s="213"/>
      <c r="C2" s="213"/>
      <c r="D2" s="213"/>
      <c r="E2" s="213"/>
      <c r="F2" s="213"/>
      <c r="G2" s="213"/>
      <c r="H2" s="33" t="s">
        <v>100</v>
      </c>
      <c r="I2" s="213"/>
    </row>
    <row r="3" spans="1:11" x14ac:dyDescent="0.25">
      <c r="A3" s="270" t="s">
        <v>12</v>
      </c>
      <c r="B3" s="270">
        <v>2014</v>
      </c>
      <c r="C3" s="270">
        <v>2015</v>
      </c>
      <c r="D3" s="270">
        <v>2016</v>
      </c>
      <c r="E3" s="272">
        <v>2016</v>
      </c>
      <c r="F3" s="272"/>
      <c r="G3" s="272"/>
      <c r="H3" s="272"/>
      <c r="I3" s="238">
        <v>2017</v>
      </c>
      <c r="J3" s="238"/>
    </row>
    <row r="4" spans="1:11" x14ac:dyDescent="0.25">
      <c r="A4" s="270"/>
      <c r="B4" s="270"/>
      <c r="C4" s="270"/>
      <c r="D4" s="270"/>
      <c r="E4" s="216" t="s">
        <v>9</v>
      </c>
      <c r="F4" s="216" t="s">
        <v>10</v>
      </c>
      <c r="G4" s="216" t="s">
        <v>11</v>
      </c>
      <c r="H4" s="216" t="s">
        <v>13</v>
      </c>
      <c r="I4" s="216" t="s">
        <v>9</v>
      </c>
      <c r="J4" s="220" t="s">
        <v>10</v>
      </c>
      <c r="K4" s="223" t="s">
        <v>11</v>
      </c>
    </row>
    <row r="5" spans="1:11" ht="15" customHeight="1" x14ac:dyDescent="0.25">
      <c r="A5" s="268" t="s">
        <v>155</v>
      </c>
      <c r="B5" s="269"/>
      <c r="C5" s="215"/>
      <c r="D5" s="215"/>
      <c r="E5" s="211"/>
      <c r="F5" s="211"/>
      <c r="G5" s="211"/>
      <c r="H5" s="211"/>
      <c r="I5" s="211"/>
      <c r="J5" s="211"/>
      <c r="K5" s="211"/>
    </row>
    <row r="6" spans="1:11" x14ac:dyDescent="0.25">
      <c r="A6" s="70" t="s">
        <v>303</v>
      </c>
      <c r="B6" s="73">
        <v>1009.5579375000001</v>
      </c>
      <c r="C6" s="73">
        <v>1009.9562500000001</v>
      </c>
      <c r="D6" s="73">
        <v>1008.8284722222222</v>
      </c>
      <c r="E6" s="73">
        <v>1017.2555555555555</v>
      </c>
      <c r="F6" s="73">
        <v>1002.2833333333333</v>
      </c>
      <c r="G6" s="73">
        <v>1000.5916666666668</v>
      </c>
      <c r="H6" s="73">
        <v>1015.1833333333334</v>
      </c>
      <c r="I6" s="73">
        <v>1016.2914771410061</v>
      </c>
      <c r="J6" s="73">
        <v>1005.2583333333332</v>
      </c>
      <c r="K6" s="73">
        <v>1007.0916071014591</v>
      </c>
    </row>
    <row r="7" spans="1:11" x14ac:dyDescent="0.25">
      <c r="A7" s="70" t="s">
        <v>304</v>
      </c>
      <c r="B7" s="73">
        <v>1009.6054849537046</v>
      </c>
      <c r="C7" s="73">
        <v>1010.5342592592593</v>
      </c>
      <c r="D7" s="73">
        <v>1009.6425925925926</v>
      </c>
      <c r="E7" s="73">
        <v>1018.2166666666667</v>
      </c>
      <c r="F7" s="73">
        <v>1003.3499999999999</v>
      </c>
      <c r="G7" s="73">
        <v>1001.2407407407406</v>
      </c>
      <c r="H7" s="73">
        <v>1015.7629629629629</v>
      </c>
      <c r="I7" s="73">
        <v>1017.211111111111</v>
      </c>
      <c r="J7" s="73">
        <v>1005.67</v>
      </c>
      <c r="K7" s="73">
        <v>1008.5025974025972</v>
      </c>
    </row>
    <row r="8" spans="1:11" x14ac:dyDescent="0.25">
      <c r="A8" s="70" t="s">
        <v>354</v>
      </c>
      <c r="B8" s="73">
        <v>1010.1363166666671</v>
      </c>
      <c r="C8" s="73">
        <v>1009.2147222222225</v>
      </c>
      <c r="D8" s="73">
        <v>1008.2166666666667</v>
      </c>
      <c r="E8" s="73">
        <v>1016.5611111111111</v>
      </c>
      <c r="F8" s="73">
        <v>1001.5500000000002</v>
      </c>
      <c r="G8" s="73">
        <v>1000.0944444444444</v>
      </c>
      <c r="H8" s="73">
        <v>1014.6611111111112</v>
      </c>
      <c r="I8" s="73">
        <v>1015.7277777777776</v>
      </c>
      <c r="J8" s="73">
        <v>1005.3333333333334</v>
      </c>
      <c r="K8" s="73">
        <v>1006.5810344827586</v>
      </c>
    </row>
    <row r="9" spans="1:11" x14ac:dyDescent="0.25">
      <c r="A9" s="161" t="s">
        <v>133</v>
      </c>
      <c r="B9" s="162">
        <v>1010.2365833333332</v>
      </c>
      <c r="C9" s="162">
        <v>1010.0833333333331</v>
      </c>
      <c r="D9" s="162">
        <v>1009.775</v>
      </c>
      <c r="E9" s="162">
        <v>1018.2111111111111</v>
      </c>
      <c r="F9" s="162">
        <v>1002.8000000000001</v>
      </c>
      <c r="G9" s="162">
        <v>1001.2999999999998</v>
      </c>
      <c r="H9" s="162">
        <v>915.11</v>
      </c>
      <c r="I9" s="162">
        <v>1017.3249999999999</v>
      </c>
      <c r="J9" s="162">
        <v>1006.1999999999999</v>
      </c>
      <c r="K9" s="162">
        <v>1007.9269230769228</v>
      </c>
    </row>
    <row r="10" spans="1:11" x14ac:dyDescent="0.25">
      <c r="A10" s="42"/>
      <c r="B10" s="42"/>
      <c r="C10" s="69"/>
      <c r="D10" s="69"/>
      <c r="E10" s="41"/>
      <c r="F10" s="42"/>
      <c r="G10" s="42"/>
      <c r="H10" s="42"/>
      <c r="I10" s="42"/>
    </row>
  </sheetData>
  <mergeCells count="7">
    <mergeCell ref="A5:B5"/>
    <mergeCell ref="A3:A4"/>
    <mergeCell ref="B3:B4"/>
    <mergeCell ref="C3:C4"/>
    <mergeCell ref="A1:I1"/>
    <mergeCell ref="D3:D4"/>
    <mergeCell ref="E3:H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96" zoomScaleNormal="100" zoomScaleSheetLayoutView="96" workbookViewId="0">
      <selection activeCell="L6" sqref="L6:L20"/>
    </sheetView>
  </sheetViews>
  <sheetFormatPr defaultColWidth="9.140625" defaultRowHeight="15" x14ac:dyDescent="0.25"/>
  <cols>
    <col min="1" max="1" width="22.5703125" style="32" bestFit="1" customWidth="1"/>
    <col min="2" max="16384" width="9.140625" style="32"/>
  </cols>
  <sheetData>
    <row r="1" spans="1:12" x14ac:dyDescent="0.25">
      <c r="A1" s="243" t="s">
        <v>361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2" x14ac:dyDescent="0.25">
      <c r="A2" s="84" t="s">
        <v>282</v>
      </c>
      <c r="B2" s="213"/>
      <c r="C2" s="213"/>
      <c r="D2" s="213"/>
      <c r="E2" s="213"/>
      <c r="F2" s="213"/>
      <c r="G2" s="213"/>
      <c r="H2" s="213"/>
      <c r="I2" s="33" t="s">
        <v>100</v>
      </c>
      <c r="J2" s="213"/>
    </row>
    <row r="3" spans="1:12" x14ac:dyDescent="0.25">
      <c r="A3" s="270" t="s">
        <v>12</v>
      </c>
      <c r="B3" s="270">
        <v>2013</v>
      </c>
      <c r="C3" s="270">
        <v>2014</v>
      </c>
      <c r="D3" s="270">
        <v>2015</v>
      </c>
      <c r="E3" s="270">
        <v>2016</v>
      </c>
      <c r="F3" s="272">
        <v>2016</v>
      </c>
      <c r="G3" s="272"/>
      <c r="H3" s="272"/>
      <c r="I3" s="272"/>
      <c r="J3" s="271">
        <v>2017</v>
      </c>
      <c r="K3" s="271"/>
      <c r="L3" s="271"/>
    </row>
    <row r="4" spans="1:12" x14ac:dyDescent="0.25">
      <c r="A4" s="270"/>
      <c r="B4" s="270"/>
      <c r="C4" s="270"/>
      <c r="D4" s="270"/>
      <c r="E4" s="270"/>
      <c r="F4" s="216" t="s">
        <v>9</v>
      </c>
      <c r="G4" s="220" t="s">
        <v>10</v>
      </c>
      <c r="H4" s="220" t="s">
        <v>11</v>
      </c>
      <c r="I4" s="220" t="s">
        <v>13</v>
      </c>
      <c r="J4" s="216" t="s">
        <v>9</v>
      </c>
      <c r="K4" s="220" t="s">
        <v>10</v>
      </c>
      <c r="L4" s="223" t="s">
        <v>11</v>
      </c>
    </row>
    <row r="5" spans="1:12" ht="15" customHeight="1" x14ac:dyDescent="0.25">
      <c r="A5" s="214" t="s">
        <v>355</v>
      </c>
      <c r="B5" s="215"/>
      <c r="C5" s="215"/>
      <c r="D5" s="215"/>
      <c r="E5" s="215"/>
      <c r="F5" s="211"/>
      <c r="G5" s="211"/>
      <c r="H5" s="211"/>
      <c r="I5" s="211"/>
      <c r="J5" s="211"/>
      <c r="K5" s="211"/>
      <c r="L5" s="211"/>
    </row>
    <row r="6" spans="1:12" x14ac:dyDescent="0.25">
      <c r="A6" s="70" t="s">
        <v>156</v>
      </c>
      <c r="B6" s="72">
        <v>58.244949168377026</v>
      </c>
      <c r="C6" s="72">
        <v>58.217000000000006</v>
      </c>
      <c r="D6" s="141">
        <v>54.28125</v>
      </c>
      <c r="E6" s="141">
        <v>60.423611111111114</v>
      </c>
      <c r="F6" s="73">
        <v>65.555555555555557</v>
      </c>
      <c r="G6" s="73">
        <v>53.888888888888893</v>
      </c>
      <c r="H6" s="73">
        <v>56.333333333333336</v>
      </c>
      <c r="I6" s="73">
        <v>65.916666666666671</v>
      </c>
      <c r="J6" s="73">
        <v>63.916666666666664</v>
      </c>
      <c r="K6" s="73">
        <v>53.25</v>
      </c>
      <c r="L6" s="73">
        <v>55.388888888888886</v>
      </c>
    </row>
    <row r="7" spans="1:12" x14ac:dyDescent="0.25">
      <c r="A7" s="70" t="s">
        <v>140</v>
      </c>
      <c r="B7" s="72">
        <v>32.775461789554527</v>
      </c>
      <c r="C7" s="72">
        <v>32.064124999999997</v>
      </c>
      <c r="D7" s="141">
        <v>31.162499999999998</v>
      </c>
      <c r="E7" s="141">
        <v>35.756944444444443</v>
      </c>
      <c r="F7" s="74">
        <v>45</v>
      </c>
      <c r="G7" s="74">
        <v>29.777777777777782</v>
      </c>
      <c r="H7" s="74">
        <v>27</v>
      </c>
      <c r="I7" s="74">
        <v>41.25</v>
      </c>
      <c r="J7" s="74">
        <v>40.666666666666664</v>
      </c>
      <c r="K7" s="74">
        <v>26.083333333333332</v>
      </c>
      <c r="L7" s="74">
        <v>28.666666666666668</v>
      </c>
    </row>
    <row r="8" spans="1:12" x14ac:dyDescent="0.25">
      <c r="A8" s="70" t="s">
        <v>141</v>
      </c>
      <c r="B8" s="72">
        <v>81.103526465693804</v>
      </c>
      <c r="C8" s="72">
        <v>81.773041666666657</v>
      </c>
      <c r="D8" s="140">
        <v>75.50833333333334</v>
      </c>
      <c r="E8" s="140">
        <v>80.305555555555557</v>
      </c>
      <c r="F8" s="74">
        <v>83</v>
      </c>
      <c r="G8" s="74">
        <v>74.222222222222229</v>
      </c>
      <c r="H8" s="74">
        <v>79.166666666666671</v>
      </c>
      <c r="I8" s="74">
        <v>84.833333333333329</v>
      </c>
      <c r="J8" s="74">
        <v>83.5</v>
      </c>
      <c r="K8" s="74">
        <v>77.833333333333329</v>
      </c>
      <c r="L8" s="74">
        <v>79.027777777777771</v>
      </c>
    </row>
    <row r="9" spans="1:12" ht="15" customHeight="1" x14ac:dyDescent="0.25">
      <c r="A9" s="214" t="s">
        <v>304</v>
      </c>
      <c r="B9" s="215"/>
      <c r="C9" s="215"/>
      <c r="D9" s="142"/>
      <c r="E9" s="142"/>
      <c r="F9" s="211"/>
      <c r="G9" s="211"/>
      <c r="H9" s="211"/>
      <c r="I9" s="211"/>
      <c r="J9" s="211"/>
      <c r="K9" s="211"/>
      <c r="L9" s="211"/>
    </row>
    <row r="10" spans="1:12" ht="15" customHeight="1" x14ac:dyDescent="0.25">
      <c r="A10" s="70" t="s">
        <v>156</v>
      </c>
      <c r="B10" s="72">
        <v>45.73874036143787</v>
      </c>
      <c r="C10" s="72">
        <v>43.405790509259276</v>
      </c>
      <c r="D10" s="141">
        <v>38.07395833333333</v>
      </c>
      <c r="E10" s="141">
        <v>41.52649954212454</v>
      </c>
      <c r="F10" s="73">
        <v>52.934523809523817</v>
      </c>
      <c r="G10" s="73">
        <v>30.666666666666668</v>
      </c>
      <c r="H10" s="73">
        <v>31.8125</v>
      </c>
      <c r="I10" s="73">
        <v>50.692307692307693</v>
      </c>
      <c r="J10" s="73">
        <v>53.111111111111114</v>
      </c>
      <c r="K10" s="73">
        <v>28.866666666666667</v>
      </c>
      <c r="L10" s="73">
        <v>36.883116883116884</v>
      </c>
    </row>
    <row r="11" spans="1:12" ht="15" customHeight="1" x14ac:dyDescent="0.25">
      <c r="A11" s="70" t="s">
        <v>140</v>
      </c>
      <c r="B11" s="72">
        <v>21.318448354027989</v>
      </c>
      <c r="C11" s="72">
        <v>20.166737268518528</v>
      </c>
      <c r="D11" s="141">
        <v>20.280092592592592</v>
      </c>
      <c r="E11" s="141">
        <v>18.976018772893774</v>
      </c>
      <c r="F11" s="74">
        <v>25.93452380952381</v>
      </c>
      <c r="G11" s="74">
        <v>12.166666666666668</v>
      </c>
      <c r="H11" s="74">
        <v>13.1875</v>
      </c>
      <c r="I11" s="74">
        <v>24.615384615384617</v>
      </c>
      <c r="J11" s="74">
        <v>28.962962962962962</v>
      </c>
      <c r="K11" s="74">
        <v>10.3</v>
      </c>
      <c r="L11" s="74">
        <v>17.519480519480521</v>
      </c>
    </row>
    <row r="12" spans="1:12" ht="15" customHeight="1" x14ac:dyDescent="0.25">
      <c r="A12" s="70" t="s">
        <v>141</v>
      </c>
      <c r="B12" s="72">
        <v>74.340869912118833</v>
      </c>
      <c r="C12" s="72">
        <v>71.149535879629639</v>
      </c>
      <c r="D12" s="140">
        <v>61.286921296296299</v>
      </c>
      <c r="E12" s="140">
        <v>68.068795787545781</v>
      </c>
      <c r="F12" s="74">
        <v>82.00595238095238</v>
      </c>
      <c r="G12" s="74">
        <v>55.874999999999993</v>
      </c>
      <c r="H12" s="74">
        <v>55.625</v>
      </c>
      <c r="I12" s="74">
        <v>78.769230769230774</v>
      </c>
      <c r="J12" s="74">
        <v>78.629629629629633</v>
      </c>
      <c r="K12" s="74">
        <v>55.166666666666664</v>
      </c>
      <c r="L12" s="74">
        <v>60.974025974025977</v>
      </c>
    </row>
    <row r="13" spans="1:12" ht="15" customHeight="1" x14ac:dyDescent="0.25">
      <c r="A13" s="214" t="s">
        <v>354</v>
      </c>
      <c r="B13" s="215"/>
      <c r="C13" s="215"/>
      <c r="D13" s="142"/>
      <c r="E13" s="142"/>
      <c r="F13" s="211"/>
      <c r="G13" s="211"/>
      <c r="H13" s="211"/>
      <c r="I13" s="211"/>
      <c r="J13" s="211"/>
      <c r="K13" s="211"/>
      <c r="L13" s="211"/>
    </row>
    <row r="14" spans="1:12" x14ac:dyDescent="0.25">
      <c r="A14" s="70" t="s">
        <v>156</v>
      </c>
      <c r="B14" s="72">
        <v>55.825881342564266</v>
      </c>
      <c r="C14" s="72">
        <v>51.394108333333342</v>
      </c>
      <c r="D14" s="141">
        <v>49.554166666666674</v>
      </c>
      <c r="E14" s="141">
        <v>50.966666666666669</v>
      </c>
      <c r="F14" s="73">
        <v>58.2</v>
      </c>
      <c r="G14" s="73">
        <v>39</v>
      </c>
      <c r="H14" s="73">
        <v>45.166666666666664</v>
      </c>
      <c r="I14" s="73">
        <v>61.5</v>
      </c>
      <c r="J14" s="73">
        <v>62.055555555555557</v>
      </c>
      <c r="K14" s="73">
        <v>43.586342592592594</v>
      </c>
      <c r="L14" s="73">
        <v>47.302658045977012</v>
      </c>
    </row>
    <row r="15" spans="1:12" x14ac:dyDescent="0.25">
      <c r="A15" s="70" t="s">
        <v>140</v>
      </c>
      <c r="B15" s="72">
        <v>33.878391957439725</v>
      </c>
      <c r="C15" s="72">
        <v>27.524366666666666</v>
      </c>
      <c r="D15" s="141">
        <v>29.636111111111109</v>
      </c>
      <c r="E15" s="141">
        <v>27.227777777777778</v>
      </c>
      <c r="F15" s="74">
        <v>33.299999999999997</v>
      </c>
      <c r="G15" s="74">
        <v>19.055555555555557</v>
      </c>
      <c r="H15" s="74">
        <v>21.666666666666668</v>
      </c>
      <c r="I15" s="74">
        <v>34.888888888888886</v>
      </c>
      <c r="J15" s="74">
        <v>37.166666666666664</v>
      </c>
      <c r="K15" s="74">
        <v>20.855555555555554</v>
      </c>
      <c r="L15" s="74">
        <v>24.196551724137933</v>
      </c>
    </row>
    <row r="16" spans="1:12" x14ac:dyDescent="0.25">
      <c r="A16" s="70" t="s">
        <v>141</v>
      </c>
      <c r="B16" s="72">
        <v>80.861718185404598</v>
      </c>
      <c r="C16" s="72">
        <v>79.044119444444448</v>
      </c>
      <c r="D16" s="140">
        <v>72.45</v>
      </c>
      <c r="E16" s="140">
        <v>76.555555555555557</v>
      </c>
      <c r="F16" s="74">
        <v>82.5</v>
      </c>
      <c r="G16" s="74">
        <v>65.722222222222214</v>
      </c>
      <c r="H16" s="74">
        <v>71.333333333333329</v>
      </c>
      <c r="I16" s="74">
        <v>86.666666666666671</v>
      </c>
      <c r="J16" s="74">
        <v>86.555555555555557</v>
      </c>
      <c r="K16" s="74">
        <v>70.82037037037037</v>
      </c>
      <c r="L16" s="74">
        <v>73.478735632183898</v>
      </c>
    </row>
    <row r="17" spans="1:12" ht="15" customHeight="1" x14ac:dyDescent="0.25">
      <c r="A17" s="214" t="s">
        <v>133</v>
      </c>
      <c r="B17" s="215"/>
      <c r="C17" s="215"/>
      <c r="D17" s="142"/>
      <c r="E17" s="142"/>
      <c r="F17" s="211"/>
      <c r="G17" s="211"/>
      <c r="H17" s="211"/>
      <c r="I17" s="211"/>
      <c r="J17" s="211"/>
      <c r="K17" s="211"/>
      <c r="L17" s="211"/>
    </row>
    <row r="18" spans="1:12" x14ac:dyDescent="0.25">
      <c r="A18" s="70" t="s">
        <v>156</v>
      </c>
      <c r="B18" s="73">
        <v>69.60830167900501</v>
      </c>
      <c r="C18" s="73">
        <v>69.389729166666669</v>
      </c>
      <c r="D18" s="143">
        <v>55.036111111111119</v>
      </c>
      <c r="E18" s="143">
        <v>63.166666666666664</v>
      </c>
      <c r="F18" s="73">
        <v>69</v>
      </c>
      <c r="G18" s="73">
        <v>56.55555555555555</v>
      </c>
      <c r="H18" s="73">
        <v>60</v>
      </c>
      <c r="I18" s="73">
        <v>67.111111111111114</v>
      </c>
      <c r="J18" s="73">
        <v>70.222222222222229</v>
      </c>
      <c r="K18" s="73">
        <v>58.666666666666664</v>
      </c>
      <c r="L18" s="73">
        <v>62.296296296296298</v>
      </c>
    </row>
    <row r="19" spans="1:12" x14ac:dyDescent="0.25">
      <c r="A19" s="70" t="s">
        <v>140</v>
      </c>
      <c r="B19" s="73">
        <v>44.717638248847919</v>
      </c>
      <c r="C19" s="73">
        <v>46.47635416666666</v>
      </c>
      <c r="D19" s="143">
        <v>34.486111111111114</v>
      </c>
      <c r="E19" s="143">
        <v>38.286111111111111</v>
      </c>
      <c r="F19" s="74">
        <v>46.7</v>
      </c>
      <c r="G19" s="74">
        <v>26.777777777777775</v>
      </c>
      <c r="H19" s="74">
        <v>32</v>
      </c>
      <c r="I19" s="74">
        <v>47.666666666666664</v>
      </c>
      <c r="J19" s="74">
        <v>49.555555555555557</v>
      </c>
      <c r="K19" s="74">
        <v>27.666666666666668</v>
      </c>
      <c r="L19" s="74">
        <v>34.851851851851855</v>
      </c>
    </row>
    <row r="20" spans="1:12" x14ac:dyDescent="0.25">
      <c r="A20" s="161" t="s">
        <v>141</v>
      </c>
      <c r="B20" s="162">
        <v>88.13379725082514</v>
      </c>
      <c r="C20" s="162">
        <v>85.907354166666664</v>
      </c>
      <c r="D20" s="163">
        <v>72.391666666666652</v>
      </c>
      <c r="E20" s="163">
        <v>82.288888888888877</v>
      </c>
      <c r="F20" s="164">
        <v>85.6</v>
      </c>
      <c r="G20" s="164">
        <v>81.444444444444443</v>
      </c>
      <c r="H20" s="164">
        <v>80.333333333333329</v>
      </c>
      <c r="I20" s="164">
        <v>81.777777777777771</v>
      </c>
      <c r="J20" s="164">
        <v>86</v>
      </c>
      <c r="K20" s="164">
        <v>82.666666666666671</v>
      </c>
      <c r="L20" s="164">
        <v>83.481481481481481</v>
      </c>
    </row>
    <row r="21" spans="1:12" x14ac:dyDescent="0.25">
      <c r="A21" s="69"/>
      <c r="B21" s="69"/>
      <c r="C21" s="69"/>
      <c r="D21" s="69"/>
      <c r="E21" s="69"/>
      <c r="F21" s="41"/>
      <c r="G21" s="69"/>
      <c r="H21" s="69"/>
      <c r="I21" s="69"/>
      <c r="J21" s="69"/>
    </row>
  </sheetData>
  <mergeCells count="8">
    <mergeCell ref="A1:J1"/>
    <mergeCell ref="A3:A4"/>
    <mergeCell ref="B3:B4"/>
    <mergeCell ref="C3:C4"/>
    <mergeCell ref="F3:I3"/>
    <mergeCell ref="D3:D4"/>
    <mergeCell ref="E3:E4"/>
    <mergeCell ref="J3:L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rightToLeft="1" view="pageBreakPreview" zoomScale="95" zoomScaleNormal="100" zoomScaleSheetLayoutView="95" workbookViewId="0">
      <selection activeCell="L6" sqref="L6:L7"/>
    </sheetView>
  </sheetViews>
  <sheetFormatPr defaultColWidth="9.140625" defaultRowHeight="15" x14ac:dyDescent="0.25"/>
  <cols>
    <col min="1" max="1" width="31.42578125" style="32" bestFit="1" customWidth="1"/>
    <col min="2" max="16384" width="9.140625" style="32"/>
  </cols>
  <sheetData>
    <row r="1" spans="1:12" x14ac:dyDescent="0.25">
      <c r="A1" s="243" t="s">
        <v>362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2" x14ac:dyDescent="0.25">
      <c r="A2" s="84" t="s">
        <v>283</v>
      </c>
      <c r="B2" s="213"/>
      <c r="C2" s="213"/>
      <c r="D2" s="213"/>
      <c r="E2" s="213"/>
      <c r="F2" s="213"/>
      <c r="G2" s="213"/>
      <c r="H2" s="213"/>
      <c r="I2" s="213"/>
      <c r="J2" s="33" t="s">
        <v>100</v>
      </c>
    </row>
    <row r="3" spans="1:12" x14ac:dyDescent="0.25">
      <c r="A3" s="270" t="s">
        <v>12</v>
      </c>
      <c r="B3" s="270">
        <v>2013</v>
      </c>
      <c r="C3" s="270">
        <v>2014</v>
      </c>
      <c r="D3" s="270">
        <v>2015</v>
      </c>
      <c r="E3" s="270">
        <v>2016</v>
      </c>
      <c r="F3" s="271">
        <v>2016</v>
      </c>
      <c r="G3" s="271"/>
      <c r="H3" s="271"/>
      <c r="I3" s="271"/>
      <c r="J3" s="272">
        <v>2017</v>
      </c>
      <c r="K3" s="272"/>
      <c r="L3" s="272"/>
    </row>
    <row r="4" spans="1:12" x14ac:dyDescent="0.25">
      <c r="A4" s="270"/>
      <c r="B4" s="270"/>
      <c r="C4" s="270"/>
      <c r="D4" s="270"/>
      <c r="E4" s="270"/>
      <c r="F4" s="52" t="s">
        <v>9</v>
      </c>
      <c r="G4" s="52" t="s">
        <v>10</v>
      </c>
      <c r="H4" s="52" t="s">
        <v>11</v>
      </c>
      <c r="I4" s="52" t="s">
        <v>13</v>
      </c>
      <c r="J4" s="52" t="s">
        <v>9</v>
      </c>
      <c r="K4" s="52" t="s">
        <v>10</v>
      </c>
      <c r="L4" s="52" t="s">
        <v>11</v>
      </c>
    </row>
    <row r="5" spans="1:12" ht="15" customHeight="1" x14ac:dyDescent="0.25">
      <c r="A5" s="268" t="s">
        <v>157</v>
      </c>
      <c r="B5" s="269"/>
      <c r="C5" s="269"/>
      <c r="D5" s="215"/>
      <c r="E5" s="215"/>
      <c r="F5" s="79"/>
      <c r="G5" s="79"/>
      <c r="H5" s="79"/>
      <c r="I5" s="79"/>
      <c r="J5" s="79"/>
      <c r="K5" s="79"/>
      <c r="L5" s="79"/>
    </row>
    <row r="6" spans="1:12" x14ac:dyDescent="0.25">
      <c r="A6" s="70" t="s">
        <v>303</v>
      </c>
      <c r="B6" s="73">
        <v>9.3250441628264209</v>
      </c>
      <c r="C6" s="73">
        <v>9.6258333333333344</v>
      </c>
      <c r="D6" s="73">
        <v>10</v>
      </c>
      <c r="E6" s="73">
        <v>9.4981527777777774</v>
      </c>
      <c r="F6" s="73">
        <v>8</v>
      </c>
      <c r="G6" s="73">
        <v>10.4</v>
      </c>
      <c r="H6" s="41">
        <v>10.1815</v>
      </c>
      <c r="I6" s="73">
        <v>9.4111111111111114</v>
      </c>
      <c r="J6" s="73">
        <v>7.7986175115207352</v>
      </c>
      <c r="K6" s="73">
        <v>11</v>
      </c>
      <c r="L6" s="73">
        <v>9.6999999999999993</v>
      </c>
    </row>
    <row r="7" spans="1:12" x14ac:dyDescent="0.25">
      <c r="A7" s="161" t="s">
        <v>304</v>
      </c>
      <c r="B7" s="162">
        <v>10.089142345110089</v>
      </c>
      <c r="C7" s="162">
        <v>10.007916666666665</v>
      </c>
      <c r="D7" s="162">
        <v>10.666666666666668</v>
      </c>
      <c r="E7" s="162">
        <v>9.9984305555555562</v>
      </c>
      <c r="F7" s="162">
        <v>9</v>
      </c>
      <c r="G7" s="162">
        <v>11.4</v>
      </c>
      <c r="H7" s="198">
        <v>10.1815</v>
      </c>
      <c r="I7" s="162">
        <v>9.4122222222222245</v>
      </c>
      <c r="J7" s="162">
        <v>9.106643625192012</v>
      </c>
      <c r="K7" s="162">
        <v>11.4</v>
      </c>
      <c r="L7" s="162">
        <v>10.5</v>
      </c>
    </row>
    <row r="8" spans="1:12" x14ac:dyDescent="0.25">
      <c r="A8" s="42"/>
      <c r="B8" s="42"/>
      <c r="C8" s="42"/>
      <c r="D8" s="69"/>
      <c r="E8" s="69"/>
      <c r="F8" s="41"/>
      <c r="G8" s="42"/>
      <c r="H8" s="42"/>
      <c r="I8" s="42"/>
      <c r="J8" s="42"/>
    </row>
  </sheetData>
  <mergeCells count="9">
    <mergeCell ref="A5:C5"/>
    <mergeCell ref="A1:J1"/>
    <mergeCell ref="A3:A4"/>
    <mergeCell ref="B3:B4"/>
    <mergeCell ref="C3:C4"/>
    <mergeCell ref="F3:I3"/>
    <mergeCell ref="D3:D4"/>
    <mergeCell ref="E3:E4"/>
    <mergeCell ref="J3:L3"/>
  </mergeCells>
  <hyperlinks>
    <hyperlink ref="J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rightToLeft="1" view="pageBreakPreview" zoomScale="96" zoomScaleNormal="100" zoomScaleSheetLayoutView="96" workbookViewId="0">
      <selection activeCell="C17" sqref="C17"/>
    </sheetView>
  </sheetViews>
  <sheetFormatPr defaultRowHeight="15" x14ac:dyDescent="0.25"/>
  <cols>
    <col min="1" max="1" width="50.42578125" style="32" customWidth="1"/>
    <col min="2" max="16384" width="9.140625" style="32"/>
  </cols>
  <sheetData>
    <row r="1" spans="1:15" x14ac:dyDescent="0.25">
      <c r="A1" s="243" t="s">
        <v>384</v>
      </c>
      <c r="B1" s="244"/>
      <c r="C1" s="244"/>
      <c r="D1" s="244"/>
      <c r="E1" s="244"/>
      <c r="F1" s="244"/>
      <c r="G1" s="244"/>
    </row>
    <row r="2" spans="1:15" x14ac:dyDescent="0.25">
      <c r="A2" s="225"/>
      <c r="B2" s="226"/>
      <c r="C2" s="226"/>
      <c r="D2" s="226"/>
      <c r="E2" s="226"/>
      <c r="F2" s="226"/>
      <c r="G2" s="226"/>
      <c r="J2" s="33" t="s">
        <v>100</v>
      </c>
    </row>
    <row r="3" spans="1:15" x14ac:dyDescent="0.25">
      <c r="A3" s="241" t="s">
        <v>12</v>
      </c>
      <c r="B3" s="241">
        <v>2012</v>
      </c>
      <c r="C3" s="241">
        <v>2013</v>
      </c>
      <c r="D3" s="241">
        <v>2014</v>
      </c>
      <c r="E3" s="241">
        <v>2015</v>
      </c>
      <c r="F3" s="289">
        <v>2016</v>
      </c>
      <c r="G3" s="241">
        <v>2016</v>
      </c>
      <c r="H3" s="241"/>
      <c r="I3" s="241"/>
      <c r="J3" s="289"/>
      <c r="K3" s="321">
        <v>2017</v>
      </c>
      <c r="L3" s="321"/>
      <c r="M3" s="241"/>
      <c r="N3" s="241"/>
      <c r="O3" s="241"/>
    </row>
    <row r="4" spans="1:15" x14ac:dyDescent="0.25">
      <c r="A4" s="241"/>
      <c r="B4" s="241"/>
      <c r="C4" s="241"/>
      <c r="D4" s="241"/>
      <c r="E4" s="241"/>
      <c r="F4" s="289"/>
      <c r="G4" s="227" t="s">
        <v>9</v>
      </c>
      <c r="H4" s="227" t="s">
        <v>10</v>
      </c>
      <c r="I4" s="227" t="s">
        <v>11</v>
      </c>
      <c r="J4" s="284" t="s">
        <v>13</v>
      </c>
      <c r="K4" s="227" t="s">
        <v>9</v>
      </c>
      <c r="L4" s="227" t="s">
        <v>10</v>
      </c>
      <c r="M4" s="227" t="s">
        <v>11</v>
      </c>
    </row>
    <row r="5" spans="1:15" ht="15" customHeight="1" x14ac:dyDescent="0.25">
      <c r="A5" s="147" t="s">
        <v>145</v>
      </c>
      <c r="B5" s="134"/>
      <c r="C5" s="134"/>
      <c r="D5" s="134"/>
      <c r="E5" s="134"/>
      <c r="F5" s="134"/>
      <c r="G5" s="134"/>
    </row>
    <row r="6" spans="1:15" x14ac:dyDescent="0.25">
      <c r="A6" s="9" t="s">
        <v>76</v>
      </c>
      <c r="B6" s="45">
        <v>100</v>
      </c>
      <c r="C6" s="203">
        <v>99.016010705873654</v>
      </c>
      <c r="D6" s="203">
        <v>97.871646218493865</v>
      </c>
      <c r="E6" s="203">
        <v>77.981472021868257</v>
      </c>
      <c r="F6" s="203">
        <v>69.990235755616197</v>
      </c>
      <c r="G6" s="203">
        <v>71.091684903609405</v>
      </c>
      <c r="H6" s="203">
        <v>68.8943617666081</v>
      </c>
      <c r="I6" s="203">
        <v>70.946902646002982</v>
      </c>
      <c r="J6" s="203">
        <v>69.027993706244345</v>
      </c>
      <c r="K6" s="203">
        <v>68.443178592209861</v>
      </c>
      <c r="L6" s="203">
        <v>71.182479490650124</v>
      </c>
      <c r="M6" s="203">
        <v>72.355116019649586</v>
      </c>
    </row>
    <row r="7" spans="1:15" x14ac:dyDescent="0.25">
      <c r="A7" s="9" t="s">
        <v>77</v>
      </c>
      <c r="B7" s="45">
        <v>100</v>
      </c>
      <c r="C7" s="203">
        <v>101.94505013706838</v>
      </c>
      <c r="D7" s="203">
        <v>98.27707499900167</v>
      </c>
      <c r="E7" s="203">
        <v>95.991045967400837</v>
      </c>
      <c r="F7" s="203">
        <v>94.257787672930135</v>
      </c>
      <c r="G7" s="203">
        <v>94.294231778417128</v>
      </c>
      <c r="H7" s="203">
        <v>94.707954482368677</v>
      </c>
      <c r="I7" s="203">
        <v>94.167829245756792</v>
      </c>
      <c r="J7" s="203">
        <v>93.861135185177915</v>
      </c>
      <c r="K7" s="203">
        <v>92.951518291424179</v>
      </c>
      <c r="L7" s="203">
        <v>93.122554452410284</v>
      </c>
      <c r="M7" s="203">
        <v>94.799452997564643</v>
      </c>
    </row>
    <row r="8" spans="1:15" x14ac:dyDescent="0.25">
      <c r="A8" s="9" t="s">
        <v>78</v>
      </c>
      <c r="B8" s="45">
        <v>100</v>
      </c>
      <c r="C8" s="203">
        <v>100</v>
      </c>
      <c r="D8" s="203">
        <v>100</v>
      </c>
      <c r="E8" s="203">
        <v>100</v>
      </c>
      <c r="F8" s="203">
        <v>100</v>
      </c>
      <c r="G8" s="203">
        <v>100</v>
      </c>
      <c r="H8" s="203">
        <v>100</v>
      </c>
      <c r="I8" s="203">
        <v>100</v>
      </c>
      <c r="J8" s="203">
        <v>100</v>
      </c>
      <c r="K8" s="203">
        <v>100</v>
      </c>
      <c r="L8" s="203">
        <v>100</v>
      </c>
      <c r="M8" s="203">
        <v>100</v>
      </c>
    </row>
    <row r="9" spans="1:15" x14ac:dyDescent="0.25">
      <c r="A9" s="9" t="s">
        <v>79</v>
      </c>
      <c r="B9" s="45">
        <v>100</v>
      </c>
      <c r="C9" s="203">
        <v>102.62849256160298</v>
      </c>
      <c r="D9" s="203">
        <v>104.0292215291783</v>
      </c>
      <c r="E9" s="203">
        <v>100.28086314563598</v>
      </c>
      <c r="F9" s="203">
        <v>98.87662367974518</v>
      </c>
      <c r="G9" s="203">
        <v>99.618134489878145</v>
      </c>
      <c r="H9" s="203">
        <v>100.97614141755162</v>
      </c>
      <c r="I9" s="203">
        <v>100.47883797127727</v>
      </c>
      <c r="J9" s="203">
        <v>94.433380840273685</v>
      </c>
      <c r="K9" s="203">
        <v>93.871438023741121</v>
      </c>
      <c r="L9" s="203">
        <v>93.108829774974481</v>
      </c>
      <c r="M9" s="203">
        <v>95.419343660886639</v>
      </c>
    </row>
    <row r="10" spans="1:15" x14ac:dyDescent="0.25">
      <c r="A10" s="9" t="s">
        <v>80</v>
      </c>
      <c r="B10" s="45">
        <v>100</v>
      </c>
      <c r="C10" s="203">
        <v>101.51672339538142</v>
      </c>
      <c r="D10" s="203">
        <v>103.50943712492668</v>
      </c>
      <c r="E10" s="203">
        <v>107.44896554087707</v>
      </c>
      <c r="F10" s="203">
        <v>107.81528888395377</v>
      </c>
      <c r="G10" s="203">
        <v>105.8909100091292</v>
      </c>
      <c r="H10" s="203">
        <v>106.47129414114407</v>
      </c>
      <c r="I10" s="203">
        <v>109.55250390854137</v>
      </c>
      <c r="J10" s="203">
        <v>109.34644747700042</v>
      </c>
      <c r="K10" s="203">
        <v>109.55250390854137</v>
      </c>
      <c r="L10" s="203">
        <v>109.86158855585279</v>
      </c>
      <c r="M10" s="203">
        <v>109.86158855585279</v>
      </c>
    </row>
    <row r="11" spans="1:15" x14ac:dyDescent="0.25">
      <c r="A11" s="9" t="s">
        <v>81</v>
      </c>
      <c r="B11" s="45">
        <v>100</v>
      </c>
      <c r="C11" s="203">
        <v>99.597724825077535</v>
      </c>
      <c r="D11" s="203">
        <v>106.50280766710654</v>
      </c>
      <c r="E11" s="203">
        <v>107.56040852890597</v>
      </c>
      <c r="F11" s="203">
        <v>110.0497511468774</v>
      </c>
      <c r="G11" s="203">
        <v>109.3082074220783</v>
      </c>
      <c r="H11" s="203">
        <v>110.01478485219297</v>
      </c>
      <c r="I11" s="203">
        <v>110.43800615661917</v>
      </c>
      <c r="J11" s="203">
        <v>110.43800615661917</v>
      </c>
      <c r="K11" s="203">
        <v>110.43800615661917</v>
      </c>
      <c r="L11" s="203">
        <v>99.484660229711992</v>
      </c>
      <c r="M11" s="203">
        <v>94.007987266258411</v>
      </c>
    </row>
    <row r="12" spans="1:15" ht="26.25" x14ac:dyDescent="0.25">
      <c r="A12" s="10" t="s">
        <v>146</v>
      </c>
      <c r="B12" s="45">
        <v>100</v>
      </c>
      <c r="C12" s="203">
        <v>102.67057608034276</v>
      </c>
      <c r="D12" s="203">
        <v>101.84605945985507</v>
      </c>
      <c r="E12" s="203">
        <v>100.9056085384989</v>
      </c>
      <c r="F12" s="203">
        <v>69.625840918238751</v>
      </c>
      <c r="G12" s="203">
        <v>69.534718803791435</v>
      </c>
      <c r="H12" s="203">
        <v>69.534718803791435</v>
      </c>
      <c r="I12" s="203">
        <v>69.500362533097572</v>
      </c>
      <c r="J12" s="203">
        <v>69.933563532274562</v>
      </c>
      <c r="K12" s="203">
        <v>69.097770189110705</v>
      </c>
      <c r="L12" s="203">
        <v>69.918471896077705</v>
      </c>
      <c r="M12" s="203">
        <v>69.924944453216071</v>
      </c>
    </row>
    <row r="13" spans="1:15" x14ac:dyDescent="0.25">
      <c r="A13" s="9" t="s">
        <v>83</v>
      </c>
      <c r="B13" s="45">
        <v>100</v>
      </c>
      <c r="C13" s="203">
        <v>101.50668936833434</v>
      </c>
      <c r="D13" s="203">
        <v>101.17987686186561</v>
      </c>
      <c r="E13" s="203">
        <v>92.997539132602668</v>
      </c>
      <c r="F13" s="203">
        <v>89.233288737675721</v>
      </c>
      <c r="G13" s="203">
        <v>89.029343712840031</v>
      </c>
      <c r="H13" s="203">
        <v>90.140844098194549</v>
      </c>
      <c r="I13" s="203">
        <v>90.625213532179302</v>
      </c>
      <c r="J13" s="203">
        <v>87.137753607489003</v>
      </c>
      <c r="K13" s="203">
        <v>87.000090715724909</v>
      </c>
      <c r="L13" s="203">
        <v>91.451190882763839</v>
      </c>
      <c r="M13" s="203">
        <v>94.194251466803863</v>
      </c>
    </row>
    <row r="14" spans="1:15" x14ac:dyDescent="0.25">
      <c r="A14" s="9" t="s">
        <v>84</v>
      </c>
      <c r="B14" s="45">
        <v>100</v>
      </c>
      <c r="C14" s="203">
        <v>102.39464513901235</v>
      </c>
      <c r="D14" s="203">
        <v>107.93315717725575</v>
      </c>
      <c r="E14" s="203">
        <v>109.86711382133346</v>
      </c>
      <c r="F14" s="203">
        <v>109.96097875388841</v>
      </c>
      <c r="G14" s="203">
        <v>109.8688176753178</v>
      </c>
      <c r="H14" s="203">
        <v>109.9888120175808</v>
      </c>
      <c r="I14" s="203">
        <v>109.99403925615374</v>
      </c>
      <c r="J14" s="203">
        <v>109.99224606650131</v>
      </c>
      <c r="K14" s="203">
        <v>109.99268934979287</v>
      </c>
      <c r="L14" s="203">
        <v>109.63099503083842</v>
      </c>
      <c r="M14" s="203">
        <v>115.23430298908623</v>
      </c>
    </row>
    <row r="15" spans="1:15" x14ac:dyDescent="0.25">
      <c r="A15" s="9" t="s">
        <v>85</v>
      </c>
      <c r="B15" s="45" t="s">
        <v>232</v>
      </c>
      <c r="C15" s="203">
        <v>97.310958019680299</v>
      </c>
      <c r="D15" s="203">
        <v>91.371884130527604</v>
      </c>
      <c r="E15" s="203">
        <v>52.093529164122785</v>
      </c>
      <c r="F15" s="203">
        <v>40.943427730970981</v>
      </c>
      <c r="G15" s="203">
        <v>44.170962916041887</v>
      </c>
      <c r="H15" s="203">
        <v>34.031265034968278</v>
      </c>
      <c r="I15" s="203">
        <v>43.258086774880752</v>
      </c>
      <c r="J15" s="203">
        <v>42.313396197993001</v>
      </c>
      <c r="K15" s="203">
        <v>47.814076046739316</v>
      </c>
      <c r="L15" s="203">
        <v>52.304765831062042</v>
      </c>
      <c r="M15" s="203">
        <v>50.169276684911182</v>
      </c>
    </row>
    <row r="16" spans="1:15" x14ac:dyDescent="0.25">
      <c r="A16" s="9" t="s">
        <v>86</v>
      </c>
      <c r="B16" s="45">
        <v>100</v>
      </c>
      <c r="C16" s="203">
        <v>99.313598952632617</v>
      </c>
      <c r="D16" s="203">
        <v>96.647315113438992</v>
      </c>
      <c r="E16" s="203">
        <v>62.334122712294359</v>
      </c>
      <c r="F16" s="203">
        <v>45.869623636237137</v>
      </c>
      <c r="G16" s="203">
        <v>45.820366162189288</v>
      </c>
      <c r="H16" s="203">
        <v>43.815840320296459</v>
      </c>
      <c r="I16" s="203">
        <v>44.701907437276297</v>
      </c>
      <c r="J16" s="203">
        <v>49.140380625186495</v>
      </c>
      <c r="K16" s="203">
        <v>51.143846992014744</v>
      </c>
      <c r="L16" s="203">
        <v>53.029341644455116</v>
      </c>
      <c r="M16" s="203">
        <v>54.136573279559208</v>
      </c>
    </row>
    <row r="17" spans="1:13" ht="26.25" x14ac:dyDescent="0.25">
      <c r="A17" s="10" t="s">
        <v>147</v>
      </c>
      <c r="B17" s="45">
        <v>100</v>
      </c>
      <c r="C17" s="203">
        <v>97.722006642886868</v>
      </c>
      <c r="D17" s="203">
        <v>90.850030456465859</v>
      </c>
      <c r="E17" s="203">
        <v>90.850030456465859</v>
      </c>
      <c r="F17" s="203">
        <v>90.850030456465859</v>
      </c>
      <c r="G17" s="203">
        <v>90.850030456465859</v>
      </c>
      <c r="H17" s="203">
        <v>90.850030456465859</v>
      </c>
      <c r="I17" s="203">
        <v>90.850030456465859</v>
      </c>
      <c r="J17" s="203">
        <v>90.850030456465859</v>
      </c>
      <c r="K17" s="203">
        <v>90.850030456465859</v>
      </c>
      <c r="L17" s="203">
        <v>90.850030456465859</v>
      </c>
      <c r="M17" s="203">
        <v>90.850030456465859</v>
      </c>
    </row>
    <row r="18" spans="1:13" ht="26.25" x14ac:dyDescent="0.25">
      <c r="A18" s="10" t="s">
        <v>148</v>
      </c>
      <c r="B18" s="45">
        <v>100</v>
      </c>
      <c r="C18" s="203">
        <v>99.434697283741485</v>
      </c>
      <c r="D18" s="203">
        <v>91.999754988433708</v>
      </c>
      <c r="E18" s="203">
        <v>91.508151190175184</v>
      </c>
      <c r="F18" s="203">
        <v>82.359106856452698</v>
      </c>
      <c r="G18" s="203">
        <v>88.822360518479542</v>
      </c>
      <c r="H18" s="203">
        <v>85.572560891305443</v>
      </c>
      <c r="I18" s="203">
        <v>78.545882176084874</v>
      </c>
      <c r="J18" s="203">
        <v>76.495623839940933</v>
      </c>
      <c r="K18" s="203">
        <v>77.148503246401418</v>
      </c>
      <c r="L18" s="203">
        <v>76.598950467530784</v>
      </c>
      <c r="M18" s="203">
        <v>75.538194496045534</v>
      </c>
    </row>
    <row r="19" spans="1:13" x14ac:dyDescent="0.25">
      <c r="A19" s="9" t="s">
        <v>89</v>
      </c>
      <c r="B19" s="45">
        <v>100</v>
      </c>
      <c r="C19" s="203">
        <v>98.170983570500383</v>
      </c>
      <c r="D19" s="203">
        <v>97.21580383177168</v>
      </c>
      <c r="E19" s="203">
        <v>97.494450324364422</v>
      </c>
      <c r="F19" s="203">
        <v>96.263089482895822</v>
      </c>
      <c r="G19" s="203">
        <v>96.431065554216687</v>
      </c>
      <c r="H19" s="203">
        <v>96.808677286225446</v>
      </c>
      <c r="I19" s="203">
        <v>96.781093312284042</v>
      </c>
      <c r="J19" s="203">
        <v>95.031521778857126</v>
      </c>
      <c r="K19" s="203">
        <v>94.451564073378293</v>
      </c>
      <c r="L19" s="203">
        <v>95.215982195376284</v>
      </c>
      <c r="M19" s="203">
        <v>95.773960773924031</v>
      </c>
    </row>
    <row r="20" spans="1:13" x14ac:dyDescent="0.25">
      <c r="A20" s="9" t="s">
        <v>90</v>
      </c>
      <c r="B20" s="45">
        <v>100</v>
      </c>
      <c r="C20" s="203">
        <v>94.547979740607474</v>
      </c>
      <c r="D20" s="203">
        <v>92.564826198990929</v>
      </c>
      <c r="E20" s="203">
        <v>82.747772793911338</v>
      </c>
      <c r="F20" s="203">
        <v>74.597930739050412</v>
      </c>
      <c r="G20" s="203">
        <v>78.332891086352248</v>
      </c>
      <c r="H20" s="203">
        <v>78.79982189138498</v>
      </c>
      <c r="I20" s="203">
        <v>69.851481454588026</v>
      </c>
      <c r="J20" s="203">
        <v>71.407528523876366</v>
      </c>
      <c r="K20" s="203">
        <v>72.403080091267185</v>
      </c>
      <c r="L20" s="203">
        <v>76.885700080172654</v>
      </c>
      <c r="M20" s="203">
        <v>84.001301840475634</v>
      </c>
    </row>
    <row r="21" spans="1:13" x14ac:dyDescent="0.25">
      <c r="A21" s="9" t="s">
        <v>91</v>
      </c>
      <c r="B21" s="45">
        <v>100</v>
      </c>
      <c r="C21" s="203">
        <v>100.58663083844148</v>
      </c>
      <c r="D21" s="203">
        <v>110.33354868413325</v>
      </c>
      <c r="E21" s="203">
        <v>88.475734674717359</v>
      </c>
      <c r="F21" s="203">
        <v>83.167588193506276</v>
      </c>
      <c r="G21" s="203">
        <v>77.355974382009293</v>
      </c>
      <c r="H21" s="203">
        <v>79.608537987085001</v>
      </c>
      <c r="I21" s="203">
        <v>95.300850480340486</v>
      </c>
      <c r="J21" s="203">
        <v>80.404989924590353</v>
      </c>
      <c r="K21" s="203">
        <v>96.869636908294439</v>
      </c>
      <c r="L21" s="203">
        <v>96.67075103855062</v>
      </c>
      <c r="M21" s="203">
        <v>94.379792807782621</v>
      </c>
    </row>
    <row r="22" spans="1:13" x14ac:dyDescent="0.25">
      <c r="A22" s="9" t="s">
        <v>92</v>
      </c>
      <c r="B22" s="45">
        <v>100</v>
      </c>
      <c r="C22" s="203">
        <v>98.669375735561843</v>
      </c>
      <c r="D22" s="203">
        <v>96.356984901308834</v>
      </c>
      <c r="E22" s="203">
        <v>95.778069246618486</v>
      </c>
      <c r="F22" s="203">
        <v>95.778069246618486</v>
      </c>
      <c r="G22" s="203">
        <v>95.778069246618486</v>
      </c>
      <c r="H22" s="203">
        <v>95.778069246618486</v>
      </c>
      <c r="I22" s="203">
        <v>95.778069246618486</v>
      </c>
      <c r="J22" s="203">
        <v>95.778069246618486</v>
      </c>
      <c r="K22" s="203">
        <v>95.778069246618486</v>
      </c>
      <c r="L22" s="203">
        <v>85.840910262270015</v>
      </c>
      <c r="M22" s="203">
        <v>85.840910262270015</v>
      </c>
    </row>
    <row r="23" spans="1:13" x14ac:dyDescent="0.25">
      <c r="A23" s="9" t="s">
        <v>93</v>
      </c>
      <c r="B23" s="45">
        <v>100</v>
      </c>
      <c r="C23" s="203">
        <v>96.403742862220966</v>
      </c>
      <c r="D23" s="203">
        <v>92.345045481464112</v>
      </c>
      <c r="E23" s="203">
        <v>76.024494987085276</v>
      </c>
      <c r="F23" s="203">
        <v>67.523962113915886</v>
      </c>
      <c r="G23" s="203">
        <v>63.550730977789094</v>
      </c>
      <c r="H23" s="203">
        <v>65.551252836494285</v>
      </c>
      <c r="I23" s="203">
        <v>68.261896695227492</v>
      </c>
      <c r="J23" s="203">
        <v>72.731967946152693</v>
      </c>
      <c r="K23" s="203">
        <v>79.938207403377902</v>
      </c>
      <c r="L23" s="203">
        <v>78.767036795875427</v>
      </c>
      <c r="M23" s="203">
        <v>85.367387344832196</v>
      </c>
    </row>
    <row r="24" spans="1:13" x14ac:dyDescent="0.25">
      <c r="A24" s="9" t="s">
        <v>94</v>
      </c>
      <c r="B24" s="45">
        <v>100</v>
      </c>
      <c r="C24" s="203">
        <v>100.02966156042868</v>
      </c>
      <c r="D24" s="203">
        <v>101.89718208754262</v>
      </c>
      <c r="E24" s="203">
        <v>105.438071565789</v>
      </c>
      <c r="F24" s="203">
        <v>120.6139366580191</v>
      </c>
      <c r="G24" s="203">
        <v>112.73188394898357</v>
      </c>
      <c r="H24" s="203">
        <v>121.29071272512499</v>
      </c>
      <c r="I24" s="203">
        <v>122.38649367232091</v>
      </c>
      <c r="J24" s="203">
        <v>126.04665628564693</v>
      </c>
      <c r="K24" s="203">
        <v>140.73818273297692</v>
      </c>
      <c r="L24" s="203">
        <v>151.48133052771161</v>
      </c>
      <c r="M24" s="203">
        <v>185.99955350709232</v>
      </c>
    </row>
    <row r="25" spans="1:13" x14ac:dyDescent="0.25">
      <c r="A25" s="9" t="s">
        <v>95</v>
      </c>
      <c r="B25" s="45">
        <v>100</v>
      </c>
      <c r="C25" s="203">
        <v>106.46059374145544</v>
      </c>
      <c r="D25" s="203">
        <v>113.26849336017209</v>
      </c>
      <c r="E25" s="203">
        <v>113.51157771008029</v>
      </c>
      <c r="F25" s="203">
        <v>107.64015614084227</v>
      </c>
      <c r="G25" s="203">
        <v>110.48161672361513</v>
      </c>
      <c r="H25" s="203">
        <v>111.50279378796057</v>
      </c>
      <c r="I25" s="203">
        <v>106.19434903817432</v>
      </c>
      <c r="J25" s="203">
        <v>102.38186501361906</v>
      </c>
      <c r="K25" s="203">
        <v>105.6494628572691</v>
      </c>
      <c r="L25" s="203">
        <v>105.6494628572691</v>
      </c>
      <c r="M25" s="203">
        <v>107.09766718177653</v>
      </c>
    </row>
    <row r="26" spans="1:13" x14ac:dyDescent="0.25">
      <c r="A26" s="9" t="s">
        <v>96</v>
      </c>
      <c r="B26" s="45">
        <v>100</v>
      </c>
      <c r="C26" s="203">
        <v>138.97233035757125</v>
      </c>
      <c r="D26" s="203">
        <v>200.90346362017036</v>
      </c>
      <c r="E26" s="203">
        <v>421.52568129790706</v>
      </c>
      <c r="F26" s="203">
        <v>462.87747682461122</v>
      </c>
      <c r="G26" s="203">
        <v>485.53219891711529</v>
      </c>
      <c r="H26" s="203">
        <v>572.53965353390322</v>
      </c>
      <c r="I26" s="203">
        <v>425.04847763611258</v>
      </c>
      <c r="J26" s="203">
        <v>368.38957721131374</v>
      </c>
      <c r="K26" s="203">
        <v>72.469007955790403</v>
      </c>
      <c r="L26" s="203">
        <v>97.141105331835888</v>
      </c>
      <c r="M26" s="203">
        <v>155.02944132187676</v>
      </c>
    </row>
    <row r="27" spans="1:13" x14ac:dyDescent="0.25">
      <c r="A27" s="9" t="s">
        <v>97</v>
      </c>
      <c r="B27" s="45">
        <v>100</v>
      </c>
      <c r="C27" s="203">
        <v>101.28845258828312</v>
      </c>
      <c r="D27" s="203">
        <v>112.86419555152901</v>
      </c>
      <c r="E27" s="203">
        <v>117.31060644450858</v>
      </c>
      <c r="F27" s="203">
        <v>116.45665859724542</v>
      </c>
      <c r="G27" s="203">
        <v>117.42659650291559</v>
      </c>
      <c r="H27" s="203">
        <v>118.25467269044758</v>
      </c>
      <c r="I27" s="203">
        <v>115.39573607999969</v>
      </c>
      <c r="J27" s="203">
        <v>114.74962911561887</v>
      </c>
      <c r="K27" s="203">
        <v>114.09549177427681</v>
      </c>
      <c r="L27" s="203">
        <v>114.92729322164159</v>
      </c>
      <c r="M27" s="203">
        <v>112.40929528656626</v>
      </c>
    </row>
    <row r="28" spans="1:13" x14ac:dyDescent="0.25">
      <c r="A28" s="9" t="s">
        <v>98</v>
      </c>
      <c r="B28" s="45">
        <v>100</v>
      </c>
      <c r="C28" s="203">
        <v>100.8208253356361</v>
      </c>
      <c r="D28" s="203">
        <v>92.326007198337336</v>
      </c>
      <c r="E28" s="203">
        <v>90.532931887342187</v>
      </c>
      <c r="F28" s="203">
        <v>94.421777918931539</v>
      </c>
      <c r="G28" s="203">
        <v>95.166250647701446</v>
      </c>
      <c r="H28" s="203">
        <v>94.175273020343411</v>
      </c>
      <c r="I28" s="203">
        <v>93.983160732619979</v>
      </c>
      <c r="J28" s="203">
        <v>94.362427275061307</v>
      </c>
      <c r="K28" s="203">
        <v>94.910640688712391</v>
      </c>
      <c r="L28" s="203">
        <v>95.303981232185436</v>
      </c>
      <c r="M28" s="203">
        <v>93.833029838717081</v>
      </c>
    </row>
    <row r="29" spans="1:13" x14ac:dyDescent="0.25">
      <c r="A29" s="100" t="s">
        <v>99</v>
      </c>
      <c r="B29" s="101">
        <v>100</v>
      </c>
      <c r="C29" s="204">
        <v>99.763318456925248</v>
      </c>
      <c r="D29" s="204">
        <v>99.586209451187514</v>
      </c>
      <c r="E29" s="204">
        <v>99.617272284351444</v>
      </c>
      <c r="F29" s="204">
        <v>99.535361551742952</v>
      </c>
      <c r="G29" s="204">
        <v>99.568115412560161</v>
      </c>
      <c r="H29" s="204">
        <v>99.593210465614717</v>
      </c>
      <c r="I29" s="204">
        <v>99.418532826287532</v>
      </c>
      <c r="J29" s="204">
        <v>99.56158750250944</v>
      </c>
      <c r="K29" s="204">
        <v>99.493966700164975</v>
      </c>
      <c r="L29" s="204">
        <v>99.57320278754699</v>
      </c>
      <c r="M29" s="203">
        <v>99.584294981526384</v>
      </c>
    </row>
    <row r="30" spans="1:13" x14ac:dyDescent="0.25">
      <c r="A30" s="35"/>
      <c r="G30" s="40"/>
    </row>
  </sheetData>
  <mergeCells count="9">
    <mergeCell ref="M3:O3"/>
    <mergeCell ref="G3:J3"/>
    <mergeCell ref="A1:G1"/>
    <mergeCell ref="A3:A4"/>
    <mergeCell ref="B3:B4"/>
    <mergeCell ref="C3:C4"/>
    <mergeCell ref="D3:D4"/>
    <mergeCell ref="E3:E4"/>
    <mergeCell ref="F3:F4"/>
  </mergeCells>
  <hyperlinks>
    <hyperlink ref="J2" location="Content!A1" display="contents"/>
  </hyperlink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98" zoomScaleNormal="100" zoomScaleSheetLayoutView="98" workbookViewId="0">
      <selection activeCell="K6" sqref="K6:K20"/>
    </sheetView>
  </sheetViews>
  <sheetFormatPr defaultColWidth="9.140625" defaultRowHeight="15" x14ac:dyDescent="0.25"/>
  <cols>
    <col min="1" max="1" width="22.5703125" style="32" bestFit="1" customWidth="1"/>
    <col min="2" max="16384" width="9.140625" style="32"/>
  </cols>
  <sheetData>
    <row r="1" spans="1:11" x14ac:dyDescent="0.25">
      <c r="A1" s="239" t="s">
        <v>363</v>
      </c>
      <c r="B1" s="240"/>
      <c r="C1" s="240"/>
      <c r="D1" s="240"/>
      <c r="E1" s="240"/>
      <c r="F1" s="240"/>
      <c r="G1" s="240"/>
      <c r="H1" s="240"/>
      <c r="I1" s="240"/>
    </row>
    <row r="2" spans="1:11" x14ac:dyDescent="0.25">
      <c r="A2" s="84" t="s">
        <v>284</v>
      </c>
      <c r="B2" s="213"/>
      <c r="C2" s="213"/>
      <c r="D2" s="213"/>
      <c r="E2" s="213"/>
      <c r="F2" s="213"/>
      <c r="G2" s="213"/>
      <c r="H2" s="213"/>
      <c r="I2" s="33" t="s">
        <v>100</v>
      </c>
    </row>
    <row r="3" spans="1:11" x14ac:dyDescent="0.25">
      <c r="A3" s="270" t="s">
        <v>12</v>
      </c>
      <c r="B3" s="270">
        <v>2014</v>
      </c>
      <c r="C3" s="270">
        <v>2015</v>
      </c>
      <c r="D3" s="270">
        <v>2016</v>
      </c>
      <c r="E3" s="271">
        <v>2016</v>
      </c>
      <c r="F3" s="271"/>
      <c r="G3" s="271"/>
      <c r="H3" s="271"/>
      <c r="I3" s="271">
        <v>2017</v>
      </c>
      <c r="J3" s="271"/>
      <c r="K3" s="271"/>
    </row>
    <row r="4" spans="1:11" x14ac:dyDescent="0.25">
      <c r="A4" s="270"/>
      <c r="B4" s="270"/>
      <c r="C4" s="270"/>
      <c r="D4" s="270"/>
      <c r="E4" s="216" t="s">
        <v>9</v>
      </c>
      <c r="F4" s="52" t="s">
        <v>10</v>
      </c>
      <c r="G4" s="52" t="s">
        <v>11</v>
      </c>
      <c r="H4" s="52" t="s">
        <v>13</v>
      </c>
      <c r="I4" s="216" t="s">
        <v>9</v>
      </c>
      <c r="J4" s="52" t="s">
        <v>10</v>
      </c>
      <c r="K4" s="52" t="s">
        <v>11</v>
      </c>
    </row>
    <row r="5" spans="1:11" ht="15" customHeight="1" x14ac:dyDescent="0.25">
      <c r="A5" s="131" t="s">
        <v>352</v>
      </c>
      <c r="B5" s="132"/>
      <c r="C5" s="132"/>
      <c r="D5" s="132"/>
      <c r="E5" s="55"/>
      <c r="F5" s="55"/>
      <c r="G5" s="138"/>
      <c r="H5" s="138"/>
      <c r="I5" s="55"/>
      <c r="J5" s="55"/>
      <c r="K5" s="138"/>
    </row>
    <row r="6" spans="1:11" x14ac:dyDescent="0.25">
      <c r="A6" s="50" t="s">
        <v>137</v>
      </c>
      <c r="B6" s="50">
        <v>5940.7972430555556</v>
      </c>
      <c r="C6" s="50">
        <v>5874.9208333333336</v>
      </c>
      <c r="D6" s="50">
        <v>5818.2777777777783</v>
      </c>
      <c r="E6" s="50">
        <v>4992.666666666667</v>
      </c>
      <c r="F6" s="50">
        <v>7032.1111111111122</v>
      </c>
      <c r="G6" s="50">
        <v>6281.833333333333</v>
      </c>
      <c r="H6" s="50">
        <v>4966.5</v>
      </c>
      <c r="I6" s="50">
        <v>4795.666666666667</v>
      </c>
      <c r="J6" s="50">
        <v>6903.083333333333</v>
      </c>
      <c r="K6" s="50">
        <v>5981.0277777777774</v>
      </c>
    </row>
    <row r="7" spans="1:11" x14ac:dyDescent="0.25">
      <c r="A7" s="50" t="s">
        <v>142</v>
      </c>
      <c r="B7" s="51">
        <v>3530.7687500000006</v>
      </c>
      <c r="C7" s="51">
        <v>332.8</v>
      </c>
      <c r="D7" s="51">
        <v>360</v>
      </c>
      <c r="E7" s="150">
        <v>360</v>
      </c>
      <c r="F7" s="150">
        <v>1074</v>
      </c>
      <c r="G7" s="150">
        <v>3364</v>
      </c>
      <c r="H7" s="50">
        <v>4014.3333333333335</v>
      </c>
      <c r="I7" s="150">
        <v>891</v>
      </c>
      <c r="J7" s="50">
        <v>5159.5</v>
      </c>
      <c r="K7" s="150">
        <v>4141</v>
      </c>
    </row>
    <row r="8" spans="1:11" x14ac:dyDescent="0.25">
      <c r="A8" s="50" t="s">
        <v>138</v>
      </c>
      <c r="B8" s="51">
        <v>7283.729166666667</v>
      </c>
      <c r="C8" s="51">
        <v>8718</v>
      </c>
      <c r="D8" s="51">
        <v>9560</v>
      </c>
      <c r="E8" s="51">
        <v>7340</v>
      </c>
      <c r="F8" s="51">
        <v>8520</v>
      </c>
      <c r="G8" s="51">
        <v>9560</v>
      </c>
      <c r="H8" s="50">
        <v>5500.916666666667</v>
      </c>
      <c r="I8" s="51">
        <v>8540</v>
      </c>
      <c r="J8" s="50">
        <v>7670.75</v>
      </c>
      <c r="K8" s="51">
        <v>7013.1111111111113</v>
      </c>
    </row>
    <row r="9" spans="1:11" ht="15" customHeight="1" x14ac:dyDescent="0.25">
      <c r="A9" s="131" t="s">
        <v>353</v>
      </c>
      <c r="B9" s="132"/>
      <c r="C9" s="132"/>
      <c r="D9" s="132"/>
      <c r="E9" s="93"/>
      <c r="F9" s="93"/>
      <c r="G9" s="93"/>
      <c r="H9" s="138"/>
      <c r="I9" s="93"/>
      <c r="J9" s="138"/>
      <c r="K9" s="93"/>
    </row>
    <row r="10" spans="1:11" x14ac:dyDescent="0.25">
      <c r="A10" s="50" t="s">
        <v>137</v>
      </c>
      <c r="B10" s="50">
        <v>5750.0820439814825</v>
      </c>
      <c r="C10" s="50">
        <v>5964.505208333333</v>
      </c>
      <c r="D10" s="50">
        <v>5922.4581679894181</v>
      </c>
      <c r="E10" s="50">
        <v>5072.6011904761908</v>
      </c>
      <c r="F10" s="50">
        <v>7202.333333333333</v>
      </c>
      <c r="G10" s="50">
        <v>6468.75</v>
      </c>
      <c r="H10" s="150">
        <v>4946.1481481481478</v>
      </c>
      <c r="I10" s="50">
        <v>4914.666666666667</v>
      </c>
      <c r="J10" s="150">
        <v>7344.3666666666668</v>
      </c>
      <c r="K10" s="50">
        <v>6312.8571428571431</v>
      </c>
    </row>
    <row r="11" spans="1:11" x14ac:dyDescent="0.25">
      <c r="A11" s="50" t="s">
        <v>142</v>
      </c>
      <c r="B11" s="51">
        <v>3124.6739166666666</v>
      </c>
      <c r="C11" s="51">
        <v>892</v>
      </c>
      <c r="D11" s="51">
        <v>374</v>
      </c>
      <c r="E11" s="150">
        <v>374</v>
      </c>
      <c r="F11" s="150">
        <v>2598</v>
      </c>
      <c r="G11" s="150">
        <v>4121</v>
      </c>
      <c r="H11" s="150">
        <v>4142.1481481481478</v>
      </c>
      <c r="I11" s="150">
        <v>897</v>
      </c>
      <c r="J11" s="150">
        <v>6084.4666666666662</v>
      </c>
      <c r="K11" s="150">
        <v>4409.6753246753251</v>
      </c>
    </row>
    <row r="12" spans="1:11" x14ac:dyDescent="0.25">
      <c r="A12" s="50" t="s">
        <v>138</v>
      </c>
      <c r="B12" s="51">
        <v>7405.75</v>
      </c>
      <c r="C12" s="51">
        <v>8949</v>
      </c>
      <c r="D12" s="51">
        <v>8969</v>
      </c>
      <c r="E12" s="51">
        <v>7483</v>
      </c>
      <c r="F12" s="51">
        <v>8969</v>
      </c>
      <c r="G12" s="51">
        <v>8078</v>
      </c>
      <c r="H12" s="150">
        <v>5458</v>
      </c>
      <c r="I12" s="51">
        <v>7577</v>
      </c>
      <c r="J12" s="150">
        <v>7930.1333333333332</v>
      </c>
      <c r="K12" s="51">
        <v>7206.9480519480521</v>
      </c>
    </row>
    <row r="13" spans="1:11" x14ac:dyDescent="0.25">
      <c r="A13" s="131" t="s">
        <v>354</v>
      </c>
      <c r="B13" s="138"/>
      <c r="C13" s="138"/>
      <c r="D13" s="138"/>
      <c r="E13" s="93"/>
      <c r="F13" s="93"/>
      <c r="G13" s="93"/>
      <c r="H13" s="138"/>
      <c r="I13" s="93"/>
      <c r="J13" s="138"/>
      <c r="K13" s="93"/>
    </row>
    <row r="14" spans="1:11" x14ac:dyDescent="0.25">
      <c r="A14" s="50" t="s">
        <v>137</v>
      </c>
      <c r="B14" s="50">
        <v>5670.9441611111115</v>
      </c>
      <c r="C14" s="50">
        <v>5650.8774999999996</v>
      </c>
      <c r="D14" s="50">
        <v>5477.9375</v>
      </c>
      <c r="E14" s="50">
        <v>4896.4444444444443</v>
      </c>
      <c r="F14" s="50">
        <v>6453.3888888888878</v>
      </c>
      <c r="G14" s="50">
        <v>5920.25</v>
      </c>
      <c r="H14" s="50">
        <v>4641.666666666667</v>
      </c>
      <c r="I14" s="50">
        <v>4720.666666666667</v>
      </c>
      <c r="J14" s="50">
        <v>6742.9444444444443</v>
      </c>
      <c r="K14" s="50">
        <v>5978.2586206896549</v>
      </c>
    </row>
    <row r="15" spans="1:11" x14ac:dyDescent="0.25">
      <c r="A15" s="50" t="s">
        <v>142</v>
      </c>
      <c r="B15" s="150">
        <v>2272.5090000000005</v>
      </c>
      <c r="C15" s="150">
        <v>239.7</v>
      </c>
      <c r="D15" s="150">
        <v>848</v>
      </c>
      <c r="E15" s="150">
        <v>955</v>
      </c>
      <c r="F15" s="150">
        <v>848</v>
      </c>
      <c r="G15" s="150">
        <v>3738</v>
      </c>
      <c r="H15" s="50">
        <v>3895.0555555555557</v>
      </c>
      <c r="I15" s="150">
        <v>784</v>
      </c>
      <c r="J15" s="50">
        <v>5266.8888888888887</v>
      </c>
      <c r="K15" s="150">
        <v>4253.1379310344828</v>
      </c>
    </row>
    <row r="16" spans="1:11" x14ac:dyDescent="0.25">
      <c r="A16" s="50" t="s">
        <v>138</v>
      </c>
      <c r="B16" s="51">
        <v>6887.8281666666671</v>
      </c>
      <c r="C16" s="51">
        <v>8258</v>
      </c>
      <c r="D16" s="51">
        <v>8295</v>
      </c>
      <c r="E16" s="51">
        <v>7630</v>
      </c>
      <c r="F16" s="51">
        <v>8295</v>
      </c>
      <c r="G16" s="51">
        <v>7509</v>
      </c>
      <c r="H16" s="50">
        <v>5181.833333333333</v>
      </c>
      <c r="I16" s="51">
        <v>7249</v>
      </c>
      <c r="J16" s="50">
        <v>7487.666666666667</v>
      </c>
      <c r="K16" s="51">
        <v>6834.3103448275861</v>
      </c>
    </row>
    <row r="17" spans="1:11" x14ac:dyDescent="0.25">
      <c r="A17" s="131" t="s">
        <v>133</v>
      </c>
      <c r="B17" s="138"/>
      <c r="C17" s="138"/>
      <c r="D17" s="138"/>
      <c r="E17" s="93"/>
      <c r="F17" s="93"/>
      <c r="G17" s="93"/>
      <c r="H17" s="138"/>
      <c r="I17" s="93"/>
      <c r="J17" s="138"/>
      <c r="K17" s="93"/>
    </row>
    <row r="18" spans="1:11" x14ac:dyDescent="0.25">
      <c r="A18" s="50" t="s">
        <v>137</v>
      </c>
      <c r="B18" s="50">
        <v>5344.3883689516124</v>
      </c>
      <c r="C18" s="50">
        <v>5679.4444444444443</v>
      </c>
      <c r="D18" s="50">
        <v>5545.0138888888887</v>
      </c>
      <c r="E18" s="50">
        <v>5173.2222222222226</v>
      </c>
      <c r="F18" s="50">
        <v>6797.7777777777783</v>
      </c>
      <c r="G18" s="50">
        <v>5682.833333333333</v>
      </c>
      <c r="H18" s="50">
        <v>4526.2222222222226</v>
      </c>
      <c r="I18" s="50">
        <v>4654.7777777777774</v>
      </c>
      <c r="J18" s="50">
        <v>7038.166666666667</v>
      </c>
      <c r="K18" s="50">
        <v>6037.7037037037035</v>
      </c>
    </row>
    <row r="19" spans="1:11" x14ac:dyDescent="0.25">
      <c r="A19" s="50" t="s">
        <v>142</v>
      </c>
      <c r="B19" s="151">
        <v>2470.4916666666663</v>
      </c>
      <c r="C19" s="151">
        <v>359.1</v>
      </c>
      <c r="D19" s="151">
        <v>1201</v>
      </c>
      <c r="E19" s="151">
        <v>1205</v>
      </c>
      <c r="F19" s="151">
        <v>1201</v>
      </c>
      <c r="G19" s="151">
        <v>4472</v>
      </c>
      <c r="H19" s="50">
        <v>3652.8888888888887</v>
      </c>
      <c r="I19" s="151">
        <v>638</v>
      </c>
      <c r="J19" s="50">
        <v>5416.333333333333</v>
      </c>
      <c r="K19" s="151">
        <v>4245.9259259259261</v>
      </c>
    </row>
    <row r="20" spans="1:11" x14ac:dyDescent="0.25">
      <c r="A20" s="199" t="s">
        <v>138</v>
      </c>
      <c r="B20" s="165">
        <v>6935.6729166666673</v>
      </c>
      <c r="C20" s="165">
        <v>8391</v>
      </c>
      <c r="D20" s="165">
        <v>8190</v>
      </c>
      <c r="E20" s="165">
        <v>7640</v>
      </c>
      <c r="F20" s="165">
        <v>8190</v>
      </c>
      <c r="G20" s="165">
        <v>6713</v>
      </c>
      <c r="H20" s="199">
        <v>5239.5555555555557</v>
      </c>
      <c r="I20" s="165">
        <v>7204</v>
      </c>
      <c r="J20" s="199">
        <v>7811.333333333333</v>
      </c>
      <c r="K20" s="165">
        <v>7051</v>
      </c>
    </row>
    <row r="21" spans="1:11" x14ac:dyDescent="0.25">
      <c r="A21" s="42"/>
      <c r="B21" s="42"/>
      <c r="C21" s="69"/>
      <c r="D21" s="69"/>
      <c r="E21" s="69"/>
      <c r="F21" s="69"/>
      <c r="I21" s="69"/>
    </row>
  </sheetData>
  <mergeCells count="7">
    <mergeCell ref="A1:I1"/>
    <mergeCell ref="A3:A4"/>
    <mergeCell ref="B3:B4"/>
    <mergeCell ref="E3:H3"/>
    <mergeCell ref="C3:C4"/>
    <mergeCell ref="D3:D4"/>
    <mergeCell ref="I3:K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view="pageBreakPreview" zoomScale="96" zoomScaleNormal="100" zoomScaleSheetLayoutView="96" workbookViewId="0">
      <selection activeCell="C31" sqref="C31"/>
    </sheetView>
  </sheetViews>
  <sheetFormatPr defaultRowHeight="15" x14ac:dyDescent="0.25"/>
  <cols>
    <col min="1" max="1" width="39.42578125" style="32" customWidth="1"/>
    <col min="2" max="16384" width="9.140625" style="32"/>
  </cols>
  <sheetData>
    <row r="1" spans="1:13" x14ac:dyDescent="0.25">
      <c r="A1" s="243" t="s">
        <v>385</v>
      </c>
      <c r="B1" s="244"/>
      <c r="C1" s="244"/>
      <c r="D1" s="244"/>
      <c r="E1" s="244"/>
      <c r="F1" s="244"/>
      <c r="G1" s="244"/>
    </row>
    <row r="2" spans="1:13" x14ac:dyDescent="0.25">
      <c r="A2" s="39" t="s">
        <v>144</v>
      </c>
      <c r="B2" s="37"/>
      <c r="C2" s="37"/>
      <c r="D2" s="37"/>
      <c r="E2" s="37"/>
      <c r="F2" s="37"/>
      <c r="G2" s="36"/>
      <c r="H2" s="33" t="s">
        <v>100</v>
      </c>
    </row>
    <row r="3" spans="1:13" x14ac:dyDescent="0.25">
      <c r="A3" s="241" t="s">
        <v>12</v>
      </c>
      <c r="B3" s="241">
        <v>2012</v>
      </c>
      <c r="C3" s="241">
        <v>2013</v>
      </c>
      <c r="D3" s="241">
        <v>2014</v>
      </c>
      <c r="E3" s="241">
        <v>2015</v>
      </c>
      <c r="F3" s="241">
        <v>2016</v>
      </c>
      <c r="G3" s="242">
        <v>2016</v>
      </c>
      <c r="H3" s="242"/>
      <c r="I3" s="242"/>
      <c r="J3" s="242"/>
      <c r="K3" s="228">
        <v>2017</v>
      </c>
      <c r="L3" s="228"/>
      <c r="M3" s="228"/>
    </row>
    <row r="4" spans="1:13" x14ac:dyDescent="0.25">
      <c r="A4" s="241"/>
      <c r="B4" s="241"/>
      <c r="C4" s="241"/>
      <c r="D4" s="241"/>
      <c r="E4" s="241"/>
      <c r="F4" s="241"/>
      <c r="G4" s="227" t="s">
        <v>9</v>
      </c>
      <c r="H4" s="227" t="s">
        <v>10</v>
      </c>
      <c r="I4" s="227" t="s">
        <v>11</v>
      </c>
      <c r="J4" s="227" t="s">
        <v>13</v>
      </c>
      <c r="K4" s="227" t="s">
        <v>9</v>
      </c>
      <c r="L4" s="227" t="s">
        <v>10</v>
      </c>
      <c r="M4" s="227" t="s">
        <v>11</v>
      </c>
    </row>
    <row r="5" spans="1:13" x14ac:dyDescent="0.25">
      <c r="A5" s="245" t="s">
        <v>149</v>
      </c>
      <c r="B5" s="245"/>
      <c r="C5" s="245"/>
      <c r="D5" s="245"/>
      <c r="E5" s="230"/>
      <c r="F5" s="230"/>
      <c r="G5" s="208"/>
    </row>
    <row r="6" spans="1:13" x14ac:dyDescent="0.25">
      <c r="A6" s="20" t="s">
        <v>76</v>
      </c>
      <c r="B6" s="85">
        <v>100</v>
      </c>
      <c r="C6" s="174">
        <v>99.078895456509812</v>
      </c>
      <c r="D6" s="174">
        <v>100.91481140583716</v>
      </c>
      <c r="E6" s="174">
        <v>110.01333912703916</v>
      </c>
      <c r="F6" s="174">
        <v>135.65877981074217</v>
      </c>
      <c r="G6" s="174">
        <v>124.53113714768294</v>
      </c>
      <c r="H6" s="174">
        <v>133.6012744374749</v>
      </c>
      <c r="I6" s="174">
        <v>136.66028200815114</v>
      </c>
      <c r="J6" s="174">
        <v>147.84242564965973</v>
      </c>
      <c r="K6" s="174">
        <v>126.9496580728638</v>
      </c>
      <c r="L6" s="174">
        <v>126.12447144014631</v>
      </c>
      <c r="M6" s="174">
        <v>136.30836409947798</v>
      </c>
    </row>
    <row r="7" spans="1:13" x14ac:dyDescent="0.25">
      <c r="A7" s="61" t="s">
        <v>77</v>
      </c>
      <c r="B7" s="71">
        <v>100</v>
      </c>
      <c r="C7" s="175">
        <v>100.48035598934382</v>
      </c>
      <c r="D7" s="175">
        <v>105.19655862533645</v>
      </c>
      <c r="E7" s="175">
        <v>103.2985776183632</v>
      </c>
      <c r="F7" s="175">
        <v>94.601417618468815</v>
      </c>
      <c r="G7" s="175">
        <v>99.000870667178361</v>
      </c>
      <c r="H7" s="175">
        <v>99.417877605130684</v>
      </c>
      <c r="I7" s="175">
        <v>80.147360257185682</v>
      </c>
      <c r="J7" s="175">
        <v>99.839561944380534</v>
      </c>
      <c r="K7" s="175">
        <v>108.78630095999513</v>
      </c>
      <c r="L7" s="175">
        <v>82.926655851445503</v>
      </c>
      <c r="M7" s="175">
        <v>79.371609005825377</v>
      </c>
    </row>
    <row r="8" spans="1:13" x14ac:dyDescent="0.25">
      <c r="A8" s="61" t="s">
        <v>78</v>
      </c>
      <c r="B8" s="71">
        <v>100</v>
      </c>
      <c r="C8" s="175">
        <v>93.720249328425126</v>
      </c>
      <c r="D8" s="175">
        <v>86.379364068170787</v>
      </c>
      <c r="E8" s="175">
        <v>98.691463417216426</v>
      </c>
      <c r="F8" s="175">
        <v>100.98362530656723</v>
      </c>
      <c r="G8" s="175">
        <v>87.434907048246458</v>
      </c>
      <c r="H8" s="175">
        <v>89.458864465345272</v>
      </c>
      <c r="I8" s="175">
        <v>123.36187779637365</v>
      </c>
      <c r="J8" s="175">
        <v>103.67885191630354</v>
      </c>
      <c r="K8" s="175">
        <v>98.429710492612898</v>
      </c>
      <c r="L8" s="175">
        <v>105.2190732300577</v>
      </c>
      <c r="M8" s="175">
        <v>103.24484584889504</v>
      </c>
    </row>
    <row r="9" spans="1:13" x14ac:dyDescent="0.25">
      <c r="A9" s="61" t="s">
        <v>79</v>
      </c>
      <c r="B9" s="71">
        <v>100</v>
      </c>
      <c r="C9" s="175">
        <v>111.42362708807691</v>
      </c>
      <c r="D9" s="175">
        <v>107.19122209392631</v>
      </c>
      <c r="E9" s="175">
        <v>120.56313498149777</v>
      </c>
      <c r="F9" s="175">
        <v>113.16326848145758</v>
      </c>
      <c r="G9" s="175">
        <v>119.10972914790381</v>
      </c>
      <c r="H9" s="175">
        <v>122.04174336876048</v>
      </c>
      <c r="I9" s="175">
        <v>106.82050977056015</v>
      </c>
      <c r="J9" s="175">
        <v>104.68109163860586</v>
      </c>
      <c r="K9" s="175">
        <v>128.3171890618234</v>
      </c>
      <c r="L9" s="175">
        <v>115.07655902300205</v>
      </c>
      <c r="M9" s="175">
        <v>116.69210964760939</v>
      </c>
    </row>
    <row r="10" spans="1:13" x14ac:dyDescent="0.25">
      <c r="A10" s="61" t="s">
        <v>80</v>
      </c>
      <c r="B10" s="71">
        <v>100</v>
      </c>
      <c r="C10" s="175">
        <v>116.43176436036329</v>
      </c>
      <c r="D10" s="175">
        <v>117.97976173965824</v>
      </c>
      <c r="E10" s="175">
        <v>95.883966152588329</v>
      </c>
      <c r="F10" s="175">
        <v>288.67259910065059</v>
      </c>
      <c r="G10" s="175">
        <v>265.93520541047593</v>
      </c>
      <c r="H10" s="175">
        <v>309.5934166798873</v>
      </c>
      <c r="I10" s="175">
        <v>283.86475542043996</v>
      </c>
      <c r="J10" s="175">
        <v>295.29701889179898</v>
      </c>
      <c r="K10" s="175">
        <v>447.21300963943145</v>
      </c>
      <c r="L10" s="175">
        <v>476.13311962261344</v>
      </c>
      <c r="M10" s="175">
        <v>26.468912234266661</v>
      </c>
    </row>
    <row r="11" spans="1:13" x14ac:dyDescent="0.25">
      <c r="A11" s="61" t="s">
        <v>81</v>
      </c>
      <c r="B11" s="71">
        <v>100</v>
      </c>
      <c r="C11" s="175">
        <v>85.519287951744289</v>
      </c>
      <c r="D11" s="175">
        <v>206.98272258977829</v>
      </c>
      <c r="E11" s="175">
        <v>292.46175289651814</v>
      </c>
      <c r="F11" s="175">
        <v>235.97551607824295</v>
      </c>
      <c r="G11" s="175">
        <v>179.88850730700497</v>
      </c>
      <c r="H11" s="175">
        <v>401.98662560148745</v>
      </c>
      <c r="I11" s="175">
        <v>228.62565805957215</v>
      </c>
      <c r="J11" s="175">
        <v>133.40127334490722</v>
      </c>
      <c r="K11" s="175">
        <v>71.222464316441972</v>
      </c>
      <c r="L11" s="175">
        <v>175.22713572330954</v>
      </c>
      <c r="M11" s="175">
        <v>186.15869204934364</v>
      </c>
    </row>
    <row r="12" spans="1:13" x14ac:dyDescent="0.25">
      <c r="A12" s="61" t="s">
        <v>82</v>
      </c>
      <c r="B12" s="71">
        <v>100</v>
      </c>
      <c r="C12" s="175">
        <v>112.57933952942972</v>
      </c>
      <c r="D12" s="175">
        <v>96.07278293154711</v>
      </c>
      <c r="E12" s="175">
        <v>102.56823340018707</v>
      </c>
      <c r="F12" s="175">
        <v>76.396389974669518</v>
      </c>
      <c r="G12" s="175">
        <v>82.023856034253143</v>
      </c>
      <c r="H12" s="175">
        <v>82.020310066342105</v>
      </c>
      <c r="I12" s="175">
        <v>67.821181597813208</v>
      </c>
      <c r="J12" s="175">
        <v>73.720212200269572</v>
      </c>
      <c r="K12" s="175">
        <v>52.058759652200891</v>
      </c>
      <c r="L12" s="175">
        <v>38.585250051728082</v>
      </c>
      <c r="M12" s="175">
        <v>38.176091031051918</v>
      </c>
    </row>
    <row r="13" spans="1:13" x14ac:dyDescent="0.25">
      <c r="A13" s="61" t="s">
        <v>83</v>
      </c>
      <c r="B13" s="71">
        <v>100</v>
      </c>
      <c r="C13" s="175">
        <v>136.99213935380158</v>
      </c>
      <c r="D13" s="175">
        <v>155.0159061061531</v>
      </c>
      <c r="E13" s="175">
        <v>90.574755851519996</v>
      </c>
      <c r="F13" s="175">
        <v>99.62732191389685</v>
      </c>
      <c r="G13" s="175">
        <v>97.934095209602873</v>
      </c>
      <c r="H13" s="175">
        <v>98.117067838969504</v>
      </c>
      <c r="I13" s="175">
        <v>101.80274966107039</v>
      </c>
      <c r="J13" s="175">
        <v>100.65537494594462</v>
      </c>
      <c r="K13" s="175">
        <v>98.779179736323925</v>
      </c>
      <c r="L13" s="175">
        <v>107.60848130844907</v>
      </c>
      <c r="M13" s="175">
        <v>107.78553898655683</v>
      </c>
    </row>
    <row r="14" spans="1:13" x14ac:dyDescent="0.25">
      <c r="A14" s="61" t="s">
        <v>84</v>
      </c>
      <c r="B14" s="71">
        <v>100</v>
      </c>
      <c r="C14" s="175">
        <v>103.70531976700565</v>
      </c>
      <c r="D14" s="175">
        <v>94.304287474533467</v>
      </c>
      <c r="E14" s="175">
        <v>93.806581061898925</v>
      </c>
      <c r="F14" s="175">
        <v>77.249456147281762</v>
      </c>
      <c r="G14" s="175">
        <v>62.916343892079972</v>
      </c>
      <c r="H14" s="175">
        <v>82.847941636764716</v>
      </c>
      <c r="I14" s="175">
        <v>74.513278529424682</v>
      </c>
      <c r="J14" s="175">
        <v>88.720260530857658</v>
      </c>
      <c r="K14" s="175">
        <v>74.622366835701115</v>
      </c>
      <c r="L14" s="175">
        <v>73.354558333828862</v>
      </c>
      <c r="M14" s="175">
        <v>67.209687361574225</v>
      </c>
    </row>
    <row r="15" spans="1:13" x14ac:dyDescent="0.25">
      <c r="A15" s="61" t="s">
        <v>85</v>
      </c>
      <c r="B15" s="71">
        <v>100</v>
      </c>
      <c r="C15" s="175">
        <v>100.51559337683204</v>
      </c>
      <c r="D15" s="175">
        <v>95.071939393276651</v>
      </c>
      <c r="E15" s="175">
        <v>118.10707968603532</v>
      </c>
      <c r="F15" s="175">
        <v>180.74938026243768</v>
      </c>
      <c r="G15" s="175">
        <v>160.91374575031986</v>
      </c>
      <c r="H15" s="175">
        <v>190.82730345555586</v>
      </c>
      <c r="I15" s="175">
        <v>183.0412398267278</v>
      </c>
      <c r="J15" s="175">
        <v>188.21523201714723</v>
      </c>
      <c r="K15" s="175">
        <v>148.85364643005013</v>
      </c>
      <c r="L15" s="175">
        <v>169.45091009957406</v>
      </c>
      <c r="M15" s="175">
        <v>176.81462006759051</v>
      </c>
    </row>
    <row r="16" spans="1:13" x14ac:dyDescent="0.25">
      <c r="A16" s="61" t="s">
        <v>86</v>
      </c>
      <c r="B16" s="71">
        <v>100</v>
      </c>
      <c r="C16" s="175">
        <v>95.579851254587879</v>
      </c>
      <c r="D16" s="175">
        <v>114.25259822599769</v>
      </c>
      <c r="E16" s="175">
        <v>122.28703807462668</v>
      </c>
      <c r="F16" s="175">
        <v>127.37526908631627</v>
      </c>
      <c r="G16" s="175">
        <v>123.12606698223033</v>
      </c>
      <c r="H16" s="175">
        <v>124.69309763260669</v>
      </c>
      <c r="I16" s="175">
        <v>134.53322207709468</v>
      </c>
      <c r="J16" s="175">
        <v>127.14868965333341</v>
      </c>
      <c r="K16" s="175">
        <v>125.43104060379378</v>
      </c>
      <c r="L16" s="175">
        <v>127.3017993075096</v>
      </c>
      <c r="M16" s="175">
        <v>113.5608074769616</v>
      </c>
    </row>
    <row r="17" spans="1:13" x14ac:dyDescent="0.25">
      <c r="A17" s="61" t="s">
        <v>87</v>
      </c>
      <c r="B17" s="71">
        <v>100</v>
      </c>
      <c r="C17" s="175">
        <v>116.95032518305833</v>
      </c>
      <c r="D17" s="175">
        <v>418.13559040357819</v>
      </c>
      <c r="E17" s="175">
        <v>205.04874122132122</v>
      </c>
      <c r="F17" s="175">
        <v>331.72849400599523</v>
      </c>
      <c r="G17" s="175">
        <v>317.82209376640725</v>
      </c>
      <c r="H17" s="175">
        <v>110.54681947330738</v>
      </c>
      <c r="I17" s="175">
        <v>233.29832627205266</v>
      </c>
      <c r="J17" s="175">
        <v>665.24673651221372</v>
      </c>
      <c r="K17" s="175">
        <v>119.60012096299539</v>
      </c>
      <c r="L17" s="175">
        <v>54.319996111603018</v>
      </c>
      <c r="M17" s="175">
        <v>435.22069397018998</v>
      </c>
    </row>
    <row r="18" spans="1:13" x14ac:dyDescent="0.25">
      <c r="A18" s="61" t="s">
        <v>88</v>
      </c>
      <c r="B18" s="71">
        <v>100</v>
      </c>
      <c r="C18" s="175">
        <v>132.26359875977005</v>
      </c>
      <c r="D18" s="175">
        <v>110.87634409650444</v>
      </c>
      <c r="E18" s="175">
        <v>87.670930726593184</v>
      </c>
      <c r="F18" s="175">
        <v>60.336585031705305</v>
      </c>
      <c r="G18" s="175">
        <v>48.96421625988355</v>
      </c>
      <c r="H18" s="175">
        <v>52.354813307269019</v>
      </c>
      <c r="I18" s="175">
        <v>69.153942267905137</v>
      </c>
      <c r="J18" s="175">
        <v>70.873368291763512</v>
      </c>
      <c r="K18" s="175">
        <v>111.3459447954565</v>
      </c>
      <c r="L18" s="175">
        <v>82.065146146001382</v>
      </c>
      <c r="M18" s="175">
        <v>120.87345916593131</v>
      </c>
    </row>
    <row r="19" spans="1:13" x14ac:dyDescent="0.25">
      <c r="A19" s="61" t="s">
        <v>89</v>
      </c>
      <c r="B19" s="71">
        <v>100</v>
      </c>
      <c r="C19" s="175">
        <v>86.94990882855474</v>
      </c>
      <c r="D19" s="175">
        <v>88.607910821585321</v>
      </c>
      <c r="E19" s="175">
        <v>109.68459667137438</v>
      </c>
      <c r="F19" s="175">
        <v>90.232187226675961</v>
      </c>
      <c r="G19" s="175">
        <v>85.320678744883651</v>
      </c>
      <c r="H19" s="175">
        <v>89.887423029809057</v>
      </c>
      <c r="I19" s="175">
        <v>77.656361435376752</v>
      </c>
      <c r="J19" s="175">
        <v>108.06428569663436</v>
      </c>
      <c r="K19" s="175">
        <v>87.536428433319941</v>
      </c>
      <c r="L19" s="175">
        <v>74.761703165697696</v>
      </c>
      <c r="M19" s="175">
        <v>88.620574716566153</v>
      </c>
    </row>
    <row r="20" spans="1:13" x14ac:dyDescent="0.25">
      <c r="A20" s="61" t="s">
        <v>90</v>
      </c>
      <c r="B20" s="71">
        <v>100</v>
      </c>
      <c r="C20" s="175">
        <v>93.380637855017767</v>
      </c>
      <c r="D20" s="175">
        <v>107.64782856920804</v>
      </c>
      <c r="E20" s="175">
        <v>89.173822914069291</v>
      </c>
      <c r="F20" s="175">
        <v>71.478803887981996</v>
      </c>
      <c r="G20" s="175">
        <v>76.680454461135554</v>
      </c>
      <c r="H20" s="175">
        <v>80.139984314487705</v>
      </c>
      <c r="I20" s="175">
        <v>73.928437984366298</v>
      </c>
      <c r="J20" s="175">
        <v>55.166338791938465</v>
      </c>
      <c r="K20" s="175">
        <v>42.702895040766357</v>
      </c>
      <c r="L20" s="175">
        <v>44.686458725977154</v>
      </c>
      <c r="M20" s="175">
        <v>156.5878030996561</v>
      </c>
    </row>
    <row r="21" spans="1:13" x14ac:dyDescent="0.25">
      <c r="A21" s="61" t="s">
        <v>91</v>
      </c>
      <c r="B21" s="71">
        <v>100</v>
      </c>
      <c r="C21" s="175">
        <v>94.88934632207561</v>
      </c>
      <c r="D21" s="175">
        <v>89.515865556482183</v>
      </c>
      <c r="E21" s="175">
        <v>104.15618355450117</v>
      </c>
      <c r="F21" s="175">
        <v>99.45196843132932</v>
      </c>
      <c r="G21" s="175">
        <v>87.385512673611316</v>
      </c>
      <c r="H21" s="175">
        <v>98.870186892253045</v>
      </c>
      <c r="I21" s="175">
        <v>94.564111028874407</v>
      </c>
      <c r="J21" s="175">
        <v>116.9880631305785</v>
      </c>
      <c r="K21" s="175">
        <v>83.296492414247879</v>
      </c>
      <c r="L21" s="175">
        <v>89.86759007070026</v>
      </c>
      <c r="M21" s="175">
        <v>98.049122684653327</v>
      </c>
    </row>
    <row r="22" spans="1:13" x14ac:dyDescent="0.25">
      <c r="A22" s="61" t="s">
        <v>92</v>
      </c>
      <c r="B22" s="71">
        <v>100</v>
      </c>
      <c r="C22" s="175">
        <v>90.019506204101148</v>
      </c>
      <c r="D22" s="175">
        <v>183.50735055442678</v>
      </c>
      <c r="E22" s="175">
        <v>108.60330883419488</v>
      </c>
      <c r="F22" s="175">
        <v>107.73751616249625</v>
      </c>
      <c r="G22" s="175">
        <v>92.960625271380337</v>
      </c>
      <c r="H22" s="175">
        <v>107.13315415194484</v>
      </c>
      <c r="I22" s="175">
        <v>104.8714615127587</v>
      </c>
      <c r="J22" s="175">
        <v>125.98482371390112</v>
      </c>
      <c r="K22" s="175">
        <v>115.28147473275668</v>
      </c>
      <c r="L22" s="175">
        <v>82.131148001855109</v>
      </c>
      <c r="M22" s="175">
        <v>82.818510721668588</v>
      </c>
    </row>
    <row r="23" spans="1:13" x14ac:dyDescent="0.25">
      <c r="A23" s="61" t="s">
        <v>93</v>
      </c>
      <c r="B23" s="71">
        <v>100</v>
      </c>
      <c r="C23" s="175">
        <v>111.89236279383894</v>
      </c>
      <c r="D23" s="175">
        <v>115.31426605477309</v>
      </c>
      <c r="E23" s="175">
        <v>120.88504722721615</v>
      </c>
      <c r="F23" s="175">
        <v>126.25204759558733</v>
      </c>
      <c r="G23" s="175">
        <v>124.09335124322457</v>
      </c>
      <c r="H23" s="175">
        <v>123.03181480103589</v>
      </c>
      <c r="I23" s="175">
        <v>128.25711233338285</v>
      </c>
      <c r="J23" s="175">
        <v>129.62591200470595</v>
      </c>
      <c r="K23" s="175">
        <v>125.96494739229209</v>
      </c>
      <c r="L23" s="175">
        <v>101.06713222360774</v>
      </c>
      <c r="M23" s="175">
        <v>125.17759794099167</v>
      </c>
    </row>
    <row r="24" spans="1:13" x14ac:dyDescent="0.25">
      <c r="A24" s="61" t="s">
        <v>94</v>
      </c>
      <c r="B24" s="71">
        <v>100</v>
      </c>
      <c r="C24" s="175">
        <v>157.49800439894906</v>
      </c>
      <c r="D24" s="175">
        <v>141.60703266576158</v>
      </c>
      <c r="E24" s="175">
        <v>292.06468966913644</v>
      </c>
      <c r="F24" s="175">
        <v>1144.7844742576144</v>
      </c>
      <c r="G24" s="175">
        <v>889.26166862343757</v>
      </c>
      <c r="H24" s="175">
        <v>234.14163035466706</v>
      </c>
      <c r="I24" s="175">
        <v>1308.6211662943804</v>
      </c>
      <c r="J24" s="175">
        <v>2147.1134317579726</v>
      </c>
      <c r="K24" s="175">
        <v>1954.5334210913297</v>
      </c>
      <c r="L24" s="175">
        <v>978.78269418917159</v>
      </c>
      <c r="M24" s="175">
        <v>1510.7888550476825</v>
      </c>
    </row>
    <row r="25" spans="1:13" x14ac:dyDescent="0.25">
      <c r="A25" s="61" t="s">
        <v>95</v>
      </c>
      <c r="B25" s="71">
        <v>100</v>
      </c>
      <c r="C25" s="175">
        <v>94.574198390158003</v>
      </c>
      <c r="D25" s="175">
        <v>126.63994628139979</v>
      </c>
      <c r="E25" s="175">
        <v>113.39824445735459</v>
      </c>
      <c r="F25" s="175">
        <v>81.893971430044687</v>
      </c>
      <c r="G25" s="175">
        <v>84.339810854357509</v>
      </c>
      <c r="H25" s="175">
        <v>71.755831056643473</v>
      </c>
      <c r="I25" s="175">
        <v>79.631047415743723</v>
      </c>
      <c r="J25" s="175">
        <v>91.849196393434028</v>
      </c>
      <c r="K25" s="175">
        <v>47.864884723547263</v>
      </c>
      <c r="L25" s="175">
        <v>56.05902544180644</v>
      </c>
      <c r="M25" s="175">
        <v>49.174092005551962</v>
      </c>
    </row>
    <row r="26" spans="1:13" x14ac:dyDescent="0.25">
      <c r="A26" s="61" t="s">
        <v>96</v>
      </c>
      <c r="B26" s="71">
        <v>100</v>
      </c>
      <c r="C26" s="175">
        <v>128.63379255879775</v>
      </c>
      <c r="D26" s="175">
        <v>84.576259867274544</v>
      </c>
      <c r="E26" s="175">
        <v>57.902441598507146</v>
      </c>
      <c r="F26" s="175">
        <v>42.322283089712357</v>
      </c>
      <c r="G26" s="175">
        <v>60.93450186328748</v>
      </c>
      <c r="H26" s="175">
        <v>35.863333255774322</v>
      </c>
      <c r="I26" s="175">
        <v>36.504574436055911</v>
      </c>
      <c r="J26" s="175">
        <v>35.986722803731716</v>
      </c>
      <c r="K26" s="175">
        <v>47.63706265009283</v>
      </c>
      <c r="L26" s="175">
        <v>59.566658752846749</v>
      </c>
      <c r="M26" s="175">
        <v>62.157294067657787</v>
      </c>
    </row>
    <row r="27" spans="1:13" x14ac:dyDescent="0.25">
      <c r="A27" s="61" t="s">
        <v>97</v>
      </c>
      <c r="B27" s="71">
        <v>100</v>
      </c>
      <c r="C27" s="175">
        <v>98.144998053135993</v>
      </c>
      <c r="D27" s="175">
        <v>109.10015654810196</v>
      </c>
      <c r="E27" s="175">
        <v>107.31729774277899</v>
      </c>
      <c r="F27" s="175">
        <v>91.689772367208064</v>
      </c>
      <c r="G27" s="175">
        <v>89.817082173926835</v>
      </c>
      <c r="H27" s="175">
        <v>98.881254761266021</v>
      </c>
      <c r="I27" s="175">
        <v>83.234553080145659</v>
      </c>
      <c r="J27" s="175">
        <v>94.826199453493729</v>
      </c>
      <c r="K27" s="175">
        <v>96.416041546687097</v>
      </c>
      <c r="L27" s="175">
        <v>43.790246396351193</v>
      </c>
      <c r="M27" s="175">
        <v>96.200948397056749</v>
      </c>
    </row>
    <row r="28" spans="1:13" ht="14.25" customHeight="1" x14ac:dyDescent="0.25">
      <c r="A28" s="61" t="s">
        <v>98</v>
      </c>
      <c r="B28" s="71">
        <v>100</v>
      </c>
      <c r="C28" s="175">
        <v>98.345344577281153</v>
      </c>
      <c r="D28" s="175">
        <v>184.96030888662952</v>
      </c>
      <c r="E28" s="175">
        <v>219.01261561380855</v>
      </c>
      <c r="F28" s="175">
        <v>486.96554348405016</v>
      </c>
      <c r="G28" s="175">
        <v>472.61145065842703</v>
      </c>
      <c r="H28" s="175">
        <v>472.72733880511436</v>
      </c>
      <c r="I28" s="175">
        <v>829.63460509709273</v>
      </c>
      <c r="J28" s="175">
        <v>172.88877937556651</v>
      </c>
      <c r="K28" s="175">
        <v>291.61109764386163</v>
      </c>
      <c r="L28" s="175">
        <v>170.93406867347801</v>
      </c>
      <c r="M28" s="175">
        <v>197.50538527814572</v>
      </c>
    </row>
    <row r="29" spans="1:13" x14ac:dyDescent="0.25">
      <c r="A29" s="102" t="s">
        <v>99</v>
      </c>
      <c r="B29" s="103">
        <v>100</v>
      </c>
      <c r="C29" s="176">
        <v>96.357872346049206</v>
      </c>
      <c r="D29" s="176">
        <v>96.297772593028085</v>
      </c>
      <c r="E29" s="176">
        <v>29.334255825789555</v>
      </c>
      <c r="F29" s="176">
        <v>0.24566548528738358</v>
      </c>
      <c r="G29" s="176">
        <v>0.31103171151139108</v>
      </c>
      <c r="H29" s="175">
        <v>0.28005245737679035</v>
      </c>
      <c r="I29" s="175">
        <v>0.20446307728836463</v>
      </c>
      <c r="J29" s="176">
        <v>0.18711469497298824</v>
      </c>
      <c r="K29" s="176">
        <v>0.29368332919601464</v>
      </c>
      <c r="L29" s="176">
        <v>0.30607503084985493</v>
      </c>
      <c r="M29" s="175">
        <v>0.29740083969216674</v>
      </c>
    </row>
    <row r="30" spans="1:13" x14ac:dyDescent="0.25">
      <c r="A30" s="38"/>
    </row>
  </sheetData>
  <mergeCells count="9">
    <mergeCell ref="A5:D5"/>
    <mergeCell ref="A1:G1"/>
    <mergeCell ref="A3:A4"/>
    <mergeCell ref="B3:B4"/>
    <mergeCell ref="C3:C4"/>
    <mergeCell ref="D3:D4"/>
    <mergeCell ref="G3:J3"/>
    <mergeCell ref="E3:E4"/>
    <mergeCell ref="F3:F4"/>
  </mergeCells>
  <hyperlinks>
    <hyperlink ref="H2" location="Content!A1" display="contents"/>
  </hyperlink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rightToLeft="1" view="pageBreakPreview" zoomScale="98" zoomScaleNormal="100" zoomScaleSheetLayoutView="98" workbookViewId="0">
      <selection activeCell="C15" sqref="C15"/>
    </sheetView>
  </sheetViews>
  <sheetFormatPr defaultRowHeight="15" x14ac:dyDescent="0.25"/>
  <cols>
    <col min="1" max="1" width="39" style="32" customWidth="1"/>
    <col min="2" max="16384" width="9.140625" style="32"/>
  </cols>
  <sheetData>
    <row r="1" spans="1:12" ht="33.75" customHeight="1" x14ac:dyDescent="0.25">
      <c r="A1" s="246" t="s">
        <v>386</v>
      </c>
      <c r="B1" s="244"/>
      <c r="C1" s="244"/>
      <c r="D1" s="244"/>
      <c r="E1" s="244"/>
      <c r="F1" s="244"/>
    </row>
    <row r="2" spans="1:12" x14ac:dyDescent="0.25">
      <c r="A2" s="39"/>
      <c r="B2" s="37"/>
      <c r="C2" s="37"/>
      <c r="D2" s="37"/>
      <c r="E2" s="37"/>
      <c r="F2" s="36"/>
      <c r="I2" s="33" t="s">
        <v>100</v>
      </c>
    </row>
    <row r="3" spans="1:12" x14ac:dyDescent="0.25">
      <c r="A3" s="241" t="s">
        <v>12</v>
      </c>
      <c r="B3" s="241">
        <v>2013</v>
      </c>
      <c r="C3" s="241">
        <v>2014</v>
      </c>
      <c r="D3" s="241">
        <v>2015</v>
      </c>
      <c r="E3" s="241">
        <v>2016</v>
      </c>
      <c r="F3" s="247">
        <v>2016</v>
      </c>
      <c r="G3" s="247"/>
      <c r="H3" s="247"/>
      <c r="I3" s="247"/>
      <c r="J3" s="227">
        <v>2017</v>
      </c>
      <c r="K3" s="227"/>
      <c r="L3" s="227"/>
    </row>
    <row r="4" spans="1:12" x14ac:dyDescent="0.25">
      <c r="A4" s="241"/>
      <c r="B4" s="241"/>
      <c r="C4" s="241"/>
      <c r="D4" s="241"/>
      <c r="E4" s="241"/>
      <c r="F4" s="227" t="s">
        <v>9</v>
      </c>
      <c r="G4" s="227" t="s">
        <v>10</v>
      </c>
      <c r="H4" s="227" t="s">
        <v>11</v>
      </c>
      <c r="I4" s="227" t="s">
        <v>13</v>
      </c>
      <c r="J4" s="227" t="s">
        <v>9</v>
      </c>
      <c r="K4" s="227" t="s">
        <v>10</v>
      </c>
      <c r="L4" s="227" t="s">
        <v>11</v>
      </c>
    </row>
    <row r="5" spans="1:12" x14ac:dyDescent="0.25">
      <c r="A5" s="61" t="s">
        <v>66</v>
      </c>
      <c r="B5" s="175">
        <v>100</v>
      </c>
      <c r="C5" s="175">
        <v>99.339495496137161</v>
      </c>
      <c r="D5" s="175">
        <v>89.185870535108307</v>
      </c>
      <c r="E5" s="175">
        <v>87.389835144777209</v>
      </c>
      <c r="F5" s="175">
        <v>86.56671313259595</v>
      </c>
      <c r="G5" s="175">
        <v>94.146466816276799</v>
      </c>
      <c r="H5" s="175">
        <v>83.361194833792339</v>
      </c>
      <c r="I5" s="175">
        <v>85.484965796443717</v>
      </c>
      <c r="J5" s="175">
        <v>86.457041546845417</v>
      </c>
      <c r="K5" s="175">
        <v>87.117340406392856</v>
      </c>
      <c r="L5" s="175">
        <v>93.035655733044763</v>
      </c>
    </row>
    <row r="6" spans="1:12" x14ac:dyDescent="0.25">
      <c r="A6" s="61" t="s">
        <v>67</v>
      </c>
      <c r="B6" s="175">
        <v>100</v>
      </c>
      <c r="C6" s="175">
        <v>101.04142423410249</v>
      </c>
      <c r="D6" s="175">
        <v>101.36961426775711</v>
      </c>
      <c r="E6" s="175">
        <v>100.31084872064838</v>
      </c>
      <c r="F6" s="175">
        <v>100.19285816564172</v>
      </c>
      <c r="G6" s="175">
        <v>99.88138206564615</v>
      </c>
      <c r="H6" s="175">
        <v>99.404229188825383</v>
      </c>
      <c r="I6" s="175">
        <v>101.76492546248026</v>
      </c>
      <c r="J6" s="175">
        <v>104.84161182876008</v>
      </c>
      <c r="K6" s="175">
        <v>105.91322308703477</v>
      </c>
      <c r="L6" s="175">
        <v>105.76092629101015</v>
      </c>
    </row>
    <row r="7" spans="1:12" x14ac:dyDescent="0.25">
      <c r="A7" s="61" t="s">
        <v>68</v>
      </c>
      <c r="B7" s="175">
        <v>100</v>
      </c>
      <c r="C7" s="175">
        <v>102.61198691358311</v>
      </c>
      <c r="D7" s="175">
        <v>98.532504088347622</v>
      </c>
      <c r="E7" s="175">
        <v>98.737842612826981</v>
      </c>
      <c r="F7" s="175">
        <v>97.373440748260961</v>
      </c>
      <c r="G7" s="175">
        <v>97.588826700572341</v>
      </c>
      <c r="H7" s="175">
        <v>99.920050748410347</v>
      </c>
      <c r="I7" s="175">
        <v>100.06905225406426</v>
      </c>
      <c r="J7" s="175">
        <v>100.88244707378658</v>
      </c>
      <c r="K7" s="175">
        <v>102.94514263964555</v>
      </c>
      <c r="L7" s="175">
        <v>103.16464905859142</v>
      </c>
    </row>
    <row r="8" spans="1:12" x14ac:dyDescent="0.25">
      <c r="A8" s="61" t="s">
        <v>69</v>
      </c>
      <c r="B8" s="175">
        <v>100</v>
      </c>
      <c r="C8" s="175">
        <v>100.81980057349641</v>
      </c>
      <c r="D8" s="175">
        <v>100.83015836742834</v>
      </c>
      <c r="E8" s="175">
        <v>101.51001600779091</v>
      </c>
      <c r="F8" s="175">
        <v>101.21503448318103</v>
      </c>
      <c r="G8" s="175">
        <v>101.38911343054946</v>
      </c>
      <c r="H8" s="175">
        <v>101.41604877070718</v>
      </c>
      <c r="I8" s="175">
        <v>102.01986734672595</v>
      </c>
      <c r="J8" s="175">
        <v>101.66986734672594</v>
      </c>
      <c r="K8" s="175">
        <v>101.38703595393666</v>
      </c>
      <c r="L8" s="175">
        <v>101.52653595393666</v>
      </c>
    </row>
    <row r="9" spans="1:12" x14ac:dyDescent="0.25">
      <c r="A9" s="61" t="s">
        <v>70</v>
      </c>
      <c r="B9" s="175">
        <v>100</v>
      </c>
      <c r="C9" s="175">
        <v>100</v>
      </c>
      <c r="D9" s="175">
        <v>103.62532610093069</v>
      </c>
      <c r="E9" s="175">
        <v>114.50130440372277</v>
      </c>
      <c r="F9" s="175">
        <v>114.50130440372277</v>
      </c>
      <c r="G9" s="175">
        <v>114.50130440372277</v>
      </c>
      <c r="H9" s="175">
        <v>114.50130440372277</v>
      </c>
      <c r="I9" s="175">
        <v>114.50130440372277</v>
      </c>
      <c r="J9" s="175">
        <v>114.50130440372277</v>
      </c>
      <c r="K9" s="175">
        <v>114.50130440372277</v>
      </c>
      <c r="L9" s="175">
        <v>114.50130440372277</v>
      </c>
    </row>
    <row r="10" spans="1:12" x14ac:dyDescent="0.25">
      <c r="A10" s="61" t="s">
        <v>71</v>
      </c>
      <c r="B10" s="175">
        <v>100</v>
      </c>
      <c r="C10" s="175">
        <v>100.79506935941677</v>
      </c>
      <c r="D10" s="175">
        <v>101.06225134328747</v>
      </c>
      <c r="E10" s="175">
        <v>100.58896984178318</v>
      </c>
      <c r="F10" s="175">
        <v>100.36154966013029</v>
      </c>
      <c r="G10" s="175">
        <v>100.36154966013029</v>
      </c>
      <c r="H10" s="175">
        <v>100.69399646864095</v>
      </c>
      <c r="I10" s="175">
        <v>100.93878357823118</v>
      </c>
      <c r="J10" s="175">
        <v>104.22616715104247</v>
      </c>
      <c r="K10" s="175">
        <v>104.22616715104247</v>
      </c>
      <c r="L10" s="175">
        <v>107.28260941410402</v>
      </c>
    </row>
    <row r="11" spans="1:12" x14ac:dyDescent="0.25">
      <c r="A11" s="61" t="s">
        <v>72</v>
      </c>
      <c r="B11" s="175">
        <v>100</v>
      </c>
      <c r="C11" s="175">
        <v>107.50000000000001</v>
      </c>
      <c r="D11" s="175">
        <v>115.54709273705704</v>
      </c>
      <c r="E11" s="175">
        <v>129.47376976611565</v>
      </c>
      <c r="F11" s="175">
        <v>113.51990447195975</v>
      </c>
      <c r="G11" s="175">
        <v>135.91100640786692</v>
      </c>
      <c r="H11" s="175">
        <v>134.22776511164417</v>
      </c>
      <c r="I11" s="175">
        <v>134.23640307299175</v>
      </c>
      <c r="J11" s="175">
        <v>134.23640307299175</v>
      </c>
      <c r="K11" s="175">
        <v>134.95659303557528</v>
      </c>
      <c r="L11" s="175">
        <v>134.95659303557528</v>
      </c>
    </row>
    <row r="12" spans="1:12" x14ac:dyDescent="0.25">
      <c r="A12" s="61" t="s">
        <v>73</v>
      </c>
      <c r="B12" s="175">
        <v>100</v>
      </c>
      <c r="C12" s="175">
        <v>96.516647673878495</v>
      </c>
      <c r="D12" s="175">
        <v>96.207691352365032</v>
      </c>
      <c r="E12" s="175">
        <v>85.894958044372999</v>
      </c>
      <c r="F12" s="175">
        <v>90.379029151587588</v>
      </c>
      <c r="G12" s="175">
        <v>89.268884464053883</v>
      </c>
      <c r="H12" s="175">
        <v>79.727816311945659</v>
      </c>
      <c r="I12" s="175">
        <v>84.204102249904821</v>
      </c>
      <c r="J12" s="175">
        <v>78.320568101321982</v>
      </c>
      <c r="K12" s="175">
        <v>82.913299457257494</v>
      </c>
      <c r="L12" s="175">
        <v>82.580476678588994</v>
      </c>
    </row>
    <row r="13" spans="1:12" x14ac:dyDescent="0.25">
      <c r="A13" s="61" t="s">
        <v>74</v>
      </c>
      <c r="B13" s="175">
        <v>100</v>
      </c>
      <c r="C13" s="175">
        <v>99.018916669564987</v>
      </c>
      <c r="D13" s="175">
        <v>94.108174643840044</v>
      </c>
      <c r="E13" s="175">
        <v>86.468269385598305</v>
      </c>
      <c r="F13" s="175">
        <v>84.360229756861301</v>
      </c>
      <c r="G13" s="175">
        <v>86.194444779852248</v>
      </c>
      <c r="H13" s="175">
        <v>87.451459989489706</v>
      </c>
      <c r="I13" s="175">
        <v>87.866943016189964</v>
      </c>
      <c r="J13" s="175">
        <v>89.135954921265125</v>
      </c>
      <c r="K13" s="175">
        <v>89.135954921265125</v>
      </c>
      <c r="L13" s="175">
        <v>89.228513520725173</v>
      </c>
    </row>
    <row r="14" spans="1:12" x14ac:dyDescent="0.25">
      <c r="A14" s="102" t="s">
        <v>75</v>
      </c>
      <c r="B14" s="176">
        <v>100</v>
      </c>
      <c r="C14" s="176">
        <v>100</v>
      </c>
      <c r="D14" s="175">
        <v>100</v>
      </c>
      <c r="E14" s="175">
        <v>100</v>
      </c>
      <c r="F14" s="176">
        <v>100</v>
      </c>
      <c r="G14" s="175">
        <v>100</v>
      </c>
      <c r="H14" s="175">
        <v>100</v>
      </c>
      <c r="I14" s="175">
        <v>100</v>
      </c>
      <c r="J14" s="175">
        <v>100</v>
      </c>
      <c r="K14" s="175">
        <v>100</v>
      </c>
      <c r="L14" s="175">
        <v>100</v>
      </c>
    </row>
    <row r="15" spans="1:12" x14ac:dyDescent="0.25">
      <c r="A15" s="6"/>
      <c r="B15" s="40"/>
      <c r="C15" s="40"/>
      <c r="D15" s="40"/>
      <c r="E15" s="40"/>
      <c r="F15" s="7"/>
    </row>
  </sheetData>
  <mergeCells count="7">
    <mergeCell ref="A1:F1"/>
    <mergeCell ref="A3:A4"/>
    <mergeCell ref="B3:B4"/>
    <mergeCell ref="C3:C4"/>
    <mergeCell ref="D3:D4"/>
    <mergeCell ref="F3:I3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rightToLeft="1" view="pageBreakPreview" zoomScaleNormal="100" zoomScaleSheetLayoutView="100" workbookViewId="0">
      <selection sqref="A1:H1"/>
    </sheetView>
  </sheetViews>
  <sheetFormatPr defaultColWidth="8.85546875" defaultRowHeight="15" x14ac:dyDescent="0.25"/>
  <cols>
    <col min="1" max="1" width="34.85546875" style="32" customWidth="1"/>
    <col min="2" max="16384" width="8.85546875" style="32"/>
  </cols>
  <sheetData>
    <row r="1" spans="1:11" x14ac:dyDescent="0.25">
      <c r="A1" s="88" t="s">
        <v>387</v>
      </c>
      <c r="B1" s="89"/>
      <c r="C1" s="89"/>
      <c r="D1" s="89"/>
      <c r="E1" s="89"/>
    </row>
    <row r="2" spans="1:11" x14ac:dyDescent="0.25">
      <c r="A2" s="39"/>
      <c r="B2" s="37"/>
      <c r="C2" s="37"/>
      <c r="D2" s="37"/>
      <c r="E2" s="36"/>
      <c r="F2" s="33" t="s">
        <v>100</v>
      </c>
    </row>
    <row r="3" spans="1:11" x14ac:dyDescent="0.25">
      <c r="A3" s="241" t="s">
        <v>12</v>
      </c>
      <c r="B3" s="241">
        <v>2014</v>
      </c>
      <c r="C3" s="241">
        <v>2015</v>
      </c>
      <c r="D3" s="241">
        <v>2016</v>
      </c>
      <c r="E3" s="242">
        <v>2016</v>
      </c>
      <c r="F3" s="242"/>
      <c r="G3" s="242"/>
      <c r="H3" s="324"/>
      <c r="I3" s="241">
        <v>2017</v>
      </c>
      <c r="J3" s="241"/>
      <c r="K3" s="241"/>
    </row>
    <row r="4" spans="1:11" x14ac:dyDescent="0.25">
      <c r="A4" s="241"/>
      <c r="B4" s="241"/>
      <c r="C4" s="241"/>
      <c r="D4" s="241"/>
      <c r="E4" s="177" t="s">
        <v>9</v>
      </c>
      <c r="F4" s="177" t="s">
        <v>10</v>
      </c>
      <c r="G4" s="177" t="s">
        <v>11</v>
      </c>
      <c r="H4" s="325" t="s">
        <v>13</v>
      </c>
      <c r="I4" s="177" t="s">
        <v>9</v>
      </c>
      <c r="J4" s="177" t="s">
        <v>10</v>
      </c>
      <c r="K4" s="177" t="s">
        <v>11</v>
      </c>
    </row>
    <row r="5" spans="1:11" x14ac:dyDescent="0.25">
      <c r="A5" s="135" t="s">
        <v>149</v>
      </c>
      <c r="B5" s="136"/>
      <c r="C5" s="136"/>
      <c r="D5" s="136"/>
      <c r="E5" s="166"/>
      <c r="F5" s="178"/>
      <c r="G5" s="178"/>
      <c r="H5" s="178"/>
      <c r="I5" s="178"/>
      <c r="J5" s="178"/>
      <c r="K5" s="178"/>
    </row>
    <row r="6" spans="1:11" x14ac:dyDescent="0.25">
      <c r="A6" s="61" t="s">
        <v>36</v>
      </c>
      <c r="B6" s="62">
        <v>2.1905964619388407</v>
      </c>
      <c r="C6" s="62">
        <v>0.28654133909938362</v>
      </c>
      <c r="D6" s="62">
        <v>-1.5157280815397545</v>
      </c>
      <c r="E6" s="179">
        <v>-0.7466710387569151</v>
      </c>
      <c r="F6" s="179">
        <v>-1.3509388628110628</v>
      </c>
      <c r="G6" s="179">
        <v>-2.29186581558668</v>
      </c>
      <c r="H6" s="179">
        <v>-1.6734366090043551</v>
      </c>
      <c r="I6" s="179">
        <v>-1.9730454025105928</v>
      </c>
      <c r="J6" s="179">
        <v>-0.66302635194844584</v>
      </c>
      <c r="K6" s="179">
        <v>0.74580827016774265</v>
      </c>
    </row>
    <row r="7" spans="1:11" x14ac:dyDescent="0.25">
      <c r="A7" s="61" t="s">
        <v>37</v>
      </c>
      <c r="B7" s="62">
        <v>8.844498824006962</v>
      </c>
      <c r="C7" s="62">
        <v>-0.95569248444315358</v>
      </c>
      <c r="D7" s="62">
        <v>-3.3314470597996277</v>
      </c>
      <c r="E7" s="179">
        <v>-4.1041650077755918</v>
      </c>
      <c r="F7" s="179">
        <v>-2.0203885519217408</v>
      </c>
      <c r="G7" s="179">
        <v>-2.8804938718004678</v>
      </c>
      <c r="H7" s="179">
        <v>-4.3207408077007017</v>
      </c>
      <c r="I7" s="179">
        <v>-4.8403110562226033</v>
      </c>
      <c r="J7" s="179">
        <v>2.1592896479532726</v>
      </c>
      <c r="K7" s="179">
        <v>7.7366700736484262</v>
      </c>
    </row>
    <row r="8" spans="1:11" x14ac:dyDescent="0.25">
      <c r="A8" s="61" t="s">
        <v>38</v>
      </c>
      <c r="B8" s="62">
        <v>2.5263967471920761E-2</v>
      </c>
      <c r="C8" s="62">
        <v>8.6876568086653672E-2</v>
      </c>
      <c r="D8" s="62">
        <v>-0.67642656124753842</v>
      </c>
      <c r="E8" s="179">
        <v>2.930747682045336</v>
      </c>
      <c r="F8" s="179">
        <v>0.7326863137034394</v>
      </c>
      <c r="G8" s="179">
        <v>-2.6376857280451418</v>
      </c>
      <c r="H8" s="179">
        <v>-3.7314545126938015</v>
      </c>
      <c r="I8" s="179">
        <v>-6.4067686903072456</v>
      </c>
      <c r="J8" s="179">
        <v>-2.4272110756330676</v>
      </c>
      <c r="K8" s="179">
        <v>0.91122304237327967</v>
      </c>
    </row>
    <row r="9" spans="1:11" x14ac:dyDescent="0.25">
      <c r="A9" s="61" t="s">
        <v>39</v>
      </c>
      <c r="B9" s="62">
        <v>-4.5883338411304813</v>
      </c>
      <c r="C9" s="62">
        <v>-15.722863305846104</v>
      </c>
      <c r="D9" s="62">
        <v>0.70455954763510797</v>
      </c>
      <c r="E9" s="179">
        <v>-18.587825152698699</v>
      </c>
      <c r="F9" s="179">
        <v>10.166691996936123</v>
      </c>
      <c r="G9" s="179">
        <v>-1.9135971137349657</v>
      </c>
      <c r="H9" s="179">
        <v>13.152968460037968</v>
      </c>
      <c r="I9" s="179">
        <v>14.786750802642416</v>
      </c>
      <c r="J9" s="179">
        <v>-7.6959351310259052</v>
      </c>
      <c r="K9" s="179">
        <v>25.498010250238138</v>
      </c>
    </row>
    <row r="10" spans="1:11" x14ac:dyDescent="0.25">
      <c r="A10" s="61" t="s">
        <v>40</v>
      </c>
      <c r="B10" s="71">
        <v>4.4140372488836457</v>
      </c>
      <c r="C10" s="62">
        <v>1.2027092288585011</v>
      </c>
      <c r="D10" s="62">
        <v>-3.7852982667283732</v>
      </c>
      <c r="E10" s="179">
        <v>1.1567487698202399</v>
      </c>
      <c r="F10" s="179">
        <v>1.5293478392696613</v>
      </c>
      <c r="G10" s="179">
        <v>-7.8373894668949049</v>
      </c>
      <c r="H10" s="179">
        <v>-9.9899002091084697</v>
      </c>
      <c r="I10" s="179">
        <v>-9.4490819513319764</v>
      </c>
      <c r="J10" s="179">
        <v>-6.9675957775023534</v>
      </c>
      <c r="K10" s="179">
        <v>1.4984868095435928</v>
      </c>
    </row>
    <row r="11" spans="1:11" ht="15" customHeight="1" x14ac:dyDescent="0.25">
      <c r="A11" s="61" t="s">
        <v>41</v>
      </c>
      <c r="B11" s="62">
        <v>-0.30858390308848033</v>
      </c>
      <c r="C11" s="62">
        <v>-0.42170977364140116</v>
      </c>
      <c r="D11" s="62">
        <v>8.1940936741825414</v>
      </c>
      <c r="E11" s="179">
        <v>4.088485730434428</v>
      </c>
      <c r="F11" s="179">
        <v>5.6529141899670776</v>
      </c>
      <c r="G11" s="179">
        <v>9.2139180079237093</v>
      </c>
      <c r="H11" s="179">
        <v>13.821056768404944</v>
      </c>
      <c r="I11" s="179">
        <v>4.6064962499882967</v>
      </c>
      <c r="J11" s="179">
        <v>11.722333852822686</v>
      </c>
      <c r="K11" s="179">
        <v>11.722901747294245</v>
      </c>
    </row>
    <row r="12" spans="1:11" x14ac:dyDescent="0.25">
      <c r="A12" s="61" t="s">
        <v>42</v>
      </c>
      <c r="B12" s="62">
        <v>0</v>
      </c>
      <c r="C12" s="62">
        <v>0.9849209238535942</v>
      </c>
      <c r="D12" s="62">
        <v>-0.9804619854064569</v>
      </c>
      <c r="E12" s="179">
        <v>-1.120527983321665</v>
      </c>
      <c r="F12" s="179">
        <v>-1.6807919749825118</v>
      </c>
      <c r="G12" s="179">
        <v>-1.120527983321665</v>
      </c>
      <c r="H12" s="179">
        <v>0</v>
      </c>
      <c r="I12" s="179">
        <v>-3.2095716768944271</v>
      </c>
      <c r="J12" s="179">
        <v>-6.6649382235925003</v>
      </c>
      <c r="K12" s="179">
        <v>-6.7170175090847835</v>
      </c>
    </row>
    <row r="13" spans="1:11" x14ac:dyDescent="0.25">
      <c r="A13" s="61" t="s">
        <v>43</v>
      </c>
      <c r="B13" s="62">
        <v>0.35786943575847491</v>
      </c>
      <c r="C13" s="62">
        <v>-15.544402607057526</v>
      </c>
      <c r="D13" s="62">
        <v>-14.491471998874644</v>
      </c>
      <c r="E13" s="179">
        <v>-19.711947386591518</v>
      </c>
      <c r="F13" s="179">
        <v>-12.049398770001076</v>
      </c>
      <c r="G13" s="179">
        <v>-18.814100217922274</v>
      </c>
      <c r="H13" s="179">
        <v>-7.3904416209837365</v>
      </c>
      <c r="I13" s="179">
        <v>-5.8262013183505417</v>
      </c>
      <c r="J13" s="179">
        <v>-7.7275907169802309</v>
      </c>
      <c r="K13" s="179">
        <v>-1.1492234672212334</v>
      </c>
    </row>
    <row r="14" spans="1:11" x14ac:dyDescent="0.25">
      <c r="A14" s="61" t="s">
        <v>44</v>
      </c>
      <c r="B14" s="63" t="s">
        <v>45</v>
      </c>
      <c r="C14" s="62" t="s">
        <v>45</v>
      </c>
      <c r="D14" s="62" t="s">
        <v>45</v>
      </c>
      <c r="E14" s="180" t="s">
        <v>45</v>
      </c>
      <c r="F14" s="180" t="s">
        <v>45</v>
      </c>
      <c r="G14" s="179"/>
      <c r="H14" s="179" t="s">
        <v>45</v>
      </c>
      <c r="I14" s="179" t="s">
        <v>45</v>
      </c>
      <c r="J14" s="322" t="s">
        <v>45</v>
      </c>
      <c r="K14" s="323"/>
    </row>
    <row r="15" spans="1:11" x14ac:dyDescent="0.25">
      <c r="A15" s="61" t="s">
        <v>46</v>
      </c>
      <c r="B15" s="62">
        <v>5.3266741133318112</v>
      </c>
      <c r="C15" s="62">
        <v>-1.0920711314936071</v>
      </c>
      <c r="D15" s="62">
        <v>-0.37962896867256291</v>
      </c>
      <c r="E15" s="179">
        <v>-3.930931407931439</v>
      </c>
      <c r="F15" s="179">
        <v>0</v>
      </c>
      <c r="G15" s="179">
        <v>0</v>
      </c>
      <c r="H15" s="179">
        <v>2.4124155332411874</v>
      </c>
      <c r="I15" s="179">
        <v>0.50433521307317619</v>
      </c>
      <c r="J15" s="179">
        <v>-6.1561433465451358</v>
      </c>
      <c r="K15" s="179">
        <v>-12.792633014646142</v>
      </c>
    </row>
    <row r="16" spans="1:11" x14ac:dyDescent="0.25">
      <c r="A16" s="61" t="s">
        <v>47</v>
      </c>
      <c r="B16" s="62">
        <v>-1.1054910868048669</v>
      </c>
      <c r="C16" s="62">
        <v>5.9013581702706475</v>
      </c>
      <c r="D16" s="62">
        <v>2.2241279507405594</v>
      </c>
      <c r="E16" s="179">
        <v>8.1279648096175237</v>
      </c>
      <c r="F16" s="179">
        <v>3.3362983345021746</v>
      </c>
      <c r="G16" s="179">
        <v>-0.78675232685202445</v>
      </c>
      <c r="H16" s="179">
        <v>-1.7809990143054364</v>
      </c>
      <c r="I16" s="179">
        <v>-3.108666123301731</v>
      </c>
      <c r="J16" s="179">
        <v>0.19013539666462975</v>
      </c>
      <c r="K16" s="179">
        <v>3.0657276773184492</v>
      </c>
    </row>
    <row r="17" spans="1:11" x14ac:dyDescent="0.25">
      <c r="A17" s="61" t="s">
        <v>48</v>
      </c>
      <c r="B17" s="64"/>
      <c r="C17" s="62">
        <v>0</v>
      </c>
      <c r="D17" s="62"/>
      <c r="E17" s="180"/>
      <c r="F17" s="180"/>
      <c r="G17" s="179"/>
      <c r="H17" s="179"/>
      <c r="I17" s="179"/>
      <c r="J17" s="180"/>
      <c r="K17" s="179"/>
    </row>
    <row r="18" spans="1:11" x14ac:dyDescent="0.25">
      <c r="A18" s="61" t="s">
        <v>49</v>
      </c>
      <c r="B18" s="62">
        <v>8.6610871074711326E-2</v>
      </c>
      <c r="C18" s="62">
        <v>1.0122109240644499</v>
      </c>
      <c r="D18" s="62">
        <v>3.3812297769142057</v>
      </c>
      <c r="E18" s="179">
        <v>4.7730542854338438</v>
      </c>
      <c r="F18" s="179">
        <v>3.750799209524132</v>
      </c>
      <c r="G18" s="179">
        <v>3.750799209524132</v>
      </c>
      <c r="H18" s="179">
        <v>1.2502664031747202</v>
      </c>
      <c r="I18" s="179">
        <v>0</v>
      </c>
      <c r="J18" s="179">
        <v>0</v>
      </c>
      <c r="K18" s="179">
        <v>0</v>
      </c>
    </row>
    <row r="19" spans="1:11" x14ac:dyDescent="0.25">
      <c r="A19" s="61" t="s">
        <v>50</v>
      </c>
      <c r="B19" s="62">
        <v>-2.4573747293628565</v>
      </c>
      <c r="C19" s="62">
        <v>-1.243854461874065</v>
      </c>
      <c r="D19" s="62">
        <v>-0.2469272309370325</v>
      </c>
      <c r="E19" s="179">
        <v>-0.98770892374813002</v>
      </c>
      <c r="F19" s="179">
        <v>0</v>
      </c>
      <c r="G19" s="179">
        <v>0</v>
      </c>
      <c r="H19" s="179">
        <v>0</v>
      </c>
      <c r="I19" s="179">
        <v>0</v>
      </c>
      <c r="J19" s="179">
        <v>0</v>
      </c>
      <c r="K19" s="179">
        <v>0</v>
      </c>
    </row>
    <row r="20" spans="1:11" x14ac:dyDescent="0.25">
      <c r="A20" s="61" t="s">
        <v>51</v>
      </c>
      <c r="B20" s="62">
        <v>-2.37403582129798</v>
      </c>
      <c r="C20" s="62">
        <v>-0.4675680418406003</v>
      </c>
      <c r="D20" s="62">
        <v>0</v>
      </c>
      <c r="E20" s="179">
        <v>0</v>
      </c>
      <c r="F20" s="179">
        <v>0</v>
      </c>
      <c r="G20" s="179">
        <v>0</v>
      </c>
      <c r="H20" s="179">
        <v>0</v>
      </c>
      <c r="I20" s="179">
        <v>0</v>
      </c>
      <c r="J20" s="179">
        <v>0</v>
      </c>
      <c r="K20" s="179">
        <v>0</v>
      </c>
    </row>
    <row r="21" spans="1:11" x14ac:dyDescent="0.25">
      <c r="A21" s="61" t="s">
        <v>52</v>
      </c>
      <c r="B21" s="62">
        <v>-0.5887291525596865</v>
      </c>
      <c r="C21" s="62">
        <v>6.5208884868702048</v>
      </c>
      <c r="D21" s="62">
        <v>6.287553569241374</v>
      </c>
      <c r="E21" s="179">
        <v>8.8075316973955609</v>
      </c>
      <c r="F21" s="179">
        <v>6.7648525777706396</v>
      </c>
      <c r="G21" s="179">
        <v>5.6708831054259861</v>
      </c>
      <c r="H21" s="179">
        <v>3.9069468963733129</v>
      </c>
      <c r="I21" s="179">
        <v>4.2669928164762609</v>
      </c>
      <c r="J21" s="179">
        <v>-0.15546100135081531</v>
      </c>
      <c r="K21" s="179">
        <v>0.42160757435330254</v>
      </c>
    </row>
    <row r="22" spans="1:11" x14ac:dyDescent="0.25">
      <c r="A22" s="61" t="s">
        <v>53</v>
      </c>
      <c r="B22" s="62">
        <v>-4.35651814447235</v>
      </c>
      <c r="C22" s="62">
        <v>-1.0751887658170758</v>
      </c>
      <c r="D22" s="62">
        <v>-7.1304938498691053</v>
      </c>
      <c r="E22" s="179">
        <v>-0.61754895599570148</v>
      </c>
      <c r="F22" s="179">
        <v>-5.673236190935441</v>
      </c>
      <c r="G22" s="179">
        <v>-6.2364253172344917</v>
      </c>
      <c r="H22" s="179">
        <v>-15.994764935310798</v>
      </c>
      <c r="I22" s="179">
        <v>-7.2527153064385885</v>
      </c>
      <c r="J22" s="179">
        <v>-0.37908521259559791</v>
      </c>
      <c r="K22" s="179">
        <v>-8.4768410342781948</v>
      </c>
    </row>
    <row r="23" spans="1:11" x14ac:dyDescent="0.25">
      <c r="A23" s="61" t="s">
        <v>54</v>
      </c>
      <c r="B23" s="62">
        <v>0.11622770558642397</v>
      </c>
      <c r="C23" s="62">
        <v>-0.38762836590905536</v>
      </c>
      <c r="D23" s="62">
        <v>2.3427897443282326</v>
      </c>
      <c r="E23" s="179">
        <v>-3.8080371801697765E-2</v>
      </c>
      <c r="F23" s="179">
        <v>3.7598931282012131</v>
      </c>
      <c r="G23" s="179">
        <v>1.8624572117313676</v>
      </c>
      <c r="H23" s="179">
        <v>3.7868890091820049</v>
      </c>
      <c r="I23" s="179">
        <v>-5.7752149795591237</v>
      </c>
      <c r="J23" s="179">
        <v>-4.4139182493746603</v>
      </c>
      <c r="K23" s="179">
        <v>-2.1868117833259078</v>
      </c>
    </row>
    <row r="24" spans="1:11" x14ac:dyDescent="0.25">
      <c r="A24" s="61" t="s">
        <v>55</v>
      </c>
      <c r="B24" s="64"/>
      <c r="C24" s="62">
        <v>0</v>
      </c>
      <c r="D24" s="62"/>
      <c r="E24" s="180"/>
      <c r="F24" s="180"/>
      <c r="G24" s="179"/>
      <c r="H24" s="179"/>
      <c r="I24" s="179"/>
      <c r="J24" s="180"/>
      <c r="K24" s="179"/>
    </row>
    <row r="25" spans="1:11" x14ac:dyDescent="0.25">
      <c r="A25" s="61" t="s">
        <v>56</v>
      </c>
      <c r="B25" s="62">
        <v>-1.7317720875298075</v>
      </c>
      <c r="C25" s="62">
        <v>-6.5361407943769034</v>
      </c>
      <c r="D25" s="62">
        <v>0.39280806326447387</v>
      </c>
      <c r="E25" s="179">
        <v>-7.6648236017066864</v>
      </c>
      <c r="F25" s="179">
        <v>0.47781256216306645</v>
      </c>
      <c r="G25" s="179">
        <v>5.1304568621740856</v>
      </c>
      <c r="H25" s="179">
        <v>3.6277864304274061</v>
      </c>
      <c r="I25" s="179">
        <v>-0.94553393226081539</v>
      </c>
      <c r="J25" s="179">
        <v>-7.8347024239426588</v>
      </c>
      <c r="K25" s="179">
        <v>-8.1737645780204105</v>
      </c>
    </row>
    <row r="26" spans="1:11" x14ac:dyDescent="0.25">
      <c r="A26" s="61" t="s">
        <v>57</v>
      </c>
      <c r="B26" s="62">
        <v>-2.9459723301177618</v>
      </c>
      <c r="C26" s="62">
        <v>-6.0717198932934284</v>
      </c>
      <c r="D26" s="62">
        <v>-8.0524767759909075</v>
      </c>
      <c r="E26" s="179">
        <v>-8.5050205014669871</v>
      </c>
      <c r="F26" s="179">
        <v>-8.7833281420993927</v>
      </c>
      <c r="G26" s="179">
        <v>-10.543864530498311</v>
      </c>
      <c r="H26" s="179">
        <v>-4.3776939298989674</v>
      </c>
      <c r="I26" s="179">
        <v>-0.8857067824707201</v>
      </c>
      <c r="J26" s="179">
        <v>-3.3122361559747162</v>
      </c>
      <c r="K26" s="179">
        <v>2.1567990172907088</v>
      </c>
    </row>
    <row r="27" spans="1:11" x14ac:dyDescent="0.25">
      <c r="A27" s="61" t="s">
        <v>58</v>
      </c>
      <c r="B27" s="64"/>
      <c r="C27" s="62">
        <v>0</v>
      </c>
      <c r="D27" s="62"/>
      <c r="E27" s="180"/>
      <c r="F27" s="180"/>
      <c r="G27" s="179"/>
      <c r="H27" s="179"/>
      <c r="I27" s="179"/>
      <c r="J27" s="180"/>
      <c r="K27" s="179"/>
    </row>
    <row r="28" spans="1:11" x14ac:dyDescent="0.25">
      <c r="A28" s="61" t="s">
        <v>59</v>
      </c>
      <c r="B28" s="62">
        <v>-3.9648557820715005</v>
      </c>
      <c r="C28" s="62">
        <v>-2.6904257217748104</v>
      </c>
      <c r="D28" s="62">
        <v>3.2375630355475393</v>
      </c>
      <c r="E28" s="179">
        <v>4.5696884761772907</v>
      </c>
      <c r="F28" s="179">
        <v>9.3023945603194704</v>
      </c>
      <c r="G28" s="179">
        <v>3.5373889526255908</v>
      </c>
      <c r="H28" s="179">
        <v>-4.4592198469321715</v>
      </c>
      <c r="I28" s="179">
        <v>-3.4141546766944231</v>
      </c>
      <c r="J28" s="179">
        <v>-4.5499302721745494</v>
      </c>
      <c r="K28" s="179">
        <v>-0.27061250960520056</v>
      </c>
    </row>
    <row r="29" spans="1:11" x14ac:dyDescent="0.25">
      <c r="A29" s="61" t="s">
        <v>60</v>
      </c>
      <c r="B29" s="62">
        <v>-2.1281943423534728</v>
      </c>
      <c r="C29" s="62">
        <v>-1.8246937577049629</v>
      </c>
      <c r="D29" s="62">
        <v>0.75618065433746529</v>
      </c>
      <c r="E29" s="179">
        <v>2.5907928043969832</v>
      </c>
      <c r="F29" s="179">
        <v>3.1518884486204399</v>
      </c>
      <c r="G29" s="179">
        <v>-0.59758439807312413</v>
      </c>
      <c r="H29" s="179">
        <v>-2.1203742375944188</v>
      </c>
      <c r="I29" s="179">
        <v>-3.7449522749226247</v>
      </c>
      <c r="J29" s="179">
        <v>-4.634005221705678</v>
      </c>
      <c r="K29" s="179">
        <v>-1.2091996622261121</v>
      </c>
    </row>
    <row r="30" spans="1:11" x14ac:dyDescent="0.25">
      <c r="A30" s="61" t="s">
        <v>61</v>
      </c>
      <c r="B30" s="62">
        <v>-6.8711129171834662</v>
      </c>
      <c r="C30" s="62">
        <v>-8.755557576395061</v>
      </c>
      <c r="D30" s="62">
        <v>-0.37248526195790888</v>
      </c>
      <c r="E30" s="179">
        <v>-0.72820058353548234</v>
      </c>
      <c r="F30" s="179">
        <v>-3.9052327370455941E-2</v>
      </c>
      <c r="G30" s="179">
        <v>1.0206749948978882</v>
      </c>
      <c r="H30" s="179">
        <v>-1.7433631318235854</v>
      </c>
      <c r="I30" s="179">
        <v>-0.4871456172658668</v>
      </c>
      <c r="J30" s="179">
        <v>-1.9808186942725712</v>
      </c>
      <c r="K30" s="179">
        <v>0.67760775504982007</v>
      </c>
    </row>
    <row r="31" spans="1:11" x14ac:dyDescent="0.25">
      <c r="A31" s="61" t="s">
        <v>62</v>
      </c>
      <c r="B31" s="62">
        <v>-3.5503356853421089</v>
      </c>
      <c r="C31" s="62">
        <v>-11.265141997068646</v>
      </c>
      <c r="D31" s="62">
        <v>-5.1717982997586818</v>
      </c>
      <c r="E31" s="179">
        <v>-10.02380748002949</v>
      </c>
      <c r="F31" s="179">
        <v>-11.59872552167171</v>
      </c>
      <c r="G31" s="179">
        <v>-3.9793378927676031</v>
      </c>
      <c r="H31" s="179">
        <v>4.914677695434051</v>
      </c>
      <c r="I31" s="179">
        <v>12.454916397483814</v>
      </c>
      <c r="J31" s="179">
        <v>9.9278985281538752</v>
      </c>
      <c r="K31" s="179">
        <v>15.957233551144839</v>
      </c>
    </row>
    <row r="32" spans="1:11" x14ac:dyDescent="0.25">
      <c r="A32" s="61" t="s">
        <v>63</v>
      </c>
      <c r="B32" s="62">
        <v>-1.6838685551531956</v>
      </c>
      <c r="C32" s="62">
        <v>-0.47175721702697682</v>
      </c>
      <c r="D32" s="62">
        <v>-0.34708810770830095</v>
      </c>
      <c r="E32" s="179">
        <v>-0.3377853944192708</v>
      </c>
      <c r="F32" s="179">
        <v>-0.19082376105778565</v>
      </c>
      <c r="G32" s="179">
        <v>-0.35831309136071354</v>
      </c>
      <c r="H32" s="179">
        <v>-0.50143018399541006</v>
      </c>
      <c r="I32" s="179">
        <v>-0.31120026699153414</v>
      </c>
      <c r="J32" s="179">
        <v>-0.31120026699153414</v>
      </c>
      <c r="K32" s="179">
        <v>0.21819124538160395</v>
      </c>
    </row>
    <row r="33" spans="1:11" x14ac:dyDescent="0.25">
      <c r="A33" s="61" t="s">
        <v>64</v>
      </c>
      <c r="B33" s="62">
        <v>-5.2539632097842714</v>
      </c>
      <c r="C33" s="62">
        <v>2.6948993996334742</v>
      </c>
      <c r="D33" s="62">
        <v>-8.0749502153907091</v>
      </c>
      <c r="E33" s="179">
        <v>5.0169605065853489</v>
      </c>
      <c r="F33" s="179">
        <v>-2.8983271128592634</v>
      </c>
      <c r="G33" s="179">
        <v>-18.930428830236821</v>
      </c>
      <c r="H33" s="179">
        <v>-15.488005425052094</v>
      </c>
      <c r="I33" s="179">
        <v>0.23919601756617226</v>
      </c>
      <c r="J33" s="179">
        <v>0.44712672306815193</v>
      </c>
      <c r="K33" s="179">
        <v>-2.8988069048581053</v>
      </c>
    </row>
    <row r="34" spans="1:11" x14ac:dyDescent="0.25">
      <c r="A34" s="61" t="s">
        <v>65</v>
      </c>
      <c r="B34" s="104">
        <v>-1.2789769243681803E-13</v>
      </c>
      <c r="C34" s="104">
        <v>-7.977304964539047</v>
      </c>
      <c r="D34" s="104">
        <v>-21.050980981881938</v>
      </c>
      <c r="E34" s="181">
        <v>-37.872340425531917</v>
      </c>
      <c r="F34" s="181">
        <v>-30.070921985815602</v>
      </c>
      <c r="G34" s="181">
        <v>-14.316606309508515</v>
      </c>
      <c r="H34" s="181">
        <v>-1.9440552066717203</v>
      </c>
      <c r="I34" s="181">
        <v>36.922670051835382</v>
      </c>
      <c r="J34" s="181">
        <v>18.489877589453869</v>
      </c>
      <c r="K34" s="181">
        <v>7.5189036816943826</v>
      </c>
    </row>
    <row r="35" spans="1:11" x14ac:dyDescent="0.25">
      <c r="A35" s="38" t="s">
        <v>150</v>
      </c>
      <c r="B35" s="40"/>
      <c r="C35" s="40"/>
      <c r="D35" s="40"/>
      <c r="E35" s="182"/>
      <c r="F35" s="182"/>
      <c r="G35" s="182"/>
      <c r="H35" s="182"/>
      <c r="I35" s="182"/>
      <c r="J35" s="182"/>
      <c r="K35" s="182"/>
    </row>
  </sheetData>
  <mergeCells count="6">
    <mergeCell ref="I3:K3"/>
    <mergeCell ref="C3:C4"/>
    <mergeCell ref="A3:A4"/>
    <mergeCell ref="B3:B4"/>
    <mergeCell ref="E3:H3"/>
    <mergeCell ref="D3:D4"/>
  </mergeCells>
  <hyperlinks>
    <hyperlink ref="F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rightToLeft="1" view="pageBreakPreview" zoomScale="106" zoomScaleNormal="100" zoomScaleSheetLayoutView="106" workbookViewId="0">
      <selection activeCell="A20" sqref="A20"/>
    </sheetView>
  </sheetViews>
  <sheetFormatPr defaultColWidth="8.85546875" defaultRowHeight="15" x14ac:dyDescent="0.25"/>
  <cols>
    <col min="1" max="1" width="48.42578125" style="32" bestFit="1" customWidth="1"/>
    <col min="2" max="2" width="8.42578125" style="32" bestFit="1" customWidth="1"/>
    <col min="3" max="3" width="8.42578125" style="32" customWidth="1"/>
    <col min="4" max="4" width="7.5703125" style="32" customWidth="1"/>
    <col min="5" max="5" width="6.85546875" style="32" customWidth="1"/>
    <col min="6" max="6" width="6.28515625" style="32" customWidth="1"/>
    <col min="7" max="7" width="5.42578125" style="32" hidden="1" customWidth="1"/>
    <col min="8" max="8" width="0" style="32" hidden="1" customWidth="1"/>
    <col min="9" max="16384" width="8.85546875" style="32"/>
  </cols>
  <sheetData>
    <row r="1" spans="1:11" ht="32.25" customHeight="1" x14ac:dyDescent="0.25">
      <c r="A1" s="248" t="s">
        <v>388</v>
      </c>
      <c r="B1" s="248"/>
      <c r="C1" s="248"/>
      <c r="D1" s="248"/>
      <c r="E1" s="248"/>
      <c r="F1" s="248"/>
      <c r="G1" s="248"/>
    </row>
    <row r="2" spans="1:11" x14ac:dyDescent="0.25">
      <c r="A2" s="241" t="s">
        <v>339</v>
      </c>
      <c r="B2" s="184" t="s">
        <v>338</v>
      </c>
      <c r="C2" s="249">
        <v>2016</v>
      </c>
      <c r="D2" s="249"/>
      <c r="E2" s="249"/>
      <c r="F2" s="249"/>
      <c r="G2" s="183"/>
      <c r="I2" s="326">
        <v>2017</v>
      </c>
      <c r="J2" s="326"/>
      <c r="K2" s="326"/>
    </row>
    <row r="3" spans="1:11" x14ac:dyDescent="0.25">
      <c r="A3" s="241"/>
      <c r="B3" s="184" t="s">
        <v>337</v>
      </c>
      <c r="C3" s="184" t="s">
        <v>9</v>
      </c>
      <c r="D3" s="184" t="s">
        <v>10</v>
      </c>
      <c r="E3" s="184" t="s">
        <v>11</v>
      </c>
      <c r="F3" s="184" t="s">
        <v>13</v>
      </c>
      <c r="G3" s="130" t="s">
        <v>13</v>
      </c>
      <c r="I3" s="184" t="s">
        <v>9</v>
      </c>
      <c r="J3" s="184" t="s">
        <v>10</v>
      </c>
      <c r="K3" s="184" t="s">
        <v>11</v>
      </c>
    </row>
    <row r="4" spans="1:11" x14ac:dyDescent="0.25">
      <c r="A4" s="146" t="s">
        <v>336</v>
      </c>
      <c r="B4" s="185">
        <v>100</v>
      </c>
      <c r="C4" s="186">
        <v>105.62492388506693</v>
      </c>
      <c r="D4" s="186">
        <v>105.89078179901168</v>
      </c>
      <c r="E4" s="186">
        <v>106.5399044559515</v>
      </c>
      <c r="F4" s="186">
        <v>107.36772492279717</v>
      </c>
      <c r="G4" s="145"/>
      <c r="I4" s="186">
        <v>107.94320527386405</v>
      </c>
      <c r="J4" s="186">
        <v>107.987940677876</v>
      </c>
      <c r="K4" s="186">
        <v>107.62891602310833</v>
      </c>
    </row>
    <row r="5" spans="1:11" x14ac:dyDescent="0.25">
      <c r="A5" s="61" t="s">
        <v>335</v>
      </c>
      <c r="B5" s="70">
        <v>12.343477595037493</v>
      </c>
      <c r="C5" s="187">
        <v>100.93692860357646</v>
      </c>
      <c r="D5" s="187">
        <v>100.58396444429134</v>
      </c>
      <c r="E5" s="187">
        <v>102.3914073170812</v>
      </c>
      <c r="F5" s="187">
        <v>103.1282152700215</v>
      </c>
      <c r="G5" s="144"/>
      <c r="I5" s="187">
        <v>101.93857281876849</v>
      </c>
      <c r="J5" s="187">
        <v>102.05662589595197</v>
      </c>
      <c r="K5" s="187">
        <v>103.526449887806</v>
      </c>
    </row>
    <row r="6" spans="1:11" x14ac:dyDescent="0.25">
      <c r="A6" s="61" t="s">
        <v>334</v>
      </c>
      <c r="B6" s="70">
        <v>0.1980906615977123</v>
      </c>
      <c r="C6" s="187">
        <v>102.35827662667833</v>
      </c>
      <c r="D6" s="187">
        <v>103.14289762644522</v>
      </c>
      <c r="E6" s="187">
        <v>104.38106227055748</v>
      </c>
      <c r="F6" s="187">
        <v>106.07277055901517</v>
      </c>
      <c r="G6" s="144"/>
      <c r="I6" s="187">
        <v>106.07277055901517</v>
      </c>
      <c r="J6" s="187">
        <v>106.44466526662279</v>
      </c>
      <c r="K6" s="187">
        <v>107.2136650777975</v>
      </c>
    </row>
    <row r="7" spans="1:11" x14ac:dyDescent="0.25">
      <c r="A7" s="61" t="s">
        <v>333</v>
      </c>
      <c r="B7" s="70">
        <v>5.3843348325351252</v>
      </c>
      <c r="C7" s="187">
        <v>101.25853438306915</v>
      </c>
      <c r="D7" s="187">
        <v>100.91234274822607</v>
      </c>
      <c r="E7" s="187">
        <v>100.4631516217576</v>
      </c>
      <c r="F7" s="187">
        <v>101.8096549856798</v>
      </c>
      <c r="G7" s="144"/>
      <c r="I7" s="187">
        <v>100.50098456432998</v>
      </c>
      <c r="J7" s="187">
        <v>100.69591818094939</v>
      </c>
      <c r="K7" s="187">
        <v>96.789594158096236</v>
      </c>
    </row>
    <row r="8" spans="1:11" x14ac:dyDescent="0.25">
      <c r="A8" s="61" t="s">
        <v>332</v>
      </c>
      <c r="B8" s="70">
        <v>31.179760900632736</v>
      </c>
      <c r="C8" s="187">
        <v>115.07113742313531</v>
      </c>
      <c r="D8" s="187">
        <v>116.15153627039727</v>
      </c>
      <c r="E8" s="187">
        <v>117.00664294976008</v>
      </c>
      <c r="F8" s="187">
        <v>117.56398042079387</v>
      </c>
      <c r="G8" s="144"/>
      <c r="I8" s="187">
        <v>119.50908969149383</v>
      </c>
      <c r="J8" s="187">
        <v>119.28318723218415</v>
      </c>
      <c r="K8" s="187">
        <v>118.01692626639607</v>
      </c>
    </row>
    <row r="9" spans="1:11" x14ac:dyDescent="0.25">
      <c r="A9" s="61" t="s">
        <v>331</v>
      </c>
      <c r="B9" s="70">
        <v>7.1656690482959657</v>
      </c>
      <c r="C9" s="187">
        <v>101.81204539579409</v>
      </c>
      <c r="D9" s="187">
        <v>100.25604388185018</v>
      </c>
      <c r="E9" s="187">
        <v>100.1351420081719</v>
      </c>
      <c r="F9" s="187">
        <v>101.74370909031398</v>
      </c>
      <c r="G9" s="144"/>
      <c r="I9" s="187">
        <v>103.05993659309524</v>
      </c>
      <c r="J9" s="187">
        <v>102.55483158116965</v>
      </c>
      <c r="K9" s="187">
        <v>101.22947310253858</v>
      </c>
    </row>
    <row r="10" spans="1:11" x14ac:dyDescent="0.25">
      <c r="A10" s="61" t="s">
        <v>330</v>
      </c>
      <c r="B10" s="70">
        <v>1.6299537437981508</v>
      </c>
      <c r="C10" s="187">
        <v>100.76879233950031</v>
      </c>
      <c r="D10" s="187">
        <v>102.08962814751924</v>
      </c>
      <c r="E10" s="187">
        <v>102.71309078050655</v>
      </c>
      <c r="F10" s="187">
        <v>110.83948750072949</v>
      </c>
      <c r="G10" s="144"/>
      <c r="I10" s="187">
        <v>111.47590685139757</v>
      </c>
      <c r="J10" s="187">
        <v>111.35621325866187</v>
      </c>
      <c r="K10" s="187">
        <v>111.23651966592621</v>
      </c>
    </row>
    <row r="11" spans="1:11" x14ac:dyDescent="0.25">
      <c r="A11" s="61" t="s">
        <v>329</v>
      </c>
      <c r="B11" s="70">
        <v>14.726138172355526</v>
      </c>
      <c r="C11" s="187">
        <v>96.696481520555423</v>
      </c>
      <c r="D11" s="187">
        <v>98.344020869650919</v>
      </c>
      <c r="E11" s="187">
        <v>100.25586483730272</v>
      </c>
      <c r="F11" s="187">
        <v>100.63663131763167</v>
      </c>
      <c r="G11" s="144"/>
      <c r="I11" s="187">
        <v>102.18704347075753</v>
      </c>
      <c r="J11" s="187">
        <v>102.75630289101422</v>
      </c>
      <c r="K11" s="187">
        <v>102.37877021899487</v>
      </c>
    </row>
    <row r="12" spans="1:11" x14ac:dyDescent="0.25">
      <c r="A12" s="61" t="s">
        <v>328</v>
      </c>
      <c r="B12" s="70">
        <v>4.9682024368211843</v>
      </c>
      <c r="C12" s="187">
        <v>96.307682246148474</v>
      </c>
      <c r="D12" s="187">
        <v>95.758618218809033</v>
      </c>
      <c r="E12" s="187">
        <v>95.525977112766284</v>
      </c>
      <c r="F12" s="187">
        <v>95.863661921255741</v>
      </c>
      <c r="G12" s="144"/>
      <c r="I12" s="187">
        <v>96.339785653037282</v>
      </c>
      <c r="J12" s="187">
        <v>95.183379476066122</v>
      </c>
      <c r="K12" s="187">
        <v>93.982184312401372</v>
      </c>
    </row>
    <row r="13" spans="1:11" x14ac:dyDescent="0.25">
      <c r="A13" s="61" t="s">
        <v>327</v>
      </c>
      <c r="B13" s="70">
        <v>4.7614084207490581</v>
      </c>
      <c r="C13" s="187">
        <v>103.53559905417956</v>
      </c>
      <c r="D13" s="187">
        <v>100.0527905825835</v>
      </c>
      <c r="E13" s="187">
        <v>97.246338518533591</v>
      </c>
      <c r="F13" s="187">
        <v>100.2325523366074</v>
      </c>
      <c r="I13" s="187">
        <v>92.834739243428089</v>
      </c>
      <c r="J13" s="187">
        <v>93.603505913327396</v>
      </c>
      <c r="K13" s="187">
        <v>95.193457969617199</v>
      </c>
    </row>
    <row r="14" spans="1:11" x14ac:dyDescent="0.25">
      <c r="A14" s="61" t="s">
        <v>326</v>
      </c>
      <c r="B14" s="70">
        <v>6.855643781189011</v>
      </c>
      <c r="C14" s="187">
        <v>108.18068019786737</v>
      </c>
      <c r="D14" s="187">
        <v>108.18067989690326</v>
      </c>
      <c r="E14" s="187">
        <v>108.18067974642121</v>
      </c>
      <c r="F14" s="187">
        <v>108.43514930889269</v>
      </c>
      <c r="I14" s="187">
        <v>108.43514930889269</v>
      </c>
      <c r="J14" s="187">
        <v>108.43514930889269</v>
      </c>
      <c r="K14" s="187">
        <v>108.43514930889269</v>
      </c>
    </row>
    <row r="15" spans="1:11" x14ac:dyDescent="0.25">
      <c r="A15" s="61" t="s">
        <v>325</v>
      </c>
      <c r="B15" s="70">
        <v>3.8251627072551604</v>
      </c>
      <c r="C15" s="187">
        <v>106.00915145144489</v>
      </c>
      <c r="D15" s="187">
        <v>106.17720733852752</v>
      </c>
      <c r="E15" s="187">
        <v>107.47316302888065</v>
      </c>
      <c r="F15" s="187">
        <v>108.01825461205516</v>
      </c>
      <c r="I15" s="187">
        <v>104.49402669376285</v>
      </c>
      <c r="J15" s="187">
        <v>104.87325049569542</v>
      </c>
      <c r="K15" s="187">
        <v>104.73323912554544</v>
      </c>
    </row>
    <row r="16" spans="1:11" x14ac:dyDescent="0.25">
      <c r="A16" s="102" t="s">
        <v>324</v>
      </c>
      <c r="B16" s="188">
        <v>6.9621576997328578</v>
      </c>
      <c r="C16" s="189">
        <v>104.39803919590251</v>
      </c>
      <c r="D16" s="189">
        <v>104.7381203649141</v>
      </c>
      <c r="E16" s="189">
        <v>104.64773477109266</v>
      </c>
      <c r="F16" s="189">
        <v>104.44941577448469</v>
      </c>
      <c r="G16" s="103"/>
      <c r="I16" s="189">
        <v>108.99819884858464</v>
      </c>
      <c r="J16" s="189">
        <v>109.71671969774012</v>
      </c>
      <c r="K16" s="189">
        <v>112.66147394068186</v>
      </c>
    </row>
    <row r="17" spans="2:6" x14ac:dyDescent="0.25">
      <c r="B17" s="178"/>
      <c r="C17" s="178"/>
      <c r="D17" s="178"/>
      <c r="E17" s="178"/>
      <c r="F17" s="178"/>
    </row>
  </sheetData>
  <mergeCells count="4">
    <mergeCell ref="A2:A3"/>
    <mergeCell ref="A1:G1"/>
    <mergeCell ref="C2:F2"/>
    <mergeCell ref="I2:K2"/>
  </mergeCells>
  <pageMargins left="0.7" right="0.7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="95" zoomScaleNormal="100" zoomScaleSheetLayoutView="95" workbookViewId="0"/>
  </sheetViews>
  <sheetFormatPr defaultColWidth="9.140625" defaultRowHeight="15" x14ac:dyDescent="0.25"/>
  <cols>
    <col min="1" max="1" width="12.28515625" style="34" bestFit="1" customWidth="1"/>
    <col min="2" max="16384" width="9.140625" style="34"/>
  </cols>
  <sheetData>
    <row r="1" spans="1:12" x14ac:dyDescent="0.25">
      <c r="A1" s="88" t="s">
        <v>372</v>
      </c>
      <c r="B1" s="88"/>
      <c r="C1" s="88"/>
      <c r="D1" s="88"/>
      <c r="E1" s="88"/>
      <c r="F1" s="88"/>
    </row>
    <row r="2" spans="1:12" x14ac:dyDescent="0.25">
      <c r="A2" s="32"/>
      <c r="B2" s="32"/>
      <c r="C2" s="32"/>
      <c r="D2" s="32"/>
      <c r="E2" s="32"/>
      <c r="F2" s="33"/>
      <c r="I2" s="33" t="s">
        <v>100</v>
      </c>
    </row>
    <row r="3" spans="1:12" x14ac:dyDescent="0.25">
      <c r="A3" s="251" t="s">
        <v>12</v>
      </c>
      <c r="B3" s="251">
        <v>2013</v>
      </c>
      <c r="C3" s="251">
        <v>2014</v>
      </c>
      <c r="D3" s="251">
        <v>2015</v>
      </c>
      <c r="E3" s="251">
        <v>2016</v>
      </c>
      <c r="F3" s="250">
        <v>2016</v>
      </c>
      <c r="G3" s="250"/>
      <c r="H3" s="250"/>
      <c r="I3" s="250"/>
      <c r="J3" s="251">
        <v>2017</v>
      </c>
      <c r="K3" s="251"/>
      <c r="L3" s="251"/>
    </row>
    <row r="4" spans="1:12" x14ac:dyDescent="0.25">
      <c r="A4" s="251"/>
      <c r="B4" s="251"/>
      <c r="C4" s="251"/>
      <c r="D4" s="251"/>
      <c r="E4" s="251"/>
      <c r="F4" s="173" t="s">
        <v>9</v>
      </c>
      <c r="G4" s="173" t="s">
        <v>10</v>
      </c>
      <c r="H4" s="173" t="s">
        <v>11</v>
      </c>
      <c r="I4" s="173" t="s">
        <v>13</v>
      </c>
      <c r="J4" s="210" t="s">
        <v>9</v>
      </c>
      <c r="K4" s="232" t="s">
        <v>10</v>
      </c>
      <c r="L4" s="232" t="s">
        <v>11</v>
      </c>
    </row>
    <row r="5" spans="1:12" ht="15" customHeight="1" x14ac:dyDescent="0.25">
      <c r="A5" s="112" t="s">
        <v>303</v>
      </c>
      <c r="B5" s="112"/>
      <c r="C5" s="112"/>
      <c r="D5" s="112"/>
      <c r="E5" s="112"/>
      <c r="F5" s="112"/>
    </row>
    <row r="6" spans="1:12" x14ac:dyDescent="0.25">
      <c r="A6" s="46" t="s">
        <v>102</v>
      </c>
      <c r="B6" s="49">
        <v>3166</v>
      </c>
      <c r="C6" s="49">
        <v>3055</v>
      </c>
      <c r="D6" s="49">
        <v>3134</v>
      </c>
      <c r="E6" s="49">
        <v>3913</v>
      </c>
      <c r="F6" s="49">
        <v>1004</v>
      </c>
      <c r="G6" s="49">
        <v>856</v>
      </c>
      <c r="H6" s="49">
        <v>920</v>
      </c>
      <c r="I6" s="49">
        <v>1133</v>
      </c>
      <c r="J6" s="49">
        <v>1367</v>
      </c>
      <c r="K6" s="49">
        <v>957</v>
      </c>
      <c r="L6" s="49">
        <v>1029</v>
      </c>
    </row>
    <row r="7" spans="1:12" x14ac:dyDescent="0.25">
      <c r="A7" s="46" t="s">
        <v>103</v>
      </c>
      <c r="B7" s="49">
        <v>71</v>
      </c>
      <c r="C7" s="49">
        <v>230</v>
      </c>
      <c r="D7" s="49">
        <v>105</v>
      </c>
      <c r="E7" s="49">
        <v>128</v>
      </c>
      <c r="F7" s="49">
        <v>36</v>
      </c>
      <c r="G7" s="49">
        <v>33</v>
      </c>
      <c r="H7" s="49">
        <v>25</v>
      </c>
      <c r="I7" s="49">
        <v>34</v>
      </c>
      <c r="J7" s="49">
        <v>48</v>
      </c>
      <c r="K7" s="49">
        <v>23</v>
      </c>
      <c r="L7" s="49">
        <v>33</v>
      </c>
    </row>
    <row r="8" spans="1:12" x14ac:dyDescent="0.25">
      <c r="A8" s="46" t="s">
        <v>104</v>
      </c>
      <c r="B8" s="49">
        <v>340</v>
      </c>
      <c r="C8" s="49">
        <v>233</v>
      </c>
      <c r="D8" s="49">
        <v>451</v>
      </c>
      <c r="E8" s="49">
        <v>414</v>
      </c>
      <c r="F8" s="49">
        <v>122</v>
      </c>
      <c r="G8" s="49">
        <v>93</v>
      </c>
      <c r="H8" s="49">
        <v>107</v>
      </c>
      <c r="I8" s="49">
        <v>92</v>
      </c>
      <c r="J8" s="49">
        <v>112</v>
      </c>
      <c r="K8" s="49">
        <v>100</v>
      </c>
      <c r="L8" s="49">
        <v>113</v>
      </c>
    </row>
    <row r="9" spans="1:12" x14ac:dyDescent="0.25">
      <c r="A9" s="46" t="s">
        <v>105</v>
      </c>
      <c r="B9" s="49">
        <v>1</v>
      </c>
      <c r="C9" s="49">
        <v>156</v>
      </c>
      <c r="D9" s="49">
        <v>221</v>
      </c>
      <c r="E9" s="49">
        <v>199</v>
      </c>
      <c r="F9" s="49">
        <v>46</v>
      </c>
      <c r="G9" s="49">
        <v>32</v>
      </c>
      <c r="H9" s="49">
        <v>69</v>
      </c>
      <c r="I9" s="49">
        <v>52</v>
      </c>
      <c r="J9" s="49">
        <v>49</v>
      </c>
      <c r="K9" s="49">
        <v>19</v>
      </c>
      <c r="L9" s="49">
        <v>28</v>
      </c>
    </row>
    <row r="10" spans="1:12" x14ac:dyDescent="0.25">
      <c r="A10" s="46" t="s">
        <v>106</v>
      </c>
      <c r="B10" s="49">
        <v>37</v>
      </c>
      <c r="C10" s="49">
        <v>12</v>
      </c>
      <c r="D10" s="49">
        <v>23</v>
      </c>
      <c r="E10" s="49">
        <v>43</v>
      </c>
      <c r="F10" s="49">
        <v>12</v>
      </c>
      <c r="G10" s="49">
        <v>7</v>
      </c>
      <c r="H10" s="49">
        <v>13</v>
      </c>
      <c r="I10" s="49">
        <v>11</v>
      </c>
      <c r="J10" s="49">
        <v>20</v>
      </c>
      <c r="K10" s="49">
        <v>9</v>
      </c>
      <c r="L10" s="49">
        <v>17</v>
      </c>
    </row>
    <row r="11" spans="1:12" x14ac:dyDescent="0.25">
      <c r="A11" s="46" t="s">
        <v>107</v>
      </c>
      <c r="B11" s="49">
        <v>0</v>
      </c>
      <c r="C11" s="49">
        <v>91</v>
      </c>
      <c r="D11" s="49">
        <v>186</v>
      </c>
      <c r="E11" s="49">
        <v>163</v>
      </c>
      <c r="F11" s="49">
        <v>44</v>
      </c>
      <c r="G11" s="49">
        <v>25</v>
      </c>
      <c r="H11" s="49">
        <v>58</v>
      </c>
      <c r="I11" s="49">
        <v>36</v>
      </c>
      <c r="J11" s="49">
        <v>57</v>
      </c>
      <c r="K11" s="49">
        <v>52</v>
      </c>
      <c r="L11" s="49">
        <v>72</v>
      </c>
    </row>
    <row r="12" spans="1:12" x14ac:dyDescent="0.25">
      <c r="A12" s="46" t="s">
        <v>108</v>
      </c>
      <c r="B12" s="49">
        <v>423</v>
      </c>
      <c r="C12" s="49">
        <v>235</v>
      </c>
      <c r="D12" s="49">
        <v>25</v>
      </c>
      <c r="E12" s="49">
        <v>12</v>
      </c>
      <c r="F12" s="49">
        <v>4</v>
      </c>
      <c r="G12" s="49">
        <v>1</v>
      </c>
      <c r="H12" s="49">
        <v>2</v>
      </c>
      <c r="I12" s="49">
        <v>5</v>
      </c>
      <c r="J12" s="49">
        <v>6</v>
      </c>
      <c r="K12" s="49">
        <v>2</v>
      </c>
      <c r="L12" s="49">
        <v>4</v>
      </c>
    </row>
    <row r="13" spans="1:12" x14ac:dyDescent="0.25">
      <c r="A13" s="110" t="s">
        <v>35</v>
      </c>
      <c r="B13" s="117">
        <f>SUM(B6:B12)</f>
        <v>4038</v>
      </c>
      <c r="C13" s="117">
        <f t="shared" ref="C13:F13" si="0">SUM(C6:C12)</f>
        <v>4012</v>
      </c>
      <c r="D13" s="117">
        <v>4145</v>
      </c>
      <c r="E13" s="117">
        <v>4872</v>
      </c>
      <c r="F13" s="117">
        <f t="shared" si="0"/>
        <v>1268</v>
      </c>
      <c r="G13" s="117">
        <f>SUM(G6:G12)</f>
        <v>1047</v>
      </c>
      <c r="H13" s="117">
        <f>SUM(H6:H12)</f>
        <v>1194</v>
      </c>
      <c r="I13" s="117">
        <f t="shared" ref="I13" si="1">SUM(I6:I12)</f>
        <v>1363</v>
      </c>
      <c r="J13" s="117">
        <v>1659</v>
      </c>
      <c r="K13" s="117">
        <f>SUM(K6:K12)</f>
        <v>1162</v>
      </c>
      <c r="L13" s="117">
        <f>SUM(L6:L12)</f>
        <v>1296</v>
      </c>
    </row>
    <row r="14" spans="1:12" ht="15" customHeight="1" x14ac:dyDescent="0.25">
      <c r="A14" s="112" t="s">
        <v>304</v>
      </c>
      <c r="B14" s="112"/>
      <c r="C14" s="112"/>
      <c r="D14" s="112"/>
      <c r="E14" s="112"/>
      <c r="F14" s="112"/>
    </row>
    <row r="15" spans="1:12" x14ac:dyDescent="0.25">
      <c r="A15" s="46" t="s">
        <v>102</v>
      </c>
      <c r="B15" s="49">
        <v>3186</v>
      </c>
      <c r="C15" s="49">
        <v>3134</v>
      </c>
      <c r="D15" s="49">
        <v>1466</v>
      </c>
      <c r="E15" s="49">
        <v>1466</v>
      </c>
      <c r="F15" s="49">
        <v>493</v>
      </c>
      <c r="G15" s="49">
        <v>371</v>
      </c>
      <c r="H15" s="49">
        <v>277</v>
      </c>
      <c r="I15" s="49">
        <v>325</v>
      </c>
      <c r="J15" s="49">
        <v>328</v>
      </c>
      <c r="K15" s="49">
        <v>350</v>
      </c>
      <c r="L15" s="49">
        <v>310</v>
      </c>
    </row>
    <row r="16" spans="1:12" x14ac:dyDescent="0.25">
      <c r="A16" s="46" t="s">
        <v>103</v>
      </c>
      <c r="B16" s="49">
        <v>140</v>
      </c>
      <c r="C16" s="49">
        <v>281</v>
      </c>
      <c r="D16" s="49">
        <v>56</v>
      </c>
      <c r="E16" s="49">
        <v>45</v>
      </c>
      <c r="F16" s="49">
        <v>20</v>
      </c>
      <c r="G16" s="49">
        <v>11</v>
      </c>
      <c r="H16" s="49">
        <v>7</v>
      </c>
      <c r="I16" s="49">
        <v>7</v>
      </c>
      <c r="J16" s="49">
        <v>24</v>
      </c>
      <c r="K16" s="49">
        <v>8</v>
      </c>
      <c r="L16" s="49">
        <v>11</v>
      </c>
    </row>
    <row r="17" spans="1:12" x14ac:dyDescent="0.25">
      <c r="A17" s="46" t="s">
        <v>104</v>
      </c>
      <c r="B17" s="49">
        <v>130</v>
      </c>
      <c r="C17" s="49">
        <v>50</v>
      </c>
      <c r="D17" s="49">
        <v>39</v>
      </c>
      <c r="E17" s="49">
        <v>20</v>
      </c>
      <c r="F17" s="49">
        <v>5</v>
      </c>
      <c r="G17" s="49">
        <v>1</v>
      </c>
      <c r="H17" s="49">
        <v>6</v>
      </c>
      <c r="I17" s="49">
        <v>8</v>
      </c>
      <c r="J17" s="49">
        <v>3</v>
      </c>
      <c r="K17" s="49">
        <v>8</v>
      </c>
      <c r="L17" s="49">
        <v>6</v>
      </c>
    </row>
    <row r="18" spans="1:12" x14ac:dyDescent="0.25">
      <c r="A18" s="46" t="s">
        <v>105</v>
      </c>
      <c r="B18" s="49">
        <v>162</v>
      </c>
      <c r="C18" s="49">
        <v>162</v>
      </c>
      <c r="D18" s="49">
        <v>83</v>
      </c>
      <c r="E18" s="49">
        <v>56</v>
      </c>
      <c r="F18" s="49">
        <v>22</v>
      </c>
      <c r="G18" s="49">
        <v>18</v>
      </c>
      <c r="H18" s="49">
        <v>6</v>
      </c>
      <c r="I18" s="49">
        <v>10</v>
      </c>
      <c r="J18" s="49">
        <v>11</v>
      </c>
      <c r="K18" s="49">
        <v>13</v>
      </c>
      <c r="L18" s="49">
        <v>27</v>
      </c>
    </row>
    <row r="19" spans="1:12" x14ac:dyDescent="0.25">
      <c r="A19" s="46" t="s">
        <v>106</v>
      </c>
      <c r="B19" s="49">
        <v>61</v>
      </c>
      <c r="C19" s="49">
        <v>50</v>
      </c>
      <c r="D19" s="49">
        <v>23</v>
      </c>
      <c r="E19" s="49">
        <v>16</v>
      </c>
      <c r="F19" s="49">
        <v>2</v>
      </c>
      <c r="G19" s="49">
        <v>3</v>
      </c>
      <c r="H19" s="49">
        <v>3</v>
      </c>
      <c r="I19" s="49">
        <v>8</v>
      </c>
      <c r="J19" s="49">
        <v>6</v>
      </c>
      <c r="K19" s="49">
        <v>8</v>
      </c>
      <c r="L19" s="49">
        <v>12</v>
      </c>
    </row>
    <row r="20" spans="1:12" x14ac:dyDescent="0.25">
      <c r="A20" s="46" t="s">
        <v>107</v>
      </c>
      <c r="B20" s="49">
        <v>0</v>
      </c>
      <c r="C20" s="49">
        <v>0</v>
      </c>
      <c r="D20" s="49">
        <v>54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</row>
    <row r="21" spans="1:12" x14ac:dyDescent="0.25">
      <c r="A21" s="46" t="s">
        <v>108</v>
      </c>
      <c r="B21" s="49">
        <v>62</v>
      </c>
      <c r="C21" s="49">
        <v>168</v>
      </c>
      <c r="D21" s="49">
        <v>182</v>
      </c>
      <c r="E21" s="49">
        <v>107</v>
      </c>
      <c r="F21" s="49">
        <v>29</v>
      </c>
      <c r="G21" s="49">
        <v>36</v>
      </c>
      <c r="H21" s="49">
        <v>19</v>
      </c>
      <c r="I21" s="49">
        <v>23</v>
      </c>
      <c r="J21" s="49">
        <v>2</v>
      </c>
      <c r="K21" s="49">
        <v>55</v>
      </c>
      <c r="L21" s="49">
        <v>45</v>
      </c>
    </row>
    <row r="22" spans="1:12" x14ac:dyDescent="0.25">
      <c r="A22" s="110" t="s">
        <v>35</v>
      </c>
      <c r="B22" s="117">
        <f>SUM(B15:B21)</f>
        <v>3741</v>
      </c>
      <c r="C22" s="117">
        <f t="shared" ref="C22:I22" si="2">SUM(C15:C21)</f>
        <v>3845</v>
      </c>
      <c r="D22" s="117">
        <v>1903</v>
      </c>
      <c r="E22" s="117">
        <v>1710</v>
      </c>
      <c r="F22" s="117">
        <f t="shared" si="2"/>
        <v>571</v>
      </c>
      <c r="G22" s="117">
        <f t="shared" si="2"/>
        <v>440</v>
      </c>
      <c r="H22" s="117">
        <f t="shared" si="2"/>
        <v>318</v>
      </c>
      <c r="I22" s="117">
        <f t="shared" si="2"/>
        <v>381</v>
      </c>
      <c r="J22" s="117">
        <v>374</v>
      </c>
      <c r="K22" s="117">
        <f>SUM(K15:K21)</f>
        <v>442</v>
      </c>
      <c r="L22" s="117">
        <f>SUM(L15:L21)</f>
        <v>411</v>
      </c>
    </row>
    <row r="23" spans="1:12" x14ac:dyDescent="0.25">
      <c r="A23" s="118" t="s">
        <v>354</v>
      </c>
      <c r="B23" s="118"/>
      <c r="C23" s="118"/>
      <c r="D23" s="118"/>
      <c r="E23" s="118">
        <v>0</v>
      </c>
      <c r="F23" s="118"/>
    </row>
    <row r="24" spans="1:12" x14ac:dyDescent="0.25">
      <c r="A24" s="46" t="s">
        <v>102</v>
      </c>
      <c r="B24" s="49">
        <v>276</v>
      </c>
      <c r="C24" s="49">
        <v>205</v>
      </c>
      <c r="D24" s="49">
        <v>228</v>
      </c>
      <c r="E24" s="49">
        <v>316</v>
      </c>
      <c r="F24" s="49">
        <v>59</v>
      </c>
      <c r="G24" s="49">
        <v>105</v>
      </c>
      <c r="H24" s="49">
        <v>68</v>
      </c>
      <c r="I24" s="49">
        <v>84</v>
      </c>
      <c r="J24" s="49">
        <v>96</v>
      </c>
      <c r="K24" s="49">
        <v>113</v>
      </c>
      <c r="L24" s="49">
        <v>88</v>
      </c>
    </row>
    <row r="25" spans="1:12" x14ac:dyDescent="0.25">
      <c r="A25" s="46" t="s">
        <v>103</v>
      </c>
      <c r="B25" s="49">
        <v>53</v>
      </c>
      <c r="C25" s="49">
        <v>6</v>
      </c>
      <c r="D25" s="49">
        <v>19</v>
      </c>
      <c r="E25" s="49">
        <v>12</v>
      </c>
      <c r="F25" s="49">
        <v>3</v>
      </c>
      <c r="G25" s="49">
        <v>1</v>
      </c>
      <c r="H25" s="49">
        <v>3</v>
      </c>
      <c r="I25" s="49">
        <v>5</v>
      </c>
      <c r="J25" s="49">
        <v>1</v>
      </c>
      <c r="K25" s="49">
        <v>3</v>
      </c>
      <c r="L25" s="49">
        <v>0</v>
      </c>
    </row>
    <row r="26" spans="1:12" x14ac:dyDescent="0.25">
      <c r="A26" s="46" t="s">
        <v>104</v>
      </c>
      <c r="B26" s="49">
        <v>13</v>
      </c>
      <c r="C26" s="49">
        <v>29</v>
      </c>
      <c r="D26" s="49">
        <v>25</v>
      </c>
      <c r="E26" s="49">
        <v>34</v>
      </c>
      <c r="F26" s="49">
        <v>8</v>
      </c>
      <c r="G26" s="49">
        <v>11</v>
      </c>
      <c r="H26" s="49">
        <v>8</v>
      </c>
      <c r="I26" s="49">
        <v>7</v>
      </c>
      <c r="J26" s="49">
        <v>10</v>
      </c>
      <c r="K26" s="49">
        <v>3</v>
      </c>
      <c r="L26" s="49">
        <v>12</v>
      </c>
    </row>
    <row r="27" spans="1:12" x14ac:dyDescent="0.25">
      <c r="A27" s="46" t="s">
        <v>105</v>
      </c>
      <c r="B27" s="49">
        <v>37</v>
      </c>
      <c r="C27" s="49">
        <v>36</v>
      </c>
      <c r="D27" s="49">
        <v>34</v>
      </c>
      <c r="E27" s="49">
        <v>21</v>
      </c>
      <c r="F27" s="49">
        <v>2</v>
      </c>
      <c r="G27" s="49">
        <v>10</v>
      </c>
      <c r="H27" s="49">
        <v>5</v>
      </c>
      <c r="I27" s="49">
        <v>4</v>
      </c>
      <c r="J27" s="49">
        <v>2</v>
      </c>
      <c r="K27" s="49">
        <v>7</v>
      </c>
      <c r="L27" s="49">
        <v>8</v>
      </c>
    </row>
    <row r="28" spans="1:12" x14ac:dyDescent="0.25">
      <c r="A28" s="46" t="s">
        <v>106</v>
      </c>
      <c r="B28" s="49">
        <v>79</v>
      </c>
      <c r="C28" s="49">
        <v>11</v>
      </c>
      <c r="D28" s="49">
        <v>15</v>
      </c>
      <c r="E28" s="49">
        <v>13</v>
      </c>
      <c r="F28" s="49">
        <v>4</v>
      </c>
      <c r="G28" s="49">
        <v>1</v>
      </c>
      <c r="H28" s="49">
        <v>3</v>
      </c>
      <c r="I28" s="49">
        <v>5</v>
      </c>
      <c r="J28" s="49">
        <v>1</v>
      </c>
      <c r="K28" s="49">
        <v>11</v>
      </c>
      <c r="L28" s="49">
        <v>12</v>
      </c>
    </row>
    <row r="29" spans="1:12" x14ac:dyDescent="0.25">
      <c r="A29" s="46" t="s">
        <v>107</v>
      </c>
      <c r="B29" s="49">
        <v>0</v>
      </c>
      <c r="C29" s="49">
        <v>3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</row>
    <row r="30" spans="1:12" x14ac:dyDescent="0.25">
      <c r="A30" s="46" t="s">
        <v>108</v>
      </c>
      <c r="B30" s="49">
        <v>14</v>
      </c>
      <c r="C30" s="49">
        <v>6</v>
      </c>
      <c r="D30" s="49">
        <v>21</v>
      </c>
      <c r="E30" s="49">
        <v>42</v>
      </c>
      <c r="F30" s="49">
        <v>4</v>
      </c>
      <c r="G30" s="49">
        <v>16</v>
      </c>
      <c r="H30" s="49">
        <v>6</v>
      </c>
      <c r="I30" s="49">
        <v>16</v>
      </c>
      <c r="J30" s="49">
        <v>10</v>
      </c>
      <c r="K30" s="49">
        <v>10</v>
      </c>
      <c r="L30" s="49">
        <v>5</v>
      </c>
    </row>
    <row r="31" spans="1:12" x14ac:dyDescent="0.25">
      <c r="A31" s="114" t="s">
        <v>35</v>
      </c>
      <c r="B31" s="116">
        <f>SUM(B24:B30)</f>
        <v>472</v>
      </c>
      <c r="C31" s="116">
        <f t="shared" ref="C31:I31" si="3">SUM(C24:C30)</f>
        <v>296</v>
      </c>
      <c r="D31" s="116">
        <v>342</v>
      </c>
      <c r="E31" s="116">
        <v>438</v>
      </c>
      <c r="F31" s="116">
        <f t="shared" si="3"/>
        <v>80</v>
      </c>
      <c r="G31" s="116">
        <f t="shared" si="3"/>
        <v>144</v>
      </c>
      <c r="H31" s="116">
        <f t="shared" si="3"/>
        <v>93</v>
      </c>
      <c r="I31" s="116">
        <f t="shared" si="3"/>
        <v>121</v>
      </c>
      <c r="J31" s="116">
        <v>120</v>
      </c>
      <c r="K31" s="116">
        <f>SUM(K24:K30)</f>
        <v>147</v>
      </c>
      <c r="L31" s="116">
        <f>SUM(L24:L30)</f>
        <v>125</v>
      </c>
    </row>
  </sheetData>
  <mergeCells count="7">
    <mergeCell ref="J3:L3"/>
    <mergeCell ref="F3:I3"/>
    <mergeCell ref="A3:A4"/>
    <mergeCell ref="B3:B4"/>
    <mergeCell ref="C3:C4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rightToLeft="1" view="pageBreakPreview" topLeftCell="A10" zoomScale="98" zoomScaleNormal="90" zoomScaleSheetLayoutView="98" workbookViewId="0">
      <selection activeCell="E33" sqref="E33"/>
    </sheetView>
  </sheetViews>
  <sheetFormatPr defaultColWidth="9.140625" defaultRowHeight="15" x14ac:dyDescent="0.25"/>
  <cols>
    <col min="1" max="1" width="12.140625" style="2" bestFit="1" customWidth="1"/>
    <col min="2" max="2" width="9.140625" style="2"/>
    <col min="3" max="4" width="9.140625" style="34"/>
    <col min="5" max="8" width="9.140625" style="2"/>
    <col min="9" max="10" width="9.140625" style="34"/>
    <col min="11" max="16384" width="9.140625" style="2"/>
  </cols>
  <sheetData>
    <row r="1" spans="1:11" x14ac:dyDescent="0.25">
      <c r="A1" s="88" t="s">
        <v>373</v>
      </c>
      <c r="B1" s="89"/>
      <c r="C1" s="89"/>
      <c r="D1" s="89"/>
      <c r="E1" s="89"/>
      <c r="F1" s="34"/>
      <c r="G1" s="34"/>
      <c r="H1" s="34"/>
    </row>
    <row r="2" spans="1:11" x14ac:dyDescent="0.25">
      <c r="A2" s="32"/>
      <c r="B2" s="32"/>
      <c r="C2" s="32"/>
      <c r="D2" s="32"/>
      <c r="E2" s="33"/>
      <c r="F2" s="34"/>
      <c r="G2" s="33" t="s">
        <v>100</v>
      </c>
      <c r="H2" s="34"/>
    </row>
    <row r="3" spans="1:11" x14ac:dyDescent="0.25">
      <c r="A3" s="251" t="s">
        <v>12</v>
      </c>
      <c r="B3" s="251">
        <v>2014</v>
      </c>
      <c r="C3" s="251">
        <v>2015</v>
      </c>
      <c r="D3" s="251">
        <v>2016</v>
      </c>
      <c r="E3" s="250">
        <v>2016</v>
      </c>
      <c r="F3" s="250"/>
      <c r="G3" s="250"/>
      <c r="H3" s="250"/>
      <c r="I3" s="250">
        <v>2017</v>
      </c>
      <c r="J3" s="250"/>
      <c r="K3" s="250"/>
    </row>
    <row r="4" spans="1:11" x14ac:dyDescent="0.25">
      <c r="A4" s="251"/>
      <c r="B4" s="251"/>
      <c r="C4" s="251"/>
      <c r="D4" s="251"/>
      <c r="E4" s="173" t="s">
        <v>9</v>
      </c>
      <c r="F4" s="173" t="s">
        <v>10</v>
      </c>
      <c r="G4" s="173" t="s">
        <v>11</v>
      </c>
      <c r="H4" s="173" t="s">
        <v>13</v>
      </c>
      <c r="I4" s="210" t="s">
        <v>9</v>
      </c>
      <c r="J4" s="232" t="s">
        <v>10</v>
      </c>
      <c r="K4" s="232" t="s">
        <v>11</v>
      </c>
    </row>
    <row r="5" spans="1:11" customFormat="1" ht="15" customHeight="1" x14ac:dyDescent="0.25">
      <c r="A5" s="112" t="s">
        <v>152</v>
      </c>
      <c r="B5" s="112"/>
      <c r="C5" s="112"/>
      <c r="D5" s="112"/>
      <c r="E5" s="112"/>
      <c r="F5" s="32"/>
      <c r="G5" s="32"/>
      <c r="H5" s="32"/>
      <c r="I5" s="32"/>
      <c r="J5" s="32"/>
      <c r="K5" s="32"/>
    </row>
    <row r="6" spans="1:11" x14ac:dyDescent="0.25">
      <c r="A6" s="113" t="s">
        <v>109</v>
      </c>
      <c r="B6" s="31">
        <v>1713</v>
      </c>
      <c r="C6" s="31">
        <v>1985</v>
      </c>
      <c r="D6" s="31">
        <v>1677</v>
      </c>
      <c r="E6" s="31">
        <v>430</v>
      </c>
      <c r="F6" s="31">
        <v>338</v>
      </c>
      <c r="G6" s="31">
        <v>411</v>
      </c>
      <c r="H6" s="31">
        <v>498</v>
      </c>
      <c r="I6" s="31">
        <v>421</v>
      </c>
      <c r="J6" s="31">
        <v>411</v>
      </c>
      <c r="K6" s="31">
        <v>527</v>
      </c>
    </row>
    <row r="7" spans="1:11" x14ac:dyDescent="0.25">
      <c r="A7" s="107" t="s">
        <v>110</v>
      </c>
      <c r="B7" s="49">
        <v>46</v>
      </c>
      <c r="C7" s="49">
        <v>32</v>
      </c>
      <c r="D7" s="49">
        <v>38</v>
      </c>
      <c r="E7" s="49">
        <v>9</v>
      </c>
      <c r="F7" s="31">
        <v>12</v>
      </c>
      <c r="G7" s="31">
        <v>8</v>
      </c>
      <c r="H7" s="31">
        <v>9</v>
      </c>
      <c r="I7" s="31">
        <v>7</v>
      </c>
      <c r="J7" s="31">
        <v>8</v>
      </c>
      <c r="K7" s="31">
        <v>9</v>
      </c>
    </row>
    <row r="8" spans="1:11" x14ac:dyDescent="0.25">
      <c r="A8" s="107" t="s">
        <v>111</v>
      </c>
      <c r="B8" s="49">
        <v>165</v>
      </c>
      <c r="C8" s="49">
        <v>225</v>
      </c>
      <c r="D8" s="49">
        <v>109</v>
      </c>
      <c r="E8" s="31">
        <v>58</v>
      </c>
      <c r="F8" s="31">
        <v>13</v>
      </c>
      <c r="G8" s="31">
        <v>20</v>
      </c>
      <c r="H8" s="31">
        <v>18</v>
      </c>
      <c r="I8" s="31">
        <v>28</v>
      </c>
      <c r="J8" s="31">
        <v>28</v>
      </c>
      <c r="K8" s="31">
        <v>30</v>
      </c>
    </row>
    <row r="9" spans="1:11" x14ac:dyDescent="0.25">
      <c r="A9" s="107" t="s">
        <v>105</v>
      </c>
      <c r="B9" s="49">
        <v>65</v>
      </c>
      <c r="C9" s="49">
        <v>65</v>
      </c>
      <c r="D9" s="49">
        <v>46</v>
      </c>
      <c r="E9" s="49">
        <v>16</v>
      </c>
      <c r="F9" s="31">
        <v>17</v>
      </c>
      <c r="G9" s="31">
        <v>6</v>
      </c>
      <c r="H9" s="31">
        <v>7</v>
      </c>
      <c r="I9" s="31">
        <v>8</v>
      </c>
      <c r="J9" s="31">
        <v>17</v>
      </c>
      <c r="K9" s="31">
        <v>15</v>
      </c>
    </row>
    <row r="10" spans="1:11" x14ac:dyDescent="0.25">
      <c r="A10" s="107" t="s">
        <v>112</v>
      </c>
      <c r="B10" s="49">
        <v>70</v>
      </c>
      <c r="C10" s="49">
        <v>52</v>
      </c>
      <c r="D10" s="49">
        <v>57</v>
      </c>
      <c r="E10" s="31">
        <v>20</v>
      </c>
      <c r="F10" s="31">
        <v>16</v>
      </c>
      <c r="G10" s="31">
        <v>9</v>
      </c>
      <c r="H10" s="31">
        <v>12</v>
      </c>
      <c r="I10" s="31">
        <v>3</v>
      </c>
      <c r="J10" s="31">
        <v>6</v>
      </c>
      <c r="K10" s="31">
        <v>13</v>
      </c>
    </row>
    <row r="11" spans="1:11" x14ac:dyDescent="0.25">
      <c r="A11" s="107" t="s">
        <v>113</v>
      </c>
      <c r="B11" s="49">
        <v>0</v>
      </c>
      <c r="C11" s="49">
        <v>0</v>
      </c>
      <c r="D11" s="49">
        <v>2</v>
      </c>
      <c r="E11" s="49">
        <v>0</v>
      </c>
      <c r="F11" s="31">
        <v>2</v>
      </c>
      <c r="G11" s="31">
        <v>0</v>
      </c>
      <c r="H11" s="31">
        <v>0</v>
      </c>
      <c r="I11" s="31">
        <v>0</v>
      </c>
      <c r="J11" s="31">
        <v>0</v>
      </c>
      <c r="K11" s="31">
        <v>1</v>
      </c>
    </row>
    <row r="12" spans="1:11" x14ac:dyDescent="0.25">
      <c r="A12" s="107" t="s">
        <v>108</v>
      </c>
      <c r="B12" s="49">
        <v>0</v>
      </c>
      <c r="C12" s="49">
        <v>8</v>
      </c>
      <c r="D12" s="49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</row>
    <row r="13" spans="1:11" x14ac:dyDescent="0.25">
      <c r="A13" s="110" t="s">
        <v>35</v>
      </c>
      <c r="B13" s="111">
        <f t="shared" ref="B13:H13" si="0">SUM(B6:B12)</f>
        <v>2059</v>
      </c>
      <c r="C13" s="111">
        <f t="shared" si="0"/>
        <v>2367</v>
      </c>
      <c r="D13" s="111">
        <v>1929</v>
      </c>
      <c r="E13" s="111">
        <f t="shared" si="0"/>
        <v>533</v>
      </c>
      <c r="F13" s="111">
        <f t="shared" si="0"/>
        <v>398</v>
      </c>
      <c r="G13" s="111">
        <f t="shared" si="0"/>
        <v>454</v>
      </c>
      <c r="H13" s="111">
        <f t="shared" si="0"/>
        <v>544</v>
      </c>
      <c r="I13" s="111">
        <v>467</v>
      </c>
      <c r="J13" s="111">
        <v>470</v>
      </c>
      <c r="K13" s="111">
        <f>K6+K7+K8+K9+K10+K11+K12</f>
        <v>595</v>
      </c>
    </row>
    <row r="14" spans="1:11" ht="15.75" customHeight="1" x14ac:dyDescent="0.25">
      <c r="A14" s="112" t="s">
        <v>153</v>
      </c>
      <c r="B14" s="112"/>
      <c r="C14" s="112"/>
      <c r="D14" s="112">
        <v>0</v>
      </c>
      <c r="E14" s="112"/>
      <c r="F14" s="34"/>
      <c r="G14" s="34"/>
      <c r="H14" s="34"/>
      <c r="K14" s="34"/>
    </row>
    <row r="15" spans="1:11" x14ac:dyDescent="0.25">
      <c r="A15" s="46" t="s">
        <v>109</v>
      </c>
      <c r="B15" s="49">
        <v>829</v>
      </c>
      <c r="C15" s="49">
        <v>1045</v>
      </c>
      <c r="D15" s="49">
        <v>1570</v>
      </c>
      <c r="E15" s="49">
        <v>345</v>
      </c>
      <c r="F15" s="49">
        <v>286</v>
      </c>
      <c r="G15" s="49">
        <v>562</v>
      </c>
      <c r="H15" s="49">
        <v>377</v>
      </c>
      <c r="I15" s="49">
        <v>633</v>
      </c>
      <c r="J15" s="49">
        <v>330</v>
      </c>
      <c r="K15" s="49"/>
    </row>
    <row r="16" spans="1:11" x14ac:dyDescent="0.25">
      <c r="A16" s="46" t="s">
        <v>110</v>
      </c>
      <c r="B16" s="49">
        <v>0</v>
      </c>
      <c r="C16" s="49">
        <v>60</v>
      </c>
      <c r="D16" s="49">
        <v>43</v>
      </c>
      <c r="E16" s="49">
        <v>17</v>
      </c>
      <c r="F16" s="49">
        <v>17</v>
      </c>
      <c r="G16" s="49">
        <v>2</v>
      </c>
      <c r="H16" s="49">
        <v>7</v>
      </c>
      <c r="I16" s="49">
        <v>15</v>
      </c>
      <c r="J16" s="49">
        <v>17</v>
      </c>
      <c r="K16" s="49"/>
    </row>
    <row r="17" spans="1:11" x14ac:dyDescent="0.25">
      <c r="A17" s="46" t="s">
        <v>111</v>
      </c>
      <c r="B17" s="49">
        <v>19</v>
      </c>
      <c r="C17" s="49">
        <v>20</v>
      </c>
      <c r="D17" s="49">
        <v>11</v>
      </c>
      <c r="E17" s="49">
        <v>0</v>
      </c>
      <c r="F17" s="49">
        <v>1</v>
      </c>
      <c r="G17" s="49">
        <v>3</v>
      </c>
      <c r="H17" s="49">
        <v>7</v>
      </c>
      <c r="I17" s="49">
        <v>9</v>
      </c>
      <c r="J17" s="49">
        <v>7</v>
      </c>
      <c r="K17" s="49"/>
    </row>
    <row r="18" spans="1:11" x14ac:dyDescent="0.25">
      <c r="A18" s="46" t="s">
        <v>105</v>
      </c>
      <c r="B18" s="49">
        <v>19</v>
      </c>
      <c r="C18" s="49">
        <v>45</v>
      </c>
      <c r="D18" s="49">
        <v>33</v>
      </c>
      <c r="E18" s="49">
        <v>6</v>
      </c>
      <c r="F18" s="49">
        <v>11</v>
      </c>
      <c r="G18" s="49">
        <v>8</v>
      </c>
      <c r="H18" s="49">
        <v>8</v>
      </c>
      <c r="I18" s="49">
        <v>10</v>
      </c>
      <c r="J18" s="49">
        <v>16</v>
      </c>
      <c r="K18" s="49"/>
    </row>
    <row r="19" spans="1:11" x14ac:dyDescent="0.25">
      <c r="A19" s="46" t="s">
        <v>112</v>
      </c>
      <c r="B19" s="49">
        <v>45</v>
      </c>
      <c r="C19" s="49">
        <v>56</v>
      </c>
      <c r="D19" s="49">
        <v>47</v>
      </c>
      <c r="E19" s="49">
        <v>14</v>
      </c>
      <c r="F19" s="49">
        <v>6</v>
      </c>
      <c r="G19" s="49">
        <v>18</v>
      </c>
      <c r="H19" s="49">
        <v>9</v>
      </c>
      <c r="I19" s="49">
        <v>3</v>
      </c>
      <c r="J19" s="49">
        <v>24</v>
      </c>
      <c r="K19" s="49"/>
    </row>
    <row r="20" spans="1:11" x14ac:dyDescent="0.25">
      <c r="A20" s="46" t="s">
        <v>113</v>
      </c>
      <c r="B20" s="49">
        <v>0</v>
      </c>
      <c r="C20" s="49">
        <v>0</v>
      </c>
      <c r="D20" s="49">
        <v>1</v>
      </c>
      <c r="E20" s="49">
        <v>1</v>
      </c>
      <c r="F20" s="49">
        <v>0</v>
      </c>
      <c r="G20" s="49">
        <v>0</v>
      </c>
      <c r="H20" s="49">
        <v>0</v>
      </c>
      <c r="I20" s="49">
        <v>0</v>
      </c>
      <c r="J20" s="49">
        <v>1</v>
      </c>
      <c r="K20" s="49"/>
    </row>
    <row r="21" spans="1:11" x14ac:dyDescent="0.25">
      <c r="A21" s="46" t="s">
        <v>108</v>
      </c>
      <c r="B21" s="49">
        <v>0</v>
      </c>
      <c r="C21" s="49">
        <v>1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/>
    </row>
    <row r="22" spans="1:11" x14ac:dyDescent="0.25">
      <c r="A22" s="110" t="s">
        <v>35</v>
      </c>
      <c r="B22" s="111">
        <f t="shared" ref="B22:H22" si="1">SUM(B15:B21)</f>
        <v>912</v>
      </c>
      <c r="C22" s="111">
        <f t="shared" si="1"/>
        <v>1227</v>
      </c>
      <c r="D22" s="111">
        <v>1705</v>
      </c>
      <c r="E22" s="111">
        <f t="shared" si="1"/>
        <v>383</v>
      </c>
      <c r="F22" s="111">
        <f t="shared" si="1"/>
        <v>321</v>
      </c>
      <c r="G22" s="111">
        <f t="shared" si="1"/>
        <v>593</v>
      </c>
      <c r="H22" s="111">
        <f t="shared" si="1"/>
        <v>408</v>
      </c>
      <c r="I22" s="111">
        <v>670</v>
      </c>
      <c r="J22" s="111">
        <v>395</v>
      </c>
      <c r="K22" s="111"/>
    </row>
    <row r="23" spans="1:11" x14ac:dyDescent="0.25">
      <c r="A23" s="112" t="s">
        <v>132</v>
      </c>
      <c r="B23" s="112"/>
      <c r="C23" s="112"/>
      <c r="D23" s="112">
        <v>0</v>
      </c>
      <c r="E23" s="112"/>
      <c r="F23" s="34"/>
      <c r="G23" s="34"/>
      <c r="H23" s="34"/>
      <c r="K23" s="34"/>
    </row>
    <row r="24" spans="1:11" x14ac:dyDescent="0.25">
      <c r="A24" s="46" t="s">
        <v>109</v>
      </c>
      <c r="B24" s="49">
        <v>297</v>
      </c>
      <c r="C24" s="49">
        <v>66</v>
      </c>
      <c r="D24" s="49">
        <v>59</v>
      </c>
      <c r="E24" s="49">
        <v>6</v>
      </c>
      <c r="F24" s="49">
        <v>12</v>
      </c>
      <c r="G24" s="49">
        <v>13</v>
      </c>
      <c r="H24" s="49">
        <v>28</v>
      </c>
      <c r="I24" s="49">
        <v>23</v>
      </c>
      <c r="J24" s="49">
        <v>40</v>
      </c>
      <c r="K24" s="49">
        <v>11</v>
      </c>
    </row>
    <row r="25" spans="1:11" x14ac:dyDescent="0.25">
      <c r="A25" s="46" t="s">
        <v>110</v>
      </c>
      <c r="B25" s="49">
        <v>0</v>
      </c>
      <c r="C25" s="49">
        <v>5</v>
      </c>
      <c r="D25" s="49">
        <v>24</v>
      </c>
      <c r="E25" s="49">
        <v>5</v>
      </c>
      <c r="F25" s="49">
        <v>15</v>
      </c>
      <c r="G25" s="49">
        <v>1</v>
      </c>
      <c r="H25" s="49">
        <v>3</v>
      </c>
      <c r="I25" s="49">
        <v>0</v>
      </c>
      <c r="J25" s="49">
        <v>0</v>
      </c>
      <c r="K25" s="49">
        <v>1</v>
      </c>
    </row>
    <row r="26" spans="1:11" x14ac:dyDescent="0.25">
      <c r="A26" s="46" t="s">
        <v>111</v>
      </c>
      <c r="B26" s="49">
        <v>7</v>
      </c>
      <c r="C26" s="49">
        <v>14</v>
      </c>
      <c r="D26" s="49">
        <v>61</v>
      </c>
      <c r="E26" s="49">
        <v>46</v>
      </c>
      <c r="F26" s="49">
        <v>2</v>
      </c>
      <c r="G26" s="49">
        <v>2</v>
      </c>
      <c r="H26" s="49">
        <v>11</v>
      </c>
      <c r="I26" s="49">
        <v>4</v>
      </c>
      <c r="J26" s="49">
        <v>2</v>
      </c>
      <c r="K26" s="49">
        <v>1</v>
      </c>
    </row>
    <row r="27" spans="1:11" x14ac:dyDescent="0.25">
      <c r="A27" s="46" t="s">
        <v>105</v>
      </c>
      <c r="B27" s="49">
        <v>21</v>
      </c>
      <c r="C27" s="49">
        <v>17</v>
      </c>
      <c r="D27" s="49">
        <v>4</v>
      </c>
      <c r="E27" s="49">
        <v>2</v>
      </c>
      <c r="F27" s="49">
        <v>1</v>
      </c>
      <c r="G27" s="49">
        <v>1</v>
      </c>
      <c r="H27" s="49">
        <v>0</v>
      </c>
      <c r="I27" s="49">
        <v>2</v>
      </c>
      <c r="J27" s="49">
        <v>5</v>
      </c>
      <c r="K27" s="49">
        <v>4</v>
      </c>
    </row>
    <row r="28" spans="1:11" x14ac:dyDescent="0.25">
      <c r="A28" s="46" t="s">
        <v>112</v>
      </c>
      <c r="B28" s="49">
        <v>2</v>
      </c>
      <c r="C28" s="49">
        <v>2</v>
      </c>
      <c r="D28" s="49">
        <v>6</v>
      </c>
      <c r="E28" s="49">
        <v>2</v>
      </c>
      <c r="F28" s="49">
        <v>1</v>
      </c>
      <c r="G28" s="49">
        <v>2</v>
      </c>
      <c r="H28" s="49">
        <v>1</v>
      </c>
      <c r="I28" s="49">
        <v>1</v>
      </c>
      <c r="J28" s="49">
        <v>1</v>
      </c>
      <c r="K28" s="49">
        <v>1</v>
      </c>
    </row>
    <row r="29" spans="1:11" x14ac:dyDescent="0.25">
      <c r="A29" s="46" t="s">
        <v>113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</row>
    <row r="30" spans="1:11" x14ac:dyDescent="0.25">
      <c r="A30" s="46" t="s">
        <v>108</v>
      </c>
      <c r="B30" s="49">
        <v>0</v>
      </c>
      <c r="C30" s="49">
        <v>0</v>
      </c>
      <c r="D30" s="49">
        <v>1</v>
      </c>
      <c r="E30" s="49">
        <v>0</v>
      </c>
      <c r="F30" s="49">
        <v>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</row>
    <row r="31" spans="1:11" x14ac:dyDescent="0.25">
      <c r="A31" s="114" t="s">
        <v>35</v>
      </c>
      <c r="B31" s="115">
        <f t="shared" ref="B31:H31" si="2">SUM(B24:B30)</f>
        <v>327</v>
      </c>
      <c r="C31" s="115">
        <f t="shared" si="2"/>
        <v>104</v>
      </c>
      <c r="D31" s="115">
        <v>155</v>
      </c>
      <c r="E31" s="115">
        <f t="shared" si="2"/>
        <v>61</v>
      </c>
      <c r="F31" s="115">
        <f t="shared" si="2"/>
        <v>32</v>
      </c>
      <c r="G31" s="115">
        <f t="shared" si="2"/>
        <v>19</v>
      </c>
      <c r="H31" s="115">
        <f t="shared" si="2"/>
        <v>43</v>
      </c>
      <c r="I31" s="115">
        <v>30</v>
      </c>
      <c r="J31" s="115">
        <v>48</v>
      </c>
      <c r="K31" s="115">
        <v>18</v>
      </c>
    </row>
    <row r="32" spans="1:11" x14ac:dyDescent="0.25">
      <c r="A32" s="34"/>
      <c r="B32" s="34"/>
      <c r="E32" s="34"/>
      <c r="F32" s="34"/>
      <c r="G32" s="34"/>
      <c r="H32" s="34"/>
      <c r="K32" s="34"/>
    </row>
    <row r="33" spans="1:11" x14ac:dyDescent="0.25">
      <c r="A33" s="34"/>
      <c r="B33" s="34"/>
      <c r="E33" s="34"/>
      <c r="F33" s="34"/>
      <c r="G33" s="34"/>
      <c r="H33" s="34"/>
    </row>
    <row r="34" spans="1:11" x14ac:dyDescent="0.25">
      <c r="A34" s="34"/>
      <c r="B34" s="34"/>
      <c r="E34" s="34"/>
      <c r="F34" s="34"/>
      <c r="G34" s="34"/>
      <c r="H34" s="34"/>
    </row>
    <row r="35" spans="1:11" x14ac:dyDescent="0.25">
      <c r="A35" s="88" t="s">
        <v>374</v>
      </c>
      <c r="B35" s="89"/>
      <c r="C35" s="89"/>
      <c r="D35" s="89"/>
      <c r="E35" s="89"/>
      <c r="F35" s="34"/>
      <c r="G35" s="34"/>
      <c r="H35" s="34"/>
      <c r="K35" s="34"/>
    </row>
    <row r="36" spans="1:11" x14ac:dyDescent="0.25">
      <c r="A36" s="167"/>
      <c r="B36" s="168"/>
      <c r="C36" s="168"/>
      <c r="D36" s="205"/>
      <c r="E36" s="168"/>
      <c r="F36" s="34"/>
      <c r="G36" s="34"/>
      <c r="H36" s="34"/>
    </row>
    <row r="37" spans="1:11" x14ac:dyDescent="0.25">
      <c r="A37" s="252" t="s">
        <v>12</v>
      </c>
      <c r="B37" s="252">
        <v>2014</v>
      </c>
      <c r="C37" s="252">
        <v>2015</v>
      </c>
      <c r="D37" s="252">
        <v>2016</v>
      </c>
      <c r="E37" s="253">
        <v>2016</v>
      </c>
      <c r="F37" s="253"/>
      <c r="G37" s="253"/>
      <c r="H37" s="253"/>
      <c r="I37" s="253">
        <v>2017</v>
      </c>
      <c r="J37" s="253"/>
      <c r="K37" s="253"/>
    </row>
    <row r="38" spans="1:11" x14ac:dyDescent="0.25">
      <c r="A38" s="252"/>
      <c r="B38" s="252"/>
      <c r="C38" s="252"/>
      <c r="D38" s="252"/>
      <c r="E38" s="172" t="s">
        <v>9</v>
      </c>
      <c r="F38" s="172" t="s">
        <v>10</v>
      </c>
      <c r="G38" s="172" t="s">
        <v>11</v>
      </c>
      <c r="H38" s="172" t="s">
        <v>13</v>
      </c>
      <c r="I38" s="209" t="s">
        <v>9</v>
      </c>
      <c r="J38" s="231" t="s">
        <v>10</v>
      </c>
      <c r="K38" s="231" t="s">
        <v>11</v>
      </c>
    </row>
    <row r="39" spans="1:11" x14ac:dyDescent="0.25">
      <c r="A39" s="46" t="s">
        <v>114</v>
      </c>
      <c r="B39" s="49">
        <v>4058</v>
      </c>
      <c r="C39" s="49">
        <v>4170</v>
      </c>
      <c r="D39" s="49"/>
      <c r="E39" s="49">
        <v>849</v>
      </c>
      <c r="F39" s="49">
        <v>1655</v>
      </c>
      <c r="G39" s="49">
        <v>1137</v>
      </c>
      <c r="H39" s="49">
        <v>1292</v>
      </c>
      <c r="I39" s="49">
        <v>703</v>
      </c>
      <c r="J39" s="49">
        <v>470</v>
      </c>
      <c r="K39" s="49">
        <v>595</v>
      </c>
    </row>
    <row r="40" spans="1:11" x14ac:dyDescent="0.25">
      <c r="A40" s="46" t="s">
        <v>115</v>
      </c>
      <c r="B40" s="49">
        <v>1216</v>
      </c>
      <c r="C40" s="49">
        <v>1820</v>
      </c>
      <c r="D40" s="49"/>
      <c r="E40" s="49">
        <v>592</v>
      </c>
      <c r="F40" s="49">
        <v>457</v>
      </c>
      <c r="G40" s="49">
        <v>595</v>
      </c>
      <c r="H40" s="49">
        <v>499</v>
      </c>
      <c r="I40" s="49">
        <v>784</v>
      </c>
      <c r="J40" s="49">
        <v>395</v>
      </c>
      <c r="K40" s="49"/>
    </row>
    <row r="41" spans="1:11" x14ac:dyDescent="0.25">
      <c r="A41" s="46" t="s">
        <v>116</v>
      </c>
      <c r="B41" s="49">
        <v>369</v>
      </c>
      <c r="C41" s="49">
        <v>187</v>
      </c>
      <c r="D41" s="49"/>
      <c r="E41" s="49">
        <v>110</v>
      </c>
      <c r="F41" s="49">
        <v>166</v>
      </c>
      <c r="G41" s="49">
        <v>31</v>
      </c>
      <c r="H41" s="49">
        <v>258</v>
      </c>
      <c r="I41" s="49">
        <v>23</v>
      </c>
      <c r="J41" s="49">
        <v>48</v>
      </c>
      <c r="K41" s="49">
        <v>18</v>
      </c>
    </row>
    <row r="42" spans="1:11" x14ac:dyDescent="0.25">
      <c r="A42" s="114" t="s">
        <v>35</v>
      </c>
      <c r="B42" s="115">
        <v>5643</v>
      </c>
      <c r="C42" s="115">
        <v>6177</v>
      </c>
      <c r="D42" s="115"/>
      <c r="E42" s="115">
        <f t="shared" ref="E42:H42" si="3">SUM(E39:E41)</f>
        <v>1551</v>
      </c>
      <c r="F42" s="115">
        <f t="shared" si="3"/>
        <v>2278</v>
      </c>
      <c r="G42" s="115">
        <f t="shared" si="3"/>
        <v>1763</v>
      </c>
      <c r="H42" s="115">
        <f t="shared" si="3"/>
        <v>2049</v>
      </c>
      <c r="I42" s="111">
        <v>1510</v>
      </c>
      <c r="J42" s="115">
        <f>SUM(J39:J41)</f>
        <v>913</v>
      </c>
      <c r="K42" s="115"/>
    </row>
    <row r="43" spans="1:11" x14ac:dyDescent="0.25">
      <c r="A43" s="34"/>
      <c r="B43" s="34"/>
      <c r="E43" s="34"/>
      <c r="F43" s="34"/>
      <c r="G43" s="34"/>
      <c r="H43" s="34"/>
      <c r="K43" s="34"/>
    </row>
  </sheetData>
  <mergeCells count="12">
    <mergeCell ref="I3:K3"/>
    <mergeCell ref="I37:K37"/>
    <mergeCell ref="A3:A4"/>
    <mergeCell ref="B3:B4"/>
    <mergeCell ref="C3:C4"/>
    <mergeCell ref="E3:H3"/>
    <mergeCell ref="D3:D4"/>
    <mergeCell ref="A37:A38"/>
    <mergeCell ref="B37:B38"/>
    <mergeCell ref="C37:C38"/>
    <mergeCell ref="E37:H37"/>
    <mergeCell ref="D37:D38"/>
  </mergeCells>
  <hyperlinks>
    <hyperlink ref="G2" location="Content!A1" display="contents"/>
  </hyperlink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51127-73A3-45CB-B3CC-31D94B3BEF0D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ac204a3-57fb-4aea-ba50-989298fa4f73"/>
  </ds:schemaRefs>
</ds:datastoreItem>
</file>

<file path=customXml/itemProps2.xml><?xml version="1.0" encoding="utf-8"?>
<ds:datastoreItem xmlns:ds="http://schemas.openxmlformats.org/officeDocument/2006/customXml" ds:itemID="{0F789C95-25F2-464A-AEFE-3EBCB7C4F6D9}"/>
</file>

<file path=customXml/itemProps3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23</vt:i4>
      </vt:variant>
    </vt:vector>
  </HeadingPairs>
  <TitlesOfParts>
    <vt:vector size="53" baseType="lpstr">
      <vt:lpstr>Content</vt:lpstr>
      <vt:lpstr>1.1.1, 1.1.2, 1.1.3</vt:lpstr>
      <vt:lpstr>1.2.1</vt:lpstr>
      <vt:lpstr>1.2.2</vt:lpstr>
      <vt:lpstr>1.2.3</vt:lpstr>
      <vt:lpstr>1.2.4</vt:lpstr>
      <vt:lpstr>1.2.5</vt:lpstr>
      <vt:lpstr>1.3.2  1.3.1</vt:lpstr>
      <vt:lpstr>1.3.3</vt:lpstr>
      <vt:lpstr>1.3.4</vt:lpstr>
      <vt:lpstr>1.3.5 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'1.1.1, 1.1.2, 1.1.3'!Print_Area</vt:lpstr>
      <vt:lpstr>'1.2.1'!Print_Area</vt:lpstr>
      <vt:lpstr>'1.2.2'!Print_Area</vt:lpstr>
      <vt:lpstr>'1.2.3'!Print_Area</vt:lpstr>
      <vt:lpstr>'1.2.4'!Print_Area</vt:lpstr>
      <vt:lpstr>'1.2.5'!Print_Area</vt:lpstr>
      <vt:lpstr>'1.3.2  1.3.1'!Print_Area</vt:lpstr>
      <vt:lpstr>'1.3.3'!Print_Area</vt:lpstr>
      <vt:lpstr>'1.3.4'!Print_Area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'2.2.6, 2.2.7, 2.2.8 '!Print_Area</vt:lpstr>
      <vt:lpstr>'3.1.1'!Print_Area</vt:lpstr>
      <vt:lpstr>'3.1.2'!Print_Area</vt:lpstr>
      <vt:lpstr>'3.1.7'!Print_Area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2016-02-23T10:57:26Z</cp:lastPrinted>
  <dcterms:created xsi:type="dcterms:W3CDTF">2013-06-04T12:10:27Z</dcterms:created>
  <dcterms:modified xsi:type="dcterms:W3CDTF">2017-12-25T08:59:09Z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