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الملفات الهامه\04 SCAD القسم\الإصدارات\النشرة الربعية\النشرة الاحصائية الربع سنوية 2018\الربع الثالث 2018\"/>
    </mc:Choice>
  </mc:AlternateContent>
  <bookViews>
    <workbookView xWindow="0" yWindow="0" windowWidth="20490" windowHeight="7755" tabRatio="676"/>
  </bookViews>
  <sheets>
    <sheet name="Content" sheetId="135" r:id="rId1"/>
    <sheet name="1.1.1" sheetId="212" r:id="rId2"/>
    <sheet name="1.2.1" sheetId="214" r:id="rId3"/>
    <sheet name="1.2.2" sheetId="213" r:id="rId4"/>
    <sheet name="1.2.3" sheetId="215" r:id="rId5"/>
    <sheet name="1.2.4" sheetId="200" r:id="rId6"/>
    <sheet name="1.2.5" sheetId="201" r:id="rId7"/>
    <sheet name="1.3.1" sheetId="216" r:id="rId8"/>
    <sheet name="1.3.2" sheetId="217" r:id="rId9"/>
    <sheet name="1.3.3" sheetId="246" r:id="rId10"/>
    <sheet name="1.3.4" sheetId="251" r:id="rId11"/>
    <sheet name="1.3.5  " sheetId="250" r:id="rId12"/>
    <sheet name="1.3.6 " sheetId="248" r:id="rId13"/>
    <sheet name="1.3.7" sheetId="226" r:id="rId14"/>
    <sheet name="1.3.8" sheetId="223" r:id="rId15"/>
    <sheet name="1.3.9" sheetId="224" r:id="rId16"/>
    <sheet name="1.3.10" sheetId="249" r:id="rId17"/>
    <sheet name="1.4.1" sheetId="227" r:id="rId18"/>
    <sheet name="1.4.2, 1.4.6, 1.4.10" sheetId="228" r:id="rId19"/>
    <sheet name="1.4.3, 1.4.7, 1.4.11" sheetId="229" r:id="rId20"/>
    <sheet name="1.4.4, 1.4.8, 1.4.12" sheetId="230" r:id="rId21"/>
    <sheet name="1.4.5, 1.4.9, 1.4.13" sheetId="231" r:id="rId22"/>
    <sheet name="2.2.1, 2.2.2 " sheetId="243" r:id="rId23"/>
    <sheet name="2.2.3, 2.2.4, 2.2.5" sheetId="244" r:id="rId24"/>
    <sheet name="2.2.6, 2.2.7, 2.2.8 " sheetId="245" r:id="rId25"/>
    <sheet name="3.1.1" sheetId="235" r:id="rId26"/>
    <sheet name="3.1.2" sheetId="236" r:id="rId27"/>
    <sheet name="3.1.3" sheetId="237" r:id="rId28"/>
    <sheet name="3.1.4" sheetId="238" r:id="rId29"/>
    <sheet name="3.1.5" sheetId="239" r:id="rId30"/>
    <sheet name="3.1.6" sheetId="240" r:id="rId31"/>
    <sheet name="3.1.7" sheetId="242" r:id="rId32"/>
  </sheets>
  <externalReferences>
    <externalReference r:id="rId33"/>
    <externalReference r:id="rId34"/>
  </externalReferences>
  <definedNames>
    <definedName name="_xlnm.Print_Area" localSheetId="1">'1.1.1'!$A$1:$M$19</definedName>
    <definedName name="_xlnm.Print_Area" localSheetId="2">'1.2.1'!$A$1:$M$31</definedName>
    <definedName name="_xlnm.Print_Area" localSheetId="3">'1.2.2'!$A$1:$Q$32</definedName>
    <definedName name="_xlnm.Print_Area" localSheetId="4">'1.2.3'!$A$1:$M$17</definedName>
    <definedName name="_xlnm.Print_Area" localSheetId="5">'1.2.4'!$A$1:$T$36</definedName>
    <definedName name="_xlnm.Print_Area" localSheetId="6">'1.2.5'!$A$1:$N$19</definedName>
    <definedName name="_xlnm.Print_Area" localSheetId="7">'1.3.1'!$A$1:$M$9</definedName>
    <definedName name="_xlnm.Print_Area" localSheetId="16">'1.3.10'!$A$1:$K$60</definedName>
    <definedName name="_xlnm.Print_Area" localSheetId="8">'1.3.2'!$A$1:$M$34</definedName>
    <definedName name="_xlnm.Print_Area" localSheetId="9">'1.3.3'!$A$1:$M$43</definedName>
    <definedName name="_xlnm.Print_Area" localSheetId="10">'1.3.4'!$A$1:$M$8</definedName>
    <definedName name="_xlnm.Print_Area" localSheetId="11">'1.3.5  '!$A$1:$M$17</definedName>
    <definedName name="_xlnm.Print_Area" localSheetId="12">'1.3.6 '!$A$1:$L$27</definedName>
    <definedName name="_xlnm.Print_Area" localSheetId="13">'1.3.7'!$A$1:$L$18</definedName>
    <definedName name="_xlnm.Print_Area" localSheetId="14">'1.3.8'!$A$1:$L$18</definedName>
    <definedName name="_xlnm.Print_Area" localSheetId="15">'1.3.9'!$A$1:$M$12</definedName>
    <definedName name="_xlnm.Print_Area" localSheetId="17">'1.4.1'!$A$1:$M$12</definedName>
    <definedName name="_xlnm.Print_Area" localSheetId="18">'1.4.2, 1.4.6, 1.4.10'!$A$1:$M$78</definedName>
    <definedName name="_xlnm.Print_Area" localSheetId="19">'1.4.3, 1.4.7, 1.4.11'!$A$1:$M$33</definedName>
    <definedName name="_xlnm.Print_Area" localSheetId="20">'1.4.4, 1.4.8, 1.4.12'!$A$1:$M$48</definedName>
    <definedName name="_xlnm.Print_Area" localSheetId="21">'1.4.5, 1.4.9, 1.4.13'!$A$1:$M$37</definedName>
    <definedName name="_xlnm.Print_Area" localSheetId="22">'2.2.1, 2.2.2 '!$A$1:$M$24</definedName>
    <definedName name="_xlnm.Print_Area" localSheetId="23">'2.2.3, 2.2.4, 2.2.5'!$A$1:$M$37</definedName>
    <definedName name="_xlnm.Print_Area" localSheetId="24">'2.2.6, 2.2.7, 2.2.8 '!$A$1:$M$40</definedName>
    <definedName name="_xlnm.Print_Area" localSheetId="25">'3.1.1'!$A$1:$M$18</definedName>
    <definedName name="_xlnm.Print_Area" localSheetId="26">'3.1.2'!$A$1:$M$18</definedName>
    <definedName name="_xlnm.Print_Area" localSheetId="27">'3.1.3'!$A$1:$M$22</definedName>
    <definedName name="_xlnm.Print_Area" localSheetId="28">'3.1.4'!$A$1:$M$11</definedName>
    <definedName name="_xlnm.Print_Area" localSheetId="29">'3.1.5'!$A$1:$M$22</definedName>
    <definedName name="_xlnm.Print_Area" localSheetId="30">'3.1.6'!$A$1:$M$9</definedName>
    <definedName name="_xlnm.Print_Area" localSheetId="31">'3.1.7'!$A$1:$M$22</definedName>
    <definedName name="_xlnm.Print_Area" localSheetId="0">Content!$A$1:$D$48</definedName>
    <definedName name="_xlnm.Print_Titles" localSheetId="18">'1.4.2, 1.4.6, 1.4.10'!$1:$5</definedName>
  </definedNames>
  <calcPr calcId="152511"/>
</workbook>
</file>

<file path=xl/calcChain.xml><?xml version="1.0" encoding="utf-8"?>
<calcChain xmlns="http://schemas.openxmlformats.org/spreadsheetml/2006/main">
  <c r="D58" i="249" l="1"/>
  <c r="D57" i="249"/>
  <c r="D56" i="249"/>
  <c r="D55" i="249"/>
  <c r="D54" i="249"/>
  <c r="D53" i="249"/>
  <c r="D52" i="249"/>
  <c r="D51" i="249"/>
  <c r="E25" i="248" l="1"/>
  <c r="E24" i="248"/>
  <c r="E23" i="248"/>
  <c r="E22" i="248"/>
  <c r="E21" i="248"/>
  <c r="E20" i="248"/>
  <c r="E19" i="248"/>
  <c r="E18" i="248"/>
  <c r="E17" i="248"/>
  <c r="E15" i="248"/>
  <c r="E14" i="248"/>
  <c r="E13" i="248"/>
  <c r="E12" i="248"/>
  <c r="E11" i="248"/>
  <c r="E10" i="248"/>
  <c r="E9" i="248"/>
  <c r="E8" i="248"/>
  <c r="E7" i="248"/>
  <c r="L42" i="246"/>
  <c r="K42" i="246"/>
  <c r="J42" i="246"/>
  <c r="I42" i="246"/>
  <c r="E42" i="246" s="1"/>
  <c r="H42" i="246"/>
  <c r="G42" i="246"/>
  <c r="E41" i="246"/>
  <c r="E40" i="246"/>
  <c r="E39" i="246"/>
  <c r="L32" i="246"/>
  <c r="K32" i="246"/>
  <c r="J32" i="246"/>
  <c r="E32" i="246"/>
  <c r="C32" i="246"/>
  <c r="B32" i="246"/>
  <c r="E31" i="246"/>
  <c r="E30" i="246"/>
  <c r="E29" i="246"/>
  <c r="E28" i="246"/>
  <c r="E27" i="246"/>
  <c r="E26" i="246"/>
  <c r="E25" i="246"/>
  <c r="L23" i="246"/>
  <c r="K23" i="246"/>
  <c r="J23" i="246"/>
  <c r="E23" i="246"/>
  <c r="C23" i="246"/>
  <c r="B23" i="246"/>
  <c r="E22" i="246"/>
  <c r="E21" i="246"/>
  <c r="E20" i="246"/>
  <c r="E19" i="246"/>
  <c r="E18" i="246"/>
  <c r="E17" i="246"/>
  <c r="E16" i="246"/>
  <c r="L14" i="246"/>
  <c r="K14" i="246"/>
  <c r="J14" i="246"/>
  <c r="C14" i="246"/>
  <c r="B14" i="246"/>
  <c r="K20" i="243" l="1"/>
  <c r="K9" i="243"/>
  <c r="E8" i="240" l="1"/>
  <c r="E7" i="240"/>
  <c r="L32" i="217" l="1"/>
  <c r="E17" i="223" l="1"/>
  <c r="E16" i="223"/>
  <c r="K32" i="217"/>
  <c r="J32" i="217"/>
  <c r="I32" i="217"/>
  <c r="E32" i="217" s="1"/>
  <c r="H32" i="217"/>
  <c r="G32" i="217"/>
  <c r="B32" i="217"/>
  <c r="E31" i="217"/>
  <c r="E30" i="217"/>
  <c r="E29" i="217"/>
  <c r="E28" i="217"/>
  <c r="E27" i="217"/>
  <c r="E26" i="217"/>
  <c r="E25" i="217"/>
  <c r="L23" i="217"/>
  <c r="K23" i="217"/>
  <c r="J23" i="217"/>
  <c r="H23" i="217"/>
  <c r="G23" i="217"/>
  <c r="B23" i="217"/>
  <c r="L14" i="217"/>
  <c r="K14" i="217"/>
  <c r="J14" i="217"/>
  <c r="H14" i="217"/>
  <c r="G14" i="217"/>
  <c r="B14" i="217"/>
  <c r="E8" i="216"/>
  <c r="E7" i="216"/>
  <c r="E6" i="216"/>
  <c r="E17" i="212" l="1"/>
  <c r="D17" i="212"/>
  <c r="C17" i="212"/>
  <c r="B17" i="212"/>
  <c r="D11" i="212"/>
  <c r="C11" i="212"/>
  <c r="B11" i="212"/>
</calcChain>
</file>

<file path=xl/sharedStrings.xml><?xml version="1.0" encoding="utf-8"?>
<sst xmlns="http://schemas.openxmlformats.org/spreadsheetml/2006/main" count="1990" uniqueCount="828">
  <si>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</si>
  <si>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</si>
  <si>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</si>
  <si>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</si>
  <si>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</si>
  <si>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</si>
  <si>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</si>
  <si>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</si>
  <si>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</si>
  <si>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</si>
  <si>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</si>
  <si>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</si>
  <si>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</si>
  <si>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</si>
  <si>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</si>
  <si>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</si>
  <si>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</si>
  <si>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</si>
  <si>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</si>
  <si>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</si>
  <si>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</si>
  <si>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</si>
  <si>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</si>
  <si>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</si>
  <si>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</si>
  <si>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</si>
  <si>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</si>
  <si>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</si>
  <si>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</si>
  <si>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</si>
  <si>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</si>
  <si>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</si>
  <si>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</si>
  <si>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</si>
  <si>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</si>
  <si>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</si>
  <si>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</si>
  <si>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</si>
  <si>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</si>
  <si>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</si>
  <si>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</si>
  <si>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</si>
  <si>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</si>
  <si>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</si>
  <si>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</si>
  <si>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</si>
  <si>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</si>
  <si>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</si>
  <si>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</si>
  <si>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</si>
  <si>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</si>
  <si>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</si>
  <si>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</si>
  <si>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</si>
  <si>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</si>
  <si>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</si>
  <si>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</si>
  <si>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</si>
  <si>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</si>
  <si>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</si>
  <si>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</si>
  <si>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</si>
  <si>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</si>
  <si>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</si>
  <si>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</si>
  <si>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</si>
  <si>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</si>
  <si>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</si>
  <si>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</si>
  <si>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</si>
  <si>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</si>
  <si>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</si>
  <si>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</si>
  <si>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</si>
  <si>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</si>
  <si>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</si>
  <si>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</si>
  <si>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</si>
  <si>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</si>
  <si>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</si>
  <si>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</si>
  <si>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</si>
  <si>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</si>
  <si>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</si>
  <si>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</si>
  <si>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</si>
  <si>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</si>
  <si>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</si>
  <si>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</si>
  <si>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</si>
  <si>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</si>
  <si>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</si>
  <si>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</si>
  <si>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</si>
  <si>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</si>
  <si>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</si>
  <si>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</si>
  <si>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</si>
  <si>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</si>
  <si>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</si>
  <si>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</si>
  <si>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</si>
  <si>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</si>
  <si>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</si>
  <si>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</si>
  <si>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</si>
  <si>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</si>
  <si>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</si>
  <si>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</si>
  <si>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</si>
  <si>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</si>
  <si>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</si>
  <si>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</si>
  <si>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</si>
  <si>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</si>
  <si>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</si>
  <si>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</si>
  <si>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</si>
  <si>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</si>
  <si>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</si>
  <si>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</si>
  <si>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</si>
  <si>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</si>
  <si>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</si>
  <si>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</si>
  <si>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</si>
  <si>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</si>
  <si>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</si>
  <si>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</si>
  <si>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</si>
  <si>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</si>
  <si>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</si>
  <si>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</si>
  <si>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</si>
  <si>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</si>
  <si>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</si>
  <si>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</si>
  <si>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مجموع الورادات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</si>
  <si>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</si>
  <si>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</si>
  <si>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</si>
  <si>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</si>
  <si>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</si>
  <si>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</si>
  <si>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</si>
  <si>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</si>
  <si>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</si>
  <si>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</si>
  <si>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</si>
  <si>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</si>
  <si>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</si>
  <si>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</si>
  <si>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</si>
  <si>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</si>
  <si>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</si>
  <si>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</si>
  <si>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</si>
  <si>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</si>
  <si>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</si>
  <si>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</si>
  <si>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</si>
  <si>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</si>
  <si>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</si>
  <si>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</si>
  <si>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</si>
  <si>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</si>
  <si>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</si>
  <si>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</si>
  <si>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</si>
  <si>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</si>
  <si>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</si>
  <si>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</si>
  <si>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</si>
  <si>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</si>
  <si>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</si>
  <si>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</si>
  <si>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</si>
  <si>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</si>
  <si>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</si>
  <si>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</si>
  <si>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</si>
  <si>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</si>
  <si>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</si>
  <si>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</si>
  <si>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</si>
  <si>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</si>
  <si>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</si>
  <si>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</si>
  <si>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</si>
  <si>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</si>
  <si>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</si>
  <si>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</si>
  <si>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</si>
  <si>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</si>
  <si>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</si>
  <si>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</si>
  <si>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</si>
  <si>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</si>
  <si>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</si>
  <si>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</si>
  <si>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</si>
  <si>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</si>
  <si>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</si>
  <si>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</si>
  <si>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</si>
  <si>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</si>
  <si>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</si>
  <si>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</si>
  <si>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</si>
  <si>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</si>
  <si>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</si>
  <si>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</si>
  <si>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</si>
  <si>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</si>
  <si>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</si>
  <si>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</si>
  <si>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</si>
  <si>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</si>
  <si>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</si>
  <si>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</si>
  <si>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</si>
  <si>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</si>
  <si>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</si>
  <si>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</si>
  <si>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</si>
  <si>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</si>
  <si>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</si>
  <si>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</si>
  <si>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</si>
  <si>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</si>
  <si>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</si>
  <si>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لأرقام القياسية لأسعار المستهلك</t>
  </si>
  <si>
    <t>الولايات المتحدة الأمريكية</t>
  </si>
  <si>
    <t>مملكة البحرين</t>
  </si>
  <si>
    <t>هولندا</t>
  </si>
  <si>
    <t>منطقة الظفرة</t>
  </si>
  <si>
    <t>أسلحة وذخائر، أجزاؤها ولوازمها</t>
  </si>
  <si>
    <t>الكونغو</t>
  </si>
  <si>
    <t>مصر</t>
  </si>
  <si>
    <t>إحصاءات البنوك</t>
  </si>
  <si>
    <t>الظفرة</t>
  </si>
  <si>
    <t>عدد رخص البناء الصادرة حسب استخدام المبنى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</si>
  <si>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</si>
  <si>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</si>
  <si>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</si>
  <si>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</si>
  <si>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</si>
  <si>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</si>
  <si>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</si>
  <si>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</si>
  <si>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</si>
  <si>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</si>
  <si>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</si>
  <si>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(Degrees celcious)</t>
  </si>
  <si>
    <t>Item</t>
  </si>
  <si>
    <t>Abu Dhabi Region</t>
  </si>
  <si>
    <t>متوسط درجة الحرارة العظمى</t>
  </si>
  <si>
    <t>Average Maximum Tempurature</t>
  </si>
  <si>
    <t>متوسط درجة الحرارة الصغرى</t>
  </si>
  <si>
    <t>Average Minimum Tempurature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</si>
  <si>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</si>
  <si>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</si>
  <si>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</si>
  <si>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</si>
  <si>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</si>
  <si>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</si>
  <si>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</si>
  <si>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</si>
  <si>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</si>
  <si>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</si>
  <si>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</si>
  <si>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</si>
  <si>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</si>
  <si>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</si>
  <si>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</si>
  <si>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</si>
  <si>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</si>
  <si>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</si>
  <si>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</si>
  <si>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</si>
  <si>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</si>
  <si>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</si>
  <si>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</si>
  <si>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</si>
  <si>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</si>
  <si>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</si>
  <si>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</si>
  <si>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</si>
  <si>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</si>
  <si>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</si>
  <si>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</si>
  <si>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</si>
  <si>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</si>
  <si>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</si>
  <si>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</si>
  <si>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</si>
  <si>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</si>
  <si>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</si>
  <si>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</si>
  <si>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</si>
  <si>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</si>
  <si>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</si>
  <si>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</si>
  <si>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</si>
  <si>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</si>
  <si>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</si>
  <si>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</si>
  <si>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</si>
  <si>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</si>
  <si>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</si>
  <si>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</si>
  <si>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</si>
  <si>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sectors at current and constant prices</t>
    </r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</si>
  <si>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</si>
  <si>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</si>
  <si>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</si>
  <si>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</si>
  <si>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</si>
  <si>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</si>
  <si>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</si>
  <si>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</si>
  <si>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</si>
  <si>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</si>
  <si>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</si>
  <si>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</si>
  <si>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</si>
  <si>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</si>
  <si>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</si>
  <si>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</si>
  <si>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</si>
  <si>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</si>
  <si>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</si>
  <si>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</si>
  <si>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</si>
  <si>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</si>
  <si>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</si>
  <si>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</si>
  <si>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</si>
  <si>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</si>
  <si>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</si>
  <si>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</si>
  <si>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</si>
  <si>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</si>
  <si>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</si>
  <si>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</si>
  <si>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</si>
  <si>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</si>
  <si>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</si>
  <si>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</si>
  <si>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</si>
  <si>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</si>
  <si>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</si>
  <si>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</si>
  <si>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</si>
  <si>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</si>
  <si>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</si>
  <si>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</si>
  <si>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</si>
  <si>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</si>
  <si>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</si>
  <si>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</si>
  <si>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</si>
  <si>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</si>
  <si>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</si>
  <si>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</si>
  <si>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</si>
  <si>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</si>
  <si>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</si>
  <si>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</si>
  <si>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</si>
  <si>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</si>
  <si>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</si>
  <si>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</si>
  <si>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</si>
  <si>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</si>
  <si>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</si>
  <si>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</si>
  <si>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</si>
  <si>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</si>
  <si>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</si>
  <si>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</si>
  <si>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</si>
  <si>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</si>
  <si>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</si>
  <si>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</si>
  <si>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</si>
  <si>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>Wires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</si>
  <si>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</si>
  <si>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</si>
  <si>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</si>
  <si>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</si>
  <si>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</si>
  <si>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</si>
  <si>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</si>
  <si>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</si>
  <si>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</si>
  <si>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</si>
  <si>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</si>
  <si>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</si>
  <si>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</si>
  <si>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</si>
  <si>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</si>
  <si>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</si>
  <si>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</si>
  <si>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</si>
  <si>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</si>
  <si>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</si>
  <si>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</si>
  <si>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</si>
  <si>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</si>
  <si>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</si>
  <si>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</si>
  <si>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</si>
  <si>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</si>
  <si>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</si>
  <si>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974706"/>
        <rFont val="Tahoma"/>
        <family val="2"/>
      </rPr>
      <t xml:space="preserve">Table 1.2.1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Producer Price Index, (2012=100)</t>
    </r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</si>
  <si>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</si>
  <si>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</si>
  <si>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</si>
  <si>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</si>
  <si>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</si>
  <si>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</si>
  <si>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</si>
  <si>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r>
      <rPr>
        <b/>
        <sz val="11"/>
        <color indexed="52"/>
        <rFont val="Tahoma"/>
        <family val="2"/>
      </rPr>
      <t xml:space="preserve"> جدول 1.4.1  </t>
    </r>
    <r>
      <rPr>
        <b/>
        <sz val="11"/>
        <color indexed="63"/>
        <rFont val="Tahoma"/>
        <family val="2"/>
      </rPr>
      <t xml:space="preserve">إحصاءات التجارة الخارجية عبر منافذ إمارة أبوظبي </t>
    </r>
  </si>
  <si>
    <r>
      <rPr>
        <b/>
        <sz val="11"/>
        <color indexed="52"/>
        <rFont val="Tahoma"/>
        <family val="2"/>
      </rPr>
      <t>Table 1.4.1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>Statistics of foreign trade through the ports of Abu Dhabi Emirate</t>
    </r>
  </si>
  <si>
    <r>
      <rPr>
        <b/>
        <sz val="10"/>
        <color indexed="60"/>
        <rFont val="Tahoma"/>
        <family val="2"/>
      </rPr>
      <t>*</t>
    </r>
    <r>
      <rPr>
        <b/>
        <sz val="10"/>
        <color indexed="9"/>
        <rFont val="Tahoma"/>
        <family val="2"/>
      </rPr>
      <t>2018</t>
    </r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</si>
  <si>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</si>
  <si>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</si>
  <si>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</si>
  <si>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</si>
  <si>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</si>
  <si>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</si>
  <si>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</si>
  <si>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</si>
  <si>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r>
      <rPr>
        <b/>
        <sz val="11"/>
        <color indexed="52"/>
        <rFont val="Tahoma"/>
        <family val="2"/>
      </rPr>
      <t xml:space="preserve"> جدول 1.4.2, 1.4.6, 1.4.10  </t>
    </r>
    <r>
      <rPr>
        <b/>
        <sz val="11"/>
        <color indexed="63"/>
        <rFont val="Tahoma"/>
        <family val="2"/>
      </rPr>
      <t xml:space="preserve">إحصاءات التحارة السلعية غير النفطية عبر منافذ إمارة أبوظبي حسب أقسام النظام المنسق </t>
    </r>
  </si>
  <si>
    <r>
      <rPr>
        <b/>
        <sz val="11"/>
        <color indexed="52"/>
        <rFont val="Tahoma"/>
        <family val="2"/>
      </rPr>
      <t>Table 1.4.2 , 1.4.6, 1.4.10</t>
    </r>
    <r>
      <rPr>
        <b/>
        <sz val="11"/>
        <color indexed="8"/>
        <rFont val="Tahoma"/>
        <family val="2"/>
      </rPr>
      <t xml:space="preserve">  Statistics of foreign trade through the ports of Abu Dhabi Emirate by sections of the Harmonized System (HS) </t>
    </r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</si>
  <si>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</si>
  <si>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</si>
  <si>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</si>
  <si>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</si>
  <si>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</si>
  <si>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</si>
  <si>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</si>
  <si>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</si>
  <si>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</si>
  <si>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</si>
  <si>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</si>
  <si>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</si>
  <si>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</si>
  <si>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</si>
  <si>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</si>
  <si>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</si>
  <si>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</si>
  <si>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</si>
  <si>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</si>
  <si>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</si>
  <si>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</si>
  <si>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</si>
  <si>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</si>
  <si>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</si>
  <si>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</si>
  <si>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</si>
  <si>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r>
      <rPr>
        <b/>
        <sz val="11"/>
        <color indexed="52"/>
        <rFont val="Tahoma"/>
        <family val="2"/>
      </rPr>
      <t xml:space="preserve"> جدول 1.4.3, 1.4.7, 1.4.11  </t>
    </r>
    <r>
      <rPr>
        <b/>
        <sz val="11"/>
        <color indexed="63"/>
        <rFont val="Tahoma"/>
        <family val="2"/>
      </rPr>
      <t xml:space="preserve">إحصاءات التجارة الخارجية السلعية غير النفطية عبر منافذ إمارة أبوظبي حسب القارة </t>
    </r>
  </si>
  <si>
    <r>
      <rPr>
        <b/>
        <sz val="11"/>
        <color indexed="52"/>
        <rFont val="Tahoma"/>
        <family val="2"/>
      </rPr>
      <t>Table 1.4.3 , 1.4.7, 1.4.11</t>
    </r>
    <r>
      <rPr>
        <b/>
        <sz val="11"/>
        <color indexed="8"/>
        <rFont val="Tahoma"/>
        <family val="2"/>
      </rPr>
      <t xml:space="preserve">  Statistics of foreign trade through the ports of Abu Dhabi Emirate by continent </t>
    </r>
  </si>
  <si>
    <t>Africa</t>
  </si>
  <si>
    <t>Asia</t>
  </si>
  <si>
    <t>Australia and Oceania</t>
  </si>
  <si>
    <t>Northern America</t>
  </si>
  <si>
    <t>Impots Total</t>
  </si>
  <si>
    <t>Non-oil exports Total</t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</si>
  <si>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</t>
    </r>
  </si>
  <si>
    <t>يرجى العلم بأن الدول تختلف من ربع لربع</t>
  </si>
  <si>
    <t>United States of America</t>
  </si>
  <si>
    <t>Saudi Arabia</t>
  </si>
  <si>
    <t>Japan</t>
  </si>
  <si>
    <t>France</t>
  </si>
  <si>
    <t>China</t>
  </si>
  <si>
    <t>India</t>
  </si>
  <si>
    <t>Congo</t>
  </si>
  <si>
    <t>United Kingdom</t>
  </si>
  <si>
    <t>Germany</t>
  </si>
  <si>
    <t>استراليا</t>
  </si>
  <si>
    <t>Oman</t>
  </si>
  <si>
    <t>Netherlands</t>
  </si>
  <si>
    <t>Egypt</t>
  </si>
  <si>
    <t>Kuwait</t>
  </si>
  <si>
    <t>Kingdom of Bahrain</t>
  </si>
  <si>
    <t>باكستان</t>
  </si>
  <si>
    <t>Pakistan</t>
  </si>
  <si>
    <t>Jordan</t>
  </si>
  <si>
    <r>
      <rPr>
        <b/>
        <sz val="11"/>
        <color indexed="52"/>
        <rFont val="Tahoma"/>
        <family val="2"/>
      </rPr>
      <t xml:space="preserve"> جدول 1.4.5, 1.4.9, 1.4.13 </t>
    </r>
    <r>
      <rPr>
        <b/>
        <sz val="11"/>
        <color indexed="63"/>
        <rFont val="Tahoma"/>
        <family val="2"/>
      </rPr>
      <t xml:space="preserve">إحصاءات التجارة الخارجية عبر منافذ إمارة ابوظبي حسب الفئات الاقتصادية الواسعة (BEC) </t>
    </r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</si>
  <si>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</si>
  <si>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</si>
  <si>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</si>
  <si>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</si>
  <si>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</si>
  <si>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</si>
  <si>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</si>
  <si>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</si>
  <si>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</si>
  <si>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</si>
  <si>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</si>
  <si>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</si>
  <si>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</si>
  <si>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</si>
  <si>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</si>
  <si>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</si>
  <si>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</si>
  <si>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</si>
  <si>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</si>
  <si>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</si>
  <si>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</si>
  <si>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</si>
  <si>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</si>
  <si>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</si>
  <si>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الأرقام القياسيه حسب النشاط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</si>
  <si>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</si>
  <si>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</si>
  <si>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</si>
  <si>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</si>
  <si>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</si>
  <si>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</si>
  <si>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</si>
  <si>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</si>
  <si>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 xml:space="preserve"> Gross Domestic Product by sectors at current and constant prices</t>
  </si>
  <si>
    <t xml:space="preserve"> Producer Price Index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</si>
  <si>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</si>
  <si>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</si>
  <si>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</si>
  <si>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</si>
  <si>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Number of Permits Issued by Building Usage and Region</t>
  </si>
  <si>
    <t>Number of Buildings Completion by Type of Usage</t>
  </si>
  <si>
    <t>Occupancy rate in Hotel Establishments</t>
  </si>
  <si>
    <t xml:space="preserve">Guests of Hotel Establishments by nationality </t>
  </si>
  <si>
    <t xml:space="preserve">Air Passengers Arrivals and Departures by Region </t>
  </si>
  <si>
    <t>Air Transport of Goods by Airport</t>
  </si>
  <si>
    <t>Key Statistics of the Abu Dhabi Securities Market</t>
  </si>
  <si>
    <t>Banks Statistics</t>
  </si>
  <si>
    <t xml:space="preserve"> Statistics of foreign trade through the ports of Abu Dhabi Emirate</t>
  </si>
  <si>
    <t>Non-oil exports through the ports of Abu Dhabi Emirate by sections of the Harmonized System (HS)</t>
  </si>
  <si>
    <t xml:space="preserve">Non-oil exports through the ports of Abu Dhabi Emirate by continent </t>
  </si>
  <si>
    <t xml:space="preserve"> Top trade partners through the ports of Abu Dhabi Emirate by continen (non-oil exports)</t>
  </si>
  <si>
    <t>Non-oil exports through the ports of Abu Dhabi Emirate by Broad Economic Categories (BEC)</t>
  </si>
  <si>
    <t>Re-exports through the ports of Abu Dhabi Emirate by sections of the Harmonized System (HS)</t>
  </si>
  <si>
    <t xml:space="preserve">Re-exports through the ports of Abu Dhabi Emirate by continent </t>
  </si>
  <si>
    <t>Top trade partners through the ports of Abu Dhabi Emirate (re-exports)</t>
  </si>
  <si>
    <t>Re-exports through the ports of Abu Dhabi Emirate by Broad Economic Categories (BEC)</t>
  </si>
  <si>
    <t>Imports through the ports of Abu Dhabi Emirate by sections of the Harmonized System (HS)</t>
  </si>
  <si>
    <t xml:space="preserve">Imports through the ports of Abu Dhabi Emirate by continent </t>
  </si>
  <si>
    <t>Top trade partners through the ports of Abu Dhabi Emirate (imports)</t>
  </si>
  <si>
    <t>imports through the ports of Abu Dhabi Emirate by Broad Economic Categories (BEC)</t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</si>
  <si>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</si>
  <si>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2</t>
    </r>
  </si>
  <si>
    <r>
      <t>ربع 3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3</t>
    </r>
  </si>
  <si>
    <r>
      <t>ربع 4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4</t>
    </r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</si>
  <si>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</si>
  <si>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</si>
  <si>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</si>
  <si>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</si>
  <si>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</si>
  <si>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</si>
  <si>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الربع الثالث 2018</t>
  </si>
  <si>
    <t>Third quarter 2018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</si>
  <si>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الثالث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</si>
  <si>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الثالث من عام 2018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</si>
  <si>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Third Quarter of 2018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</si>
  <si>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Third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</si>
  <si>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الثالث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</si>
  <si>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الثالث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</si>
  <si>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الثالث من عام 2018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</si>
  <si>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Third Quarter of 2018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</si>
  <si>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Third Quarter of 2018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</si>
  <si>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Third Quarter of 2018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</si>
  <si>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Third Quarter of 2018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</si>
  <si>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Third Quarter of 2018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</si>
  <si>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Third Quarter of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</si>
  <si>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الثالث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</si>
  <si>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الثالث من عام 2018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</si>
  <si>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</si>
  <si>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</si>
  <si>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هطول الأمطارحسب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</si>
  <si>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</si>
  <si>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</si>
  <si>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</si>
  <si>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الثالث من عام 2018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</si>
  <si>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الثالث من عام 2018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</si>
  <si>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Third Quarter of 2018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</si>
  <si>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Third Quarter of 2018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</si>
  <si>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Third Quarter of 2018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</si>
  <si>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Third Quarter of 2018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</si>
  <si>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Third Quarter of 2018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</si>
  <si>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Rainfall Statistics by Region for the Third Quarter of 2018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</si>
  <si>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Third Quarter of 2018</t>
    </r>
  </si>
  <si>
    <t>Quarterly statistical bulletin tables</t>
  </si>
  <si>
    <r>
      <t xml:space="preserve">ربع 3 </t>
    </r>
    <r>
      <rPr>
        <b/>
        <sz val="11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3</t>
    </r>
  </si>
  <si>
    <r>
      <t xml:space="preserve">ربع 2
</t>
    </r>
    <r>
      <rPr>
        <b/>
        <sz val="10"/>
        <color theme="0"/>
        <rFont val="Tahoma"/>
        <family val="2"/>
      </rPr>
      <t>Q 2</t>
    </r>
  </si>
  <si>
    <r>
      <t xml:space="preserve">ربع 3 </t>
    </r>
    <r>
      <rPr>
        <b/>
        <sz val="11"/>
        <color rgb="FFC0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3</t>
    </r>
  </si>
  <si>
    <t>1.3.2</t>
  </si>
  <si>
    <t>1.3.3</t>
  </si>
  <si>
    <t>1.3.10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</si>
  <si>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</si>
  <si>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</si>
  <si>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</si>
  <si>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</si>
  <si>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t>Indicators</t>
  </si>
  <si>
    <t>ربع 2</t>
  </si>
  <si>
    <t>ربع 3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</si>
  <si>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</si>
  <si>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</si>
  <si>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</si>
  <si>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</si>
  <si>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</si>
  <si>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</si>
  <si>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</si>
  <si>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</si>
  <si>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r>
      <rPr>
        <b/>
        <sz val="11"/>
        <color rgb="FF106169"/>
        <rFont val="Tahoma"/>
        <family val="2"/>
      </rPr>
      <t xml:space="preserve"> جدول  1.3.2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والإقليم
</t>
    </r>
    <r>
      <rPr>
        <b/>
        <sz val="11"/>
        <color rgb="FF105663"/>
        <rFont val="Calibri"/>
        <family val="2"/>
        <scheme val="minor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</si>
  <si>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Permits Issued by Building Usage and Region</t>
    </r>
  </si>
  <si>
    <t xml:space="preserve">سكنية </t>
  </si>
  <si>
    <t>Residential</t>
  </si>
  <si>
    <t xml:space="preserve">تجارية </t>
  </si>
  <si>
    <t>Commercial</t>
  </si>
  <si>
    <t xml:space="preserve">صناعية </t>
  </si>
  <si>
    <t>Industrial</t>
  </si>
  <si>
    <t>مرافق عامة</t>
  </si>
  <si>
    <t>Public utilities</t>
  </si>
  <si>
    <t>زراعية</t>
  </si>
  <si>
    <t>Agricultural</t>
  </si>
  <si>
    <t>سكنية وتجارية</t>
  </si>
  <si>
    <t>Residential and commercial</t>
  </si>
  <si>
    <t>المصدر: بلديات مدينة أبوظبي ومدينة العين ومنطقة الظفرة</t>
  </si>
  <si>
    <t>Source:  The municipalities of Abu Dhabi, Al Ain and Dhafra</t>
  </si>
  <si>
    <t>ملاحظة: البيانات تشمل عدد رخص البناء الجديد و الإضافات فقط</t>
  </si>
  <si>
    <t>*Note: Data includes the number of new building permits and additions only</t>
  </si>
  <si>
    <r>
      <rPr>
        <b/>
        <sz val="11"/>
        <color rgb="FF106169"/>
        <rFont val="Tahoma"/>
        <family val="2"/>
      </rPr>
      <t xml:space="preserve">جدول 1.3.3  </t>
    </r>
    <r>
      <rPr>
        <b/>
        <sz val="11"/>
        <color rgb="FF595959"/>
        <rFont val="Tahoma"/>
        <family val="2"/>
      </rPr>
      <t>إحصاءات عدد المباني المنجزة حسب نوع الاستخدام</t>
    </r>
  </si>
  <si>
    <t>سكني</t>
  </si>
  <si>
    <t>سكني تجاري</t>
  </si>
  <si>
    <t>صناعي</t>
  </si>
  <si>
    <t>تجاري</t>
  </si>
  <si>
    <t>زراعي</t>
  </si>
  <si>
    <t xml:space="preserve">منطقة الظفرة </t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</si>
  <si>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 xml:space="preserve">  إحصاءات عدد الوحدات السكنية 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</si>
  <si>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rgb="FF595959"/>
        <rFont val="Tahoma"/>
        <family val="2"/>
      </rPr>
      <t xml:space="preserve">  Number of Residential Units</t>
    </r>
  </si>
  <si>
    <t>أبوظبي</t>
  </si>
  <si>
    <t>Abu Dhabi</t>
  </si>
  <si>
    <t>العين</t>
  </si>
  <si>
    <t>Al Ain</t>
  </si>
  <si>
    <t>Al Dhafra</t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</si>
  <si>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</si>
  <si>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</si>
  <si>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</si>
  <si>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</si>
  <si>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</si>
  <si>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</si>
  <si>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</si>
  <si>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r>
      <t xml:space="preserve"> </t>
    </r>
    <r>
      <rPr>
        <b/>
        <sz val="11"/>
        <color rgb="FF106169"/>
        <rFont val="Tahoma"/>
        <family val="2"/>
      </rPr>
      <t xml:space="preserve">جدول 1.3.5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إحصاءات عدد نزلاء المنشآت الفندقية حسب الجنسية 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</si>
  <si>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</si>
  <si>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</si>
  <si>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</si>
  <si>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</si>
  <si>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</si>
  <si>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</si>
  <si>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</si>
  <si>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</si>
  <si>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</si>
  <si>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</si>
  <si>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</si>
  <si>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</si>
  <si>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</si>
  <si>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</si>
  <si>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</si>
  <si>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</si>
  <si>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</si>
  <si>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</si>
  <si>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</si>
  <si>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</si>
  <si>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</si>
  <si>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</si>
  <si>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</si>
  <si>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</si>
  <si>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</si>
  <si>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</si>
  <si>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</si>
  <si>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</si>
  <si>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</si>
  <si>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</si>
  <si>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</si>
  <si>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</si>
  <si>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</si>
  <si>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</si>
  <si>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</si>
  <si>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</si>
  <si>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</si>
  <si>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</si>
  <si>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</si>
  <si>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</si>
  <si>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</si>
  <si>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</si>
  <si>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</si>
  <si>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</si>
  <si>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</si>
  <si>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</si>
  <si>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</si>
  <si>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</si>
  <si>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</si>
  <si>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</si>
  <si>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</si>
  <si>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</si>
  <si>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</si>
  <si>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</si>
  <si>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</si>
  <si>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</si>
  <si>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</si>
  <si>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</si>
  <si>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</si>
  <si>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</si>
  <si>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</si>
  <si>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</si>
  <si>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r>
      <rPr>
        <b/>
        <sz val="11"/>
        <color rgb="FF105663"/>
        <rFont val="Tahoma"/>
        <family val="2"/>
      </rPr>
      <t>جدول 1.3.9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</si>
  <si>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</si>
  <si>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</si>
  <si>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</si>
  <si>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</si>
  <si>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</si>
  <si>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</si>
  <si>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</si>
  <si>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</si>
  <si>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</si>
  <si>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</si>
  <si>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</si>
  <si>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</si>
  <si>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t xml:space="preserve">المصدر: سوق أبوظبي للاوراق المالية </t>
  </si>
  <si>
    <t>Source: Statistics Centre-Abu Dhabi, Abu Dhabi Securities Exchange-ADX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</si>
  <si>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1.3.10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</si>
  <si>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1.3.10  </t>
    </r>
    <r>
      <rPr>
        <b/>
        <sz val="11"/>
        <color rgb="FF595959"/>
        <rFont val="Tahoma"/>
        <family val="2"/>
      </rPr>
      <t>Banks Statistics</t>
    </r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</si>
  <si>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</si>
  <si>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</si>
  <si>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>مليون درهم</t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</si>
  <si>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</si>
  <si>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</si>
  <si>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</si>
  <si>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</si>
  <si>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إجمالي الفوائد المدفوعة</t>
  </si>
  <si>
    <t>Gross interest paid</t>
  </si>
  <si>
    <t>صافي الفوائد للبنوك التجارية</t>
  </si>
  <si>
    <t>Net interest income of commercial banks</t>
  </si>
  <si>
    <t>صافي الدخل من البنوك الإسلامية</t>
  </si>
  <si>
    <t>Net interest income of Islamic banks</t>
  </si>
  <si>
    <t>صافي الدخل</t>
  </si>
  <si>
    <t>Total net interest earnings</t>
  </si>
  <si>
    <t>المصدر: مصرف الإمارات المركزي</t>
  </si>
  <si>
    <t>Source: Central Bank- UAE</t>
  </si>
  <si>
    <t>* تقديرات أولية</t>
  </si>
  <si>
    <t>** تتضمن الدخل من الفوائد والدخل من الاستثمار ومصاريف الفوائد</t>
  </si>
  <si>
    <t>** include the interest income, investmnet income and interest expense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</si>
  <si>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</si>
  <si>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</si>
  <si>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</si>
  <si>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</si>
  <si>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</si>
  <si>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</si>
  <si>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</si>
  <si>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</si>
  <si>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</si>
  <si>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</si>
  <si>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</si>
  <si>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</si>
  <si>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</si>
  <si>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</si>
  <si>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</si>
  <si>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</si>
  <si>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</si>
  <si>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</si>
  <si>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</si>
  <si>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</si>
  <si>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</si>
  <si>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</si>
  <si>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</si>
  <si>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</si>
  <si>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</si>
  <si>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</si>
  <si>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</si>
  <si>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</si>
  <si>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</si>
  <si>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</si>
  <si>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</si>
  <si>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</si>
  <si>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</si>
  <si>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</si>
  <si>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</si>
  <si>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</si>
  <si>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</si>
  <si>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</si>
  <si>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</si>
  <si>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</si>
  <si>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</si>
  <si>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</si>
  <si>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</si>
  <si>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</si>
  <si>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</si>
  <si>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</si>
  <si>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Number of Buildings Completion by Type of Usage</t>
    </r>
  </si>
  <si>
    <r>
      <t xml:space="preserve"> Table 1.3.8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</si>
  <si>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6169"/>
        <rFont val="Tahoma"/>
        <family val="2"/>
      </rPr>
      <t xml:space="preserve">Table 1.3.9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</si>
  <si>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</si>
  <si>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6169"/>
        <rFont val="Tahoma"/>
        <family val="2"/>
      </rPr>
      <t>Table 1.3.7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</si>
  <si>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t>Aircraft Movement by Airport</t>
  </si>
  <si>
    <t>Abu Dhabi international airport</t>
  </si>
  <si>
    <t>Al Ain international airport</t>
  </si>
  <si>
    <t>Transit</t>
  </si>
  <si>
    <t>تم تحديث بيانات السنوات السابقة من قبل المصدر</t>
  </si>
  <si>
    <t>data for previous years were updated</t>
  </si>
  <si>
    <r>
      <rPr>
        <b/>
        <sz val="11"/>
        <color indexed="52"/>
        <rFont val="Tahoma"/>
        <family val="2"/>
      </rPr>
      <t>Table 1.4.4 , 1.4.8, 1.4.12</t>
    </r>
    <r>
      <rPr>
        <b/>
        <sz val="11"/>
        <color indexed="8"/>
        <rFont val="Tahoma"/>
        <family val="2"/>
      </rPr>
      <t xml:space="preserve">  Top trade partners through the ports of Abu Dhabi Emirate</t>
    </r>
  </si>
  <si>
    <t>كوريا الجنوبية</t>
  </si>
  <si>
    <t>South Korea</t>
  </si>
  <si>
    <t>بنغلاديش</t>
  </si>
  <si>
    <t>Bangladesh</t>
  </si>
  <si>
    <r>
      <rPr>
        <b/>
        <sz val="11"/>
        <color indexed="52"/>
        <rFont val="Tahoma"/>
        <family val="2"/>
      </rPr>
      <t>Table 1.4.5 , 1.4.9, 1.4.13</t>
    </r>
    <r>
      <rPr>
        <b/>
        <sz val="11"/>
        <color indexed="8"/>
        <rFont val="Tahoma"/>
        <family val="2"/>
      </rPr>
      <t xml:space="preserve">  Statistics of foreign trade through the ports of Abu Dhabi Emirate by Broad Economic Categories (BEC)</t>
    </r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</si>
  <si>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</si>
  <si>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</si>
  <si>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</si>
  <si>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r>
      <t>ربع 4</t>
    </r>
    <r>
      <rPr>
        <b/>
        <sz val="10"/>
        <color rgb="FFFF0000"/>
        <rFont val="Tahoma"/>
        <family val="2"/>
      </rPr>
      <t>****</t>
    </r>
    <r>
      <rPr>
        <b/>
        <sz val="10"/>
        <color theme="0"/>
        <rFont val="Tahoma"/>
        <family val="2"/>
      </rPr>
      <t xml:space="preserve">
Q 4</t>
    </r>
  </si>
  <si>
    <t>**** ملاحظة: البيانات غير متوفرة من المصدر</t>
  </si>
  <si>
    <t>**** Note: Data unavailable from source</t>
  </si>
  <si>
    <t>*</t>
  </si>
  <si>
    <t xml:space="preserve">*لم يتوفر البيان من المصدر </t>
  </si>
  <si>
    <t>The data not available from source*</t>
  </si>
  <si>
    <t>ملاحظة: تم التحديث على البيانات في شهر فبراير 2019</t>
  </si>
  <si>
    <t>Note: The data has been updated on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</si>
</sst>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69" formatCode="_(* #,##0_);_(* \(#,##0\);_(* &quot;-&quot;??_);_(@_)"/>
    <numFmt numFmtId="170" formatCode="0.0%"/>
  </numFmts>
  <fonts count="9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0"/>
      <color indexed="60"/>
      <name val="Tahoma"/>
      <family val="2"/>
    </font>
    <font>
      <b/>
      <sz val="10"/>
      <color indexed="9"/>
      <name val="Tahoma"/>
      <family val="2"/>
    </font>
    <font>
      <b/>
      <sz val="11"/>
      <color rgb="FFFFFFFF"/>
      <name val="Arial"/>
      <family val="2"/>
    </font>
    <font>
      <b/>
      <sz val="11"/>
      <color rgb="FFFF0000"/>
      <name val="Tahoma"/>
      <family val="2"/>
    </font>
    <font>
      <b/>
      <sz val="11"/>
      <color rgb="FFC00000"/>
      <name val="Tahoma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b/>
      <sz val="11"/>
      <color rgb="FF105663"/>
      <name val="Calibri"/>
      <family val="2"/>
      <scheme val="minor"/>
    </font>
    <font>
      <sz val="8"/>
      <color rgb="FFFF0000"/>
      <name val="Arial"/>
      <family val="2"/>
    </font>
    <font>
      <sz val="10"/>
      <color theme="1" tint="0.499984740745262"/>
      <name val="Tahoma"/>
      <family val="2"/>
    </font>
    <font>
      <sz val="10"/>
      <color rgb="FF595959"/>
      <name val="Tohama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sz val="10"/>
      <color rgb="FFFF0000"/>
      <name val="Tahoma"/>
      <family val="2"/>
    </font>
    <font>
      <b/>
      <sz val="8"/>
      <color rgb="FF405456"/>
      <name val="Tahoma"/>
      <family val="2"/>
    </font>
    <font>
      <sz val="8"/>
      <color rgb="FFC00000"/>
      <name val="Arial"/>
      <family val="2"/>
    </font>
    <font>
      <sz val="11"/>
      <color rgb="FFC00000"/>
      <name val="Calibri"/>
      <family val="2"/>
      <scheme val="minor"/>
    </font>
    <font>
      <sz val="10"/>
      <color rgb="FFC00000"/>
      <name val="Tahoma"/>
      <family val="2"/>
    </font>
    <font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0616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 style="thin">
        <color rgb="FF105663"/>
      </top>
      <bottom/>
      <diagonal/>
    </border>
    <border>
      <left/>
      <right/>
      <top/>
      <bottom style="thin">
        <color rgb="FF10616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51" fillId="0" borderId="0">
      <alignment horizontal="left" vertical="center" readingOrder="1"/>
    </xf>
    <xf numFmtId="0" fontId="52" fillId="0" borderId="0">
      <alignment horizontal="left" vertical="center" readingOrder="1"/>
    </xf>
    <xf numFmtId="0" fontId="6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Border="0">
      <alignment horizontal="right" vertical="center" wrapText="1" readingOrder="2"/>
    </xf>
  </cellStyleXfs>
  <cellXfs count="456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2" fontId="11" fillId="4" borderId="2" xfId="0" applyNumberFormat="1" applyFont="1" applyFill="1" applyBorder="1" applyAlignment="1">
      <alignment horizontal="center" vertical="center"/>
    </xf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2" fontId="11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164" fontId="23" fillId="0" borderId="0" xfId="0" applyNumberFormat="1" applyFont="1" applyBorder="1"/>
    <xf numFmtId="164" fontId="23" fillId="0" borderId="10" xfId="0" applyNumberFormat="1" applyFont="1" applyBorder="1"/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0" xfId="0" applyFont="1" applyFill="1" applyBorder="1" applyAlignment="1">
      <alignment horizontal="right"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11" fillId="9" borderId="2" xfId="0" applyFont="1" applyFill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1" fillId="0" borderId="0" xfId="0" applyNumberFormat="1" applyFont="1" applyBorder="1" applyAlignment="1">
      <alignment horizontal="right"/>
    </xf>
    <xf numFmtId="3" fontId="26" fillId="2" borderId="8" xfId="0" applyNumberFormat="1" applyFont="1" applyFill="1" applyBorder="1" applyAlignment="1">
      <alignment horizontal="right"/>
    </xf>
    <xf numFmtId="0" fontId="43" fillId="0" borderId="0" xfId="0" applyFont="1" applyAlignment="1">
      <alignment horizontal="right" vertical="center" readingOrder="2"/>
    </xf>
    <xf numFmtId="0" fontId="11" fillId="10" borderId="2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right" vertical="center"/>
    </xf>
    <xf numFmtId="0" fontId="44" fillId="0" borderId="0" xfId="0" applyFont="1"/>
    <xf numFmtId="166" fontId="18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 readingOrder="2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7" fillId="0" borderId="0" xfId="0" applyFont="1" applyFill="1" applyAlignment="1">
      <alignment horizontal="right" vertical="center"/>
    </xf>
    <xf numFmtId="0" fontId="0" fillId="0" borderId="0" xfId="0"/>
    <xf numFmtId="0" fontId="47" fillId="0" borderId="0" xfId="0" applyFont="1" applyFill="1" applyAlignment="1">
      <alignment vertical="center"/>
    </xf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Border="1" applyAlignment="1">
      <alignment horizontal="center"/>
    </xf>
    <xf numFmtId="3" fontId="26" fillId="2" borderId="8" xfId="0" applyNumberFormat="1" applyFont="1" applyFill="1" applyBorder="1" applyAlignment="1">
      <alignment horizontal="center"/>
    </xf>
    <xf numFmtId="3" fontId="21" fillId="0" borderId="0" xfId="0" applyNumberFormat="1" applyFont="1" applyFill="1" applyBorder="1"/>
    <xf numFmtId="0" fontId="52" fillId="0" borderId="0" xfId="9" applyAlignment="1">
      <alignment horizontal="left" vertical="center" readingOrder="1"/>
    </xf>
    <xf numFmtId="0" fontId="14" fillId="0" borderId="0" xfId="0" applyFont="1" applyAlignment="1">
      <alignment horizontal="left" vertical="center" wrapText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164" fontId="27" fillId="0" borderId="0" xfId="0" applyNumberFormat="1" applyFont="1" applyFill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4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7" fillId="2" borderId="0" xfId="0" applyNumberFormat="1" applyFont="1" applyFill="1" applyBorder="1" applyAlignment="1">
      <alignment horizontal="right" vertical="center" wrapText="1"/>
    </xf>
    <xf numFmtId="49" fontId="57" fillId="2" borderId="0" xfId="0" applyNumberFormat="1" applyFont="1" applyFill="1" applyBorder="1" applyAlignment="1">
      <alignment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8" fillId="2" borderId="15" xfId="6" applyFont="1" applyFill="1" applyBorder="1" applyAlignment="1">
      <alignment horizontal="left" readingOrder="1"/>
    </xf>
    <xf numFmtId="0" fontId="59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9" fillId="0" borderId="0" xfId="6" applyFont="1" applyFill="1" applyBorder="1" applyAlignment="1">
      <alignment horizontal="left" readingOrder="1"/>
    </xf>
    <xf numFmtId="0" fontId="58" fillId="2" borderId="6" xfId="6" applyFont="1" applyFill="1" applyBorder="1" applyAlignment="1">
      <alignment horizontal="left" readingOrder="1"/>
    </xf>
    <xf numFmtId="0" fontId="59" fillId="0" borderId="0" xfId="6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3" fontId="0" fillId="2" borderId="0" xfId="0" applyNumberFormat="1" applyFont="1" applyFill="1" applyBorder="1"/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3" fillId="0" borderId="0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9" fillId="0" borderId="1" xfId="1" applyFont="1" applyBorder="1" applyAlignment="1">
      <alignment horizontal="right" vertical="center" wrapText="1" readingOrder="2"/>
    </xf>
    <xf numFmtId="0" fontId="67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8" fillId="0" borderId="0" xfId="0" applyFont="1" applyAlignment="1">
      <alignment horizontal="left" vertical="center" readingOrder="1"/>
    </xf>
    <xf numFmtId="164" fontId="21" fillId="0" borderId="0" xfId="0" applyNumberFormat="1" applyFont="1" applyFill="1" applyBorder="1" applyAlignment="1">
      <alignment readingOrder="2"/>
    </xf>
    <xf numFmtId="0" fontId="11" fillId="1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21" fillId="0" borderId="10" xfId="0" applyNumberFormat="1" applyFont="1" applyBorder="1" applyAlignment="1">
      <alignment horizontal="right"/>
    </xf>
    <xf numFmtId="0" fontId="26" fillId="2" borderId="15" xfId="0" applyFont="1" applyFill="1" applyBorder="1"/>
    <xf numFmtId="0" fontId="26" fillId="2" borderId="15" xfId="0" applyFont="1" applyFill="1" applyBorder="1" applyAlignment="1">
      <alignment horizontal="right" vertical="center"/>
    </xf>
    <xf numFmtId="3" fontId="26" fillId="2" borderId="15" xfId="0" applyNumberFormat="1" applyFont="1" applyFill="1" applyBorder="1" applyAlignment="1">
      <alignment horizontal="right" vertical="center"/>
    </xf>
    <xf numFmtId="3" fontId="26" fillId="2" borderId="15" xfId="0" applyNumberFormat="1" applyFont="1" applyFill="1" applyBorder="1" applyAlignment="1">
      <alignment horizontal="right" vertical="center" readingOrder="2"/>
    </xf>
    <xf numFmtId="3" fontId="21" fillId="0" borderId="2" xfId="0" applyNumberFormat="1" applyFont="1" applyBorder="1"/>
    <xf numFmtId="3" fontId="26" fillId="2" borderId="6" xfId="0" applyNumberFormat="1" applyFont="1" applyFill="1" applyBorder="1"/>
    <xf numFmtId="3" fontId="21" fillId="0" borderId="2" xfId="0" applyNumberFormat="1" applyFont="1" applyFill="1" applyBorder="1"/>
    <xf numFmtId="3" fontId="26" fillId="2" borderId="6" xfId="0" applyNumberFormat="1" applyFont="1" applyFill="1" applyBorder="1" applyAlignment="1">
      <alignment horizontal="right"/>
    </xf>
    <xf numFmtId="167" fontId="0" fillId="0" borderId="0" xfId="0" applyNumberFormat="1"/>
    <xf numFmtId="0" fontId="0" fillId="0" borderId="19" xfId="0" applyBorder="1"/>
    <xf numFmtId="168" fontId="0" fillId="0" borderId="19" xfId="0" applyNumberFormat="1" applyBorder="1"/>
    <xf numFmtId="168" fontId="0" fillId="0" borderId="20" xfId="0" applyNumberFormat="1" applyBorder="1"/>
    <xf numFmtId="168" fontId="0" fillId="0" borderId="0" xfId="0" applyNumberFormat="1"/>
    <xf numFmtId="168" fontId="0" fillId="0" borderId="21" xfId="0" applyNumberFormat="1" applyBorder="1"/>
    <xf numFmtId="168" fontId="0" fillId="0" borderId="22" xfId="0" applyNumberFormat="1" applyBorder="1"/>
    <xf numFmtId="0" fontId="0" fillId="0" borderId="23" xfId="0" applyBorder="1"/>
    <xf numFmtId="168" fontId="0" fillId="0" borderId="23" xfId="0" applyNumberFormat="1" applyBorder="1"/>
    <xf numFmtId="0" fontId="19" fillId="0" borderId="0" xfId="0" applyFont="1" applyAlignment="1">
      <alignment horizontal="right" vertical="center" readingOrder="2"/>
    </xf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7" fillId="2" borderId="0" xfId="11" applyNumberFormat="1" applyFont="1" applyFill="1" applyBorder="1" applyAlignment="1">
      <alignment horizontal="right" vertical="center" wrapText="1"/>
    </xf>
    <xf numFmtId="167" fontId="57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3" fontId="44" fillId="12" borderId="0" xfId="0" applyNumberFormat="1" applyFont="1" applyFill="1"/>
    <xf numFmtId="3" fontId="0" fillId="12" borderId="0" xfId="0" applyNumberFormat="1" applyFill="1"/>
    <xf numFmtId="0" fontId="0" fillId="12" borderId="0" xfId="0" applyFill="1"/>
    <xf numFmtId="0" fontId="43" fillId="0" borderId="0" xfId="0" applyFont="1" applyAlignment="1">
      <alignment horizontal="right" readingOrder="2"/>
    </xf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3" fontId="25" fillId="0" borderId="0" xfId="0" applyNumberFormat="1" applyFont="1" applyFill="1" applyBorder="1"/>
    <xf numFmtId="1" fontId="18" fillId="0" borderId="0" xfId="0" applyNumberFormat="1" applyFont="1" applyFill="1" applyBorder="1" applyAlignment="1">
      <alignment horizontal="left"/>
    </xf>
    <xf numFmtId="3" fontId="0" fillId="0" borderId="0" xfId="0" applyNumberFormat="1" applyAlignment="1"/>
    <xf numFmtId="0" fontId="11" fillId="13" borderId="0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right"/>
    </xf>
    <xf numFmtId="1" fontId="26" fillId="0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/>
    <xf numFmtId="9" fontId="0" fillId="0" borderId="0" xfId="12" applyFont="1"/>
    <xf numFmtId="169" fontId="17" fillId="2" borderId="0" xfId="11" applyNumberFormat="1" applyFont="1" applyFill="1" applyBorder="1"/>
    <xf numFmtId="1" fontId="17" fillId="0" borderId="0" xfId="0" applyNumberFormat="1" applyFont="1" applyFill="1" applyBorder="1" applyAlignment="1">
      <alignment horizontal="right"/>
    </xf>
    <xf numFmtId="3" fontId="17" fillId="2" borderId="24" xfId="0" applyNumberFormat="1" applyFont="1" applyFill="1" applyBorder="1"/>
    <xf numFmtId="0" fontId="19" fillId="0" borderId="0" xfId="0" applyFont="1" applyAlignment="1">
      <alignment horizontal="left" vertical="center"/>
    </xf>
    <xf numFmtId="1" fontId="79" fillId="0" borderId="0" xfId="0" applyNumberFormat="1" applyFont="1" applyFill="1" applyBorder="1" applyAlignment="1">
      <alignment horizontal="right"/>
    </xf>
    <xf numFmtId="0" fontId="20" fillId="0" borderId="0" xfId="0" applyFont="1" applyAlignment="1">
      <alignment vertical="center" wrapText="1"/>
    </xf>
    <xf numFmtId="1" fontId="79" fillId="0" borderId="0" xfId="0" applyNumberFormat="1" applyFont="1" applyBorder="1" applyAlignment="1">
      <alignment horizontal="left"/>
    </xf>
    <xf numFmtId="1" fontId="79" fillId="0" borderId="0" xfId="0" applyNumberFormat="1" applyFont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left"/>
    </xf>
    <xf numFmtId="0" fontId="17" fillId="2" borderId="24" xfId="0" applyFont="1" applyFill="1" applyBorder="1" applyAlignment="1">
      <alignment horizontal="right"/>
    </xf>
    <xf numFmtId="3" fontId="17" fillId="2" borderId="24" xfId="0" applyNumberFormat="1" applyFont="1" applyFill="1" applyBorder="1" applyAlignment="1">
      <alignment horizontal="right"/>
    </xf>
    <xf numFmtId="3" fontId="0" fillId="0" borderId="0" xfId="0" applyNumberFormat="1" applyBorder="1"/>
    <xf numFmtId="0" fontId="19" fillId="0" borderId="26" xfId="0" applyFont="1" applyFill="1" applyBorder="1" applyAlignment="1">
      <alignment vertical="center" readingOrder="2"/>
    </xf>
    <xf numFmtId="0" fontId="19" fillId="0" borderId="0" xfId="0" applyFont="1" applyFill="1" applyBorder="1" applyAlignment="1">
      <alignment vertical="center" readingOrder="2"/>
    </xf>
    <xf numFmtId="0" fontId="11" fillId="13" borderId="0" xfId="0" applyFont="1" applyFill="1" applyBorder="1" applyAlignment="1"/>
    <xf numFmtId="3" fontId="0" fillId="0" borderId="0" xfId="0" applyNumberFormat="1" applyFill="1" applyBorder="1"/>
    <xf numFmtId="9" fontId="23" fillId="0" borderId="10" xfId="12" applyFont="1" applyBorder="1" applyAlignment="1">
      <alignment readingOrder="2"/>
    </xf>
    <xf numFmtId="0" fontId="19" fillId="0" borderId="25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23" fillId="0" borderId="0" xfId="0" applyNumberFormat="1" applyFont="1" applyFill="1" applyBorder="1"/>
    <xf numFmtId="3" fontId="18" fillId="0" borderId="0" xfId="7" applyNumberFormat="1" applyFont="1" applyFill="1" applyBorder="1">
      <alignment horizontal="right" vertical="center"/>
    </xf>
    <xf numFmtId="3" fontId="25" fillId="0" borderId="0" xfId="0" applyNumberFormat="1" applyFont="1"/>
    <xf numFmtId="3" fontId="25" fillId="0" borderId="0" xfId="0" applyNumberFormat="1" applyFont="1" applyFill="1"/>
    <xf numFmtId="3" fontId="19" fillId="0" borderId="25" xfId="0" applyNumberFormat="1" applyFont="1" applyFill="1" applyBorder="1" applyAlignment="1">
      <alignment horizontal="right" vertical="center" readingOrder="2"/>
    </xf>
    <xf numFmtId="169" fontId="0" fillId="0" borderId="0" xfId="0" applyNumberFormat="1"/>
    <xf numFmtId="0" fontId="19" fillId="0" borderId="25" xfId="0" applyFont="1" applyFill="1" applyBorder="1" applyAlignment="1">
      <alignment horizontal="left" vertical="center" readingOrder="2"/>
    </xf>
    <xf numFmtId="0" fontId="43" fillId="0" borderId="25" xfId="0" applyFont="1" applyFill="1" applyBorder="1" applyAlignment="1">
      <alignment vertical="center" readingOrder="2"/>
    </xf>
    <xf numFmtId="169" fontId="0" fillId="0" borderId="0" xfId="11" applyNumberFormat="1" applyFont="1"/>
    <xf numFmtId="0" fontId="18" fillId="0" borderId="0" xfId="13" applyFont="1" applyFill="1" applyBorder="1">
      <alignment horizontal="right" vertical="center" wrapText="1"/>
    </xf>
    <xf numFmtId="0" fontId="80" fillId="0" borderId="0" xfId="0" applyFont="1"/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7" xfId="0" applyNumberFormat="1" applyFont="1" applyBorder="1" applyAlignment="1">
      <alignment horizontal="right"/>
    </xf>
    <xf numFmtId="3" fontId="25" fillId="0" borderId="27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7" xfId="0" applyNumberFormat="1" applyFont="1" applyBorder="1" applyAlignment="1">
      <alignment horizontal="left" vertical="center"/>
    </xf>
    <xf numFmtId="0" fontId="0" fillId="0" borderId="0" xfId="0" applyFill="1"/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3" fontId="27" fillId="0" borderId="0" xfId="0" applyNumberFormat="1" applyFont="1" applyFill="1" applyBorder="1" applyAlignment="1">
      <alignment wrapText="1"/>
    </xf>
    <xf numFmtId="1" fontId="21" fillId="0" borderId="27" xfId="0" applyNumberFormat="1" applyFont="1" applyBorder="1" applyAlignment="1">
      <alignment horizontal="right"/>
    </xf>
    <xf numFmtId="3" fontId="27" fillId="0" borderId="27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7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0" fontId="27" fillId="0" borderId="0" xfId="12" applyNumberFormat="1" applyFont="1"/>
    <xf numFmtId="170" fontId="27" fillId="0" borderId="0" xfId="12" applyNumberFormat="1" applyFont="1"/>
    <xf numFmtId="3" fontId="21" fillId="0" borderId="27" xfId="0" applyNumberFormat="1" applyFont="1" applyBorder="1" applyAlignment="1">
      <alignment horizontal="right" wrapText="1"/>
    </xf>
    <xf numFmtId="3" fontId="27" fillId="0" borderId="24" xfId="0" applyNumberFormat="1" applyFont="1" applyBorder="1" applyAlignment="1">
      <alignment horizontal="left" wrapText="1"/>
    </xf>
    <xf numFmtId="3" fontId="81" fillId="0" borderId="27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84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3" fillId="0" borderId="0" xfId="0" applyFont="1" applyAlignment="1">
      <alignment horizontal="left" vertical="top" readingOrder="2"/>
    </xf>
    <xf numFmtId="0" fontId="43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8" fillId="0" borderId="0" xfId="0" applyFont="1" applyAlignment="1">
      <alignment horizontal="justify" vertical="top"/>
    </xf>
    <xf numFmtId="0" fontId="66" fillId="0" borderId="0" xfId="0" applyFont="1"/>
    <xf numFmtId="3" fontId="86" fillId="0" borderId="0" xfId="0" applyNumberFormat="1" applyFont="1" applyFill="1" applyBorder="1" applyAlignment="1">
      <alignment horizontal="center" vertical="center" readingOrder="2"/>
    </xf>
    <xf numFmtId="0" fontId="66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4" fontId="19" fillId="0" borderId="0" xfId="0" applyNumberFormat="1" applyFont="1" applyFill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0" fontId="87" fillId="0" borderId="0" xfId="0" applyFont="1" applyAlignment="1">
      <alignment vertical="center"/>
    </xf>
    <xf numFmtId="3" fontId="18" fillId="0" borderId="24" xfId="0" applyNumberFormat="1" applyFont="1" applyFill="1" applyBorder="1"/>
    <xf numFmtId="0" fontId="13" fillId="0" borderId="25" xfId="0" applyFont="1" applyFill="1" applyBorder="1" applyAlignment="1">
      <alignment vertical="center" readingOrder="2"/>
    </xf>
    <xf numFmtId="0" fontId="13" fillId="0" borderId="25" xfId="0" applyFont="1" applyFill="1" applyBorder="1" applyAlignment="1">
      <alignment horizontal="right" vertical="center" readingOrder="2"/>
    </xf>
    <xf numFmtId="0" fontId="88" fillId="0" borderId="0" xfId="0" applyFont="1"/>
    <xf numFmtId="4" fontId="27" fillId="0" borderId="27" xfId="0" applyNumberFormat="1" applyFont="1" applyBorder="1" applyAlignment="1">
      <alignment wrapText="1"/>
    </xf>
    <xf numFmtId="2" fontId="19" fillId="0" borderId="0" xfId="0" applyNumberFormat="1" applyFont="1" applyAlignment="1">
      <alignment vertical="center" wrapText="1"/>
    </xf>
    <xf numFmtId="3" fontId="27" fillId="0" borderId="24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readingOrder="2"/>
    </xf>
    <xf numFmtId="0" fontId="67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readingOrder="1"/>
    </xf>
    <xf numFmtId="0" fontId="6" fillId="0" borderId="0" xfId="0" applyFont="1" applyAlignment="1">
      <alignment horizont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 vertical="center" readingOrder="2"/>
    </xf>
    <xf numFmtId="0" fontId="11" fillId="13" borderId="0" xfId="0" applyFont="1" applyFill="1" applyBorder="1" applyAlignment="1">
      <alignment horizontal="center"/>
    </xf>
    <xf numFmtId="3" fontId="89" fillId="0" borderId="0" xfId="7" applyNumberFormat="1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 readingOrder="2"/>
    </xf>
    <xf numFmtId="0" fontId="19" fillId="0" borderId="0" xfId="0" applyFont="1" applyFill="1" applyBorder="1" applyAlignment="1">
      <alignment horizontal="left" vertical="center" readingOrder="2"/>
    </xf>
    <xf numFmtId="0" fontId="13" fillId="0" borderId="25" xfId="0" applyFont="1" applyFill="1" applyBorder="1" applyAlignment="1">
      <alignment horizontal="left" vertical="center" readingOrder="2"/>
    </xf>
    <xf numFmtId="0" fontId="19" fillId="0" borderId="25" xfId="0" applyFont="1" applyFill="1" applyBorder="1" applyAlignment="1">
      <alignment horizontal="right" vertical="center" readingOrder="2"/>
    </xf>
    <xf numFmtId="0" fontId="11" fillId="13" borderId="0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90" fillId="0" borderId="0" xfId="1" applyFont="1" applyBorder="1" applyAlignment="1">
      <alignment vertical="top" readingOrder="2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5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left" vertical="center"/>
    </xf>
    <xf numFmtId="0" fontId="65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65" fillId="10" borderId="0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1" fillId="10" borderId="0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62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readingOrder="2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left" vertical="center"/>
    </xf>
    <xf numFmtId="0" fontId="19" fillId="0" borderId="25" xfId="0" applyFont="1" applyFill="1" applyBorder="1" applyAlignment="1">
      <alignment horizontal="right" vertical="center" readingOrder="2"/>
    </xf>
    <xf numFmtId="0" fontId="13" fillId="0" borderId="0" xfId="0" applyFont="1" applyFill="1" applyBorder="1" applyAlignment="1">
      <alignment horizontal="right" vertical="center" readingOrder="2"/>
    </xf>
    <xf numFmtId="0" fontId="15" fillId="0" borderId="0" xfId="0" applyFont="1" applyFill="1" applyAlignment="1">
      <alignment horizontal="center" vertical="center"/>
    </xf>
    <xf numFmtId="0" fontId="65" fillId="13" borderId="0" xfId="0" applyFont="1" applyFill="1" applyBorder="1" applyAlignment="1">
      <alignment horizontal="right"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65" fillId="13" borderId="0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right" vertical="center" readingOrder="2"/>
    </xf>
    <xf numFmtId="0" fontId="50" fillId="0" borderId="0" xfId="0" applyFont="1" applyAlignment="1">
      <alignment horizontal="center" vertical="center"/>
    </xf>
    <xf numFmtId="0" fontId="11" fillId="13" borderId="0" xfId="0" applyFont="1" applyFill="1" applyBorder="1" applyAlignment="1">
      <alignment horizontal="center"/>
    </xf>
    <xf numFmtId="0" fontId="11" fillId="13" borderId="4" xfId="0" applyFont="1" applyFill="1" applyBorder="1" applyAlignment="1">
      <alignment horizontal="center"/>
    </xf>
    <xf numFmtId="0" fontId="65" fillId="13" borderId="2" xfId="0" applyFont="1" applyFill="1" applyBorder="1" applyAlignment="1">
      <alignment horizontal="right" vertical="center"/>
    </xf>
    <xf numFmtId="0" fontId="11" fillId="13" borderId="2" xfId="0" applyFont="1" applyFill="1" applyBorder="1" applyAlignment="1">
      <alignment horizontal="center" vertical="center"/>
    </xf>
    <xf numFmtId="0" fontId="65" fillId="13" borderId="2" xfId="0" applyFont="1" applyFill="1" applyBorder="1" applyAlignment="1">
      <alignment horizontal="left" vertical="center"/>
    </xf>
    <xf numFmtId="0" fontId="76" fillId="0" borderId="0" xfId="0" applyFont="1" applyAlignment="1">
      <alignment horizontal="center" vertical="center"/>
    </xf>
    <xf numFmtId="3" fontId="82" fillId="0" borderId="0" xfId="0" applyNumberFormat="1" applyFont="1" applyBorder="1" applyAlignment="1">
      <alignment horizontal="left" vertical="top" wrapText="1"/>
    </xf>
    <xf numFmtId="0" fontId="65" fillId="8" borderId="0" xfId="0" applyFont="1" applyFill="1" applyBorder="1" applyAlignment="1">
      <alignment horizontal="right" vertical="center"/>
    </xf>
    <xf numFmtId="0" fontId="11" fillId="8" borderId="11" xfId="0" applyFont="1" applyFill="1" applyBorder="1" applyAlignment="1">
      <alignment horizontal="center" vertical="center"/>
    </xf>
    <xf numFmtId="0" fontId="65" fillId="8" borderId="0" xfId="0" applyFont="1" applyFill="1" applyBorder="1" applyAlignment="1">
      <alignment horizontal="left" vertical="center"/>
    </xf>
    <xf numFmtId="0" fontId="11" fillId="13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13" fillId="0" borderId="0" xfId="0" applyFont="1" applyAlignment="1">
      <alignment horizontal="right" vertical="center" readingOrder="2"/>
    </xf>
    <xf numFmtId="0" fontId="11" fillId="7" borderId="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left" vertical="center"/>
    </xf>
    <xf numFmtId="0" fontId="65" fillId="7" borderId="3" xfId="0" applyFont="1" applyFill="1" applyBorder="1" applyAlignment="1">
      <alignment horizontal="right" vertical="center"/>
    </xf>
    <xf numFmtId="0" fontId="65" fillId="7" borderId="7" xfId="0" applyFont="1" applyFill="1" applyBorder="1" applyAlignment="1">
      <alignment horizontal="right" vertical="center"/>
    </xf>
    <xf numFmtId="0" fontId="65" fillId="7" borderId="12" xfId="0" applyFont="1" applyFill="1" applyBorder="1" applyAlignment="1">
      <alignment horizontal="left" vertical="center"/>
    </xf>
    <xf numFmtId="0" fontId="62" fillId="11" borderId="0" xfId="0" applyFont="1" applyFill="1" applyAlignment="1">
      <alignment horizontal="center" vertical="center"/>
    </xf>
    <xf numFmtId="0" fontId="65" fillId="7" borderId="2" xfId="0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49" fontId="17" fillId="0" borderId="0" xfId="8" applyFont="1" applyAlignment="1">
      <alignment horizontal="center" vertical="center" readingOrder="1"/>
    </xf>
    <xf numFmtId="0" fontId="65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/>
    </xf>
    <xf numFmtId="0" fontId="65" fillId="6" borderId="0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center" vertical="center"/>
    </xf>
    <xf numFmtId="0" fontId="72" fillId="6" borderId="0" xfId="10" applyFont="1" applyFill="1" applyBorder="1" applyAlignment="1">
      <alignment horizontal="left" vertical="center" wrapText="1" readingOrder="1"/>
    </xf>
    <xf numFmtId="0" fontId="72" fillId="6" borderId="0" xfId="10" applyFont="1" applyFill="1" applyBorder="1" applyAlignment="1">
      <alignment horizontal="left" vertical="center" readingOrder="1"/>
    </xf>
    <xf numFmtId="0" fontId="6" fillId="0" borderId="0" xfId="0" applyFont="1" applyAlignment="1">
      <alignment horizontal="center" readingOrder="1"/>
    </xf>
    <xf numFmtId="0" fontId="65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0" fontId="65" fillId="3" borderId="0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4" fillId="0" borderId="0" xfId="0" applyFont="1" applyAlignment="1">
      <alignment horizontal="center"/>
    </xf>
  </cellXfs>
  <cellStyles count="14">
    <cellStyle name="1st_Column" xfId="13"/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Table_Title" xfId="8"/>
  </cellStyles>
  <dxfs count="0"/>
  <tableStyles count="0" defaultTableStyle="TableStyleMedium2" defaultPivotStyle="PivotStyleLight16"/>
  <colors>
    <mruColors>
      <color rgb="FFC00000"/>
      <color rgb="FFFF0000"/>
      <color rgb="FF106169"/>
      <color rgb="FF595959"/>
      <color rgb="FF6E91A8"/>
      <color rgb="FF105663"/>
      <color rgb="FF974706"/>
      <color rgb="FFDADDDF"/>
      <color rgb="FFD6A461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nas01\SCAD_CIFS_SHARE\&#1575;&#1604;&#1580;&#1607;&#1575;&#1578;%20&#1575;&#1604;&#1581;&#1603;&#1608;&#1605;&#1610;&#1577;\&#1583;&#1575;&#1574;&#1585;&#1577;%20&#1575;&#1604;&#1578;&#1606;&#1605;&#1610;&#1577;%20&#1575;&#1604;&#1575;&#1602;&#1578;&#1589;&#1575;&#1583;&#1610;&#1577;\&#1593;&#1583;&#1583;%20&#1575;&#1604;&#1585;&#1582;&#1589;%20&#1575;&#1604;&#1578;&#1580;&#1575;&#1585;&#1610;&#1577;_2018\Q3_2018\DED_SCAD_ExcelFile_V1_Q_3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85;&#1610;&#1585;%20&#1573;&#1581;&#1589;&#1575;&#1569;&#1575;&#1578;%20&#1575;&#1604;&#1576;&#1606;&#1608;&#1603;\2017\Q1\All%20Reports-Mar17_AUH%20Stat%20Centre_0705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D_SCAD_ExcelFile_V1_Q_3_2018"/>
      <sheetName val="Deposit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to Res"/>
      <sheetName val="Credit to Res by Sect "/>
      <sheetName val="Deposits ownership"/>
      <sheetName val="NPL ratio"/>
      <sheetName val="Loans &amp; Advances"/>
      <sheetName val="Deposits"/>
      <sheetName val="Staff"/>
      <sheetName val="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">
          <cell r="C22">
            <v>0.19635802469135802</v>
          </cell>
          <cell r="D22">
            <v>1.0768518518518519</v>
          </cell>
          <cell r="E22">
            <v>0.78876543209876537</v>
          </cell>
          <cell r="F22">
            <v>0.74611111111111106</v>
          </cell>
          <cell r="G22">
            <v>0.65067901234567904</v>
          </cell>
          <cell r="H22">
            <v>0.54512345679012342</v>
          </cell>
          <cell r="I22">
            <v>0.34808641975308641</v>
          </cell>
          <cell r="J22">
            <v>0.02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48"/>
  <sheetViews>
    <sheetView rightToLeft="1" tabSelected="1" view="pageBreakPreview" zoomScaleNormal="100" zoomScaleSheetLayoutView="100" workbookViewId="0">
      <selection activeCell="A2" sqref="A2"/>
    </sheetView>
  </sheetViews>
  <sheetFormatPr defaultRowHeight="15"/>
  <cols>
    <col min="1" max="1" width="12.42578125" style="97" customWidth="1"/>
    <col min="2" max="2" width="60" style="188" customWidth="1"/>
    <col min="3" max="3" width="49.85546875" style="188" customWidth="1"/>
    <col min="4" max="4" width="27.85546875" style="97" customWidth="1"/>
    <col min="5" max="16384" width="9.140625" style="97"/>
  </cols>
  <sheetData>
    <row r="1" spans="1:4">
      <c r="A1" s="5" t="s">
        <v>561</v>
      </c>
      <c r="B1" s="191"/>
      <c r="C1" s="191"/>
      <c r="D1" s="5" t="s">
        <v>562</v>
      </c>
    </row>
    <row r="2" spans="1:4" ht="23.25">
      <c r="A2" s="10" t="s">
        <v>514</v>
      </c>
      <c r="B2" s="10"/>
      <c r="C2" s="10"/>
      <c r="D2" s="10" t="s">
        <v>593</v>
      </c>
    </row>
    <row r="3" spans="1:4" ht="45">
      <c r="A3" s="210" t="s">
        <v>512</v>
      </c>
      <c r="B3" s="210" t="s">
        <v>183</v>
      </c>
      <c r="C3" s="210" t="s">
        <v>504</v>
      </c>
      <c r="D3" s="210" t="s">
        <v>513</v>
      </c>
    </row>
    <row r="4" spans="1:4" ht="15.75">
      <c r="A4" s="35" t="s">
        <v>150</v>
      </c>
      <c r="B4" s="192" t="s">
        <v>422</v>
      </c>
      <c r="C4" s="373" t="s">
        <v>524</v>
      </c>
      <c r="D4" s="38"/>
    </row>
    <row r="5" spans="1:4" ht="18" customHeight="1">
      <c r="A5" s="87" t="s">
        <v>151</v>
      </c>
      <c r="B5" s="192" t="s">
        <v>2</v>
      </c>
      <c r="C5" s="373" t="s">
        <v>525</v>
      </c>
      <c r="D5" s="44"/>
    </row>
    <row r="6" spans="1:4" ht="18" customHeight="1">
      <c r="A6" s="82" t="s">
        <v>152</v>
      </c>
      <c r="B6" s="192" t="s">
        <v>3</v>
      </c>
      <c r="C6" s="373" t="s">
        <v>526</v>
      </c>
      <c r="D6" s="44"/>
    </row>
    <row r="7" spans="1:4" ht="18" customHeight="1">
      <c r="A7" s="82" t="s">
        <v>153</v>
      </c>
      <c r="B7" s="192" t="s">
        <v>11</v>
      </c>
      <c r="C7" s="373" t="s">
        <v>527</v>
      </c>
      <c r="D7" s="44"/>
    </row>
    <row r="8" spans="1:4" ht="18">
      <c r="A8" s="82" t="s">
        <v>154</v>
      </c>
      <c r="B8" s="192" t="s">
        <v>10</v>
      </c>
      <c r="C8" s="373" t="s">
        <v>528</v>
      </c>
      <c r="D8" s="6"/>
    </row>
    <row r="9" spans="1:4" ht="15.75">
      <c r="A9" s="82" t="s">
        <v>230</v>
      </c>
      <c r="B9" s="192" t="s">
        <v>231</v>
      </c>
      <c r="C9" s="373" t="s">
        <v>529</v>
      </c>
      <c r="D9" s="38"/>
    </row>
    <row r="10" spans="1:4" ht="15.75">
      <c r="A10" s="153" t="s">
        <v>155</v>
      </c>
      <c r="B10" s="192" t="s">
        <v>600</v>
      </c>
      <c r="C10" s="373" t="s">
        <v>601</v>
      </c>
      <c r="D10" s="38"/>
    </row>
    <row r="11" spans="1:4" ht="15.75">
      <c r="A11" s="153" t="s">
        <v>597</v>
      </c>
      <c r="B11" s="192" t="s">
        <v>241</v>
      </c>
      <c r="C11" s="373" t="s">
        <v>530</v>
      </c>
      <c r="D11" s="38"/>
    </row>
    <row r="12" spans="1:4" ht="15.75">
      <c r="A12" s="153" t="s">
        <v>598</v>
      </c>
      <c r="B12" s="192" t="s">
        <v>90</v>
      </c>
      <c r="C12" s="373" t="s">
        <v>531</v>
      </c>
      <c r="D12" s="38"/>
    </row>
    <row r="13" spans="1:4" ht="15.75">
      <c r="A13" s="153" t="s">
        <v>156</v>
      </c>
      <c r="B13" s="192" t="s">
        <v>0</v>
      </c>
      <c r="C13" s="373" t="s">
        <v>532</v>
      </c>
      <c r="D13" s="38"/>
    </row>
    <row r="14" spans="1:4" ht="15.75">
      <c r="A14" s="153" t="s">
        <v>157</v>
      </c>
      <c r="B14" s="192" t="s">
        <v>1</v>
      </c>
      <c r="C14" s="373" t="s">
        <v>533</v>
      </c>
      <c r="D14" s="38"/>
    </row>
    <row r="15" spans="1:4" ht="15.75">
      <c r="A15" s="153" t="s">
        <v>158</v>
      </c>
      <c r="B15" s="192" t="s">
        <v>5</v>
      </c>
      <c r="C15" s="373" t="s">
        <v>534</v>
      </c>
      <c r="D15" s="44"/>
    </row>
    <row r="16" spans="1:4" ht="18">
      <c r="A16" s="153" t="s">
        <v>159</v>
      </c>
      <c r="B16" s="192" t="s">
        <v>184</v>
      </c>
      <c r="C16" s="373" t="s">
        <v>535</v>
      </c>
      <c r="D16" s="6"/>
    </row>
    <row r="17" spans="1:4" ht="18">
      <c r="A17" s="153" t="s">
        <v>160</v>
      </c>
      <c r="B17" s="192" t="s">
        <v>184</v>
      </c>
      <c r="C17" s="373" t="s">
        <v>535</v>
      </c>
      <c r="D17" s="6"/>
    </row>
    <row r="18" spans="1:4" ht="15.75">
      <c r="A18" s="153" t="s">
        <v>161</v>
      </c>
      <c r="B18" s="192" t="s">
        <v>4</v>
      </c>
      <c r="C18" s="373" t="s">
        <v>536</v>
      </c>
      <c r="D18" s="38"/>
    </row>
    <row r="19" spans="1:4" ht="15.75">
      <c r="A19" s="153" t="s">
        <v>599</v>
      </c>
      <c r="B19" s="192" t="s">
        <v>239</v>
      </c>
      <c r="C19" s="373" t="s">
        <v>537</v>
      </c>
      <c r="D19" s="38"/>
    </row>
    <row r="20" spans="1:4" ht="18">
      <c r="A20" s="35" t="s">
        <v>162</v>
      </c>
      <c r="B20" s="192" t="s">
        <v>9</v>
      </c>
      <c r="C20" s="373" t="s">
        <v>538</v>
      </c>
      <c r="D20" s="6"/>
    </row>
    <row r="21" spans="1:4" ht="18">
      <c r="A21" s="35" t="s">
        <v>163</v>
      </c>
      <c r="B21" s="192" t="s">
        <v>15</v>
      </c>
      <c r="C21" s="373" t="s">
        <v>539</v>
      </c>
      <c r="D21" s="6"/>
    </row>
    <row r="22" spans="1:4" ht="18">
      <c r="A22" s="35" t="s">
        <v>164</v>
      </c>
      <c r="B22" s="192" t="s">
        <v>18</v>
      </c>
      <c r="C22" s="373" t="s">
        <v>540</v>
      </c>
      <c r="D22" s="6"/>
    </row>
    <row r="23" spans="1:4" ht="18">
      <c r="A23" s="35" t="s">
        <v>185</v>
      </c>
      <c r="B23" s="192" t="s">
        <v>21</v>
      </c>
      <c r="C23" s="373" t="s">
        <v>541</v>
      </c>
      <c r="D23" s="6"/>
    </row>
    <row r="24" spans="1:4" ht="18">
      <c r="A24" s="35" t="s">
        <v>186</v>
      </c>
      <c r="B24" s="192" t="s">
        <v>12</v>
      </c>
      <c r="C24" s="373" t="s">
        <v>542</v>
      </c>
      <c r="D24" s="6"/>
    </row>
    <row r="25" spans="1:4" ht="18">
      <c r="A25" s="34" t="s">
        <v>187</v>
      </c>
      <c r="B25" s="192" t="s">
        <v>16</v>
      </c>
      <c r="C25" s="373" t="s">
        <v>543</v>
      </c>
      <c r="D25" s="6"/>
    </row>
    <row r="26" spans="1:4" ht="18">
      <c r="A26" s="35" t="s">
        <v>188</v>
      </c>
      <c r="B26" s="192" t="s">
        <v>19</v>
      </c>
      <c r="C26" s="373" t="s">
        <v>544</v>
      </c>
      <c r="D26" s="6"/>
    </row>
    <row r="27" spans="1:4" ht="18">
      <c r="A27" s="35" t="s">
        <v>189</v>
      </c>
      <c r="B27" s="192" t="s">
        <v>22</v>
      </c>
      <c r="C27" s="373" t="s">
        <v>545</v>
      </c>
      <c r="D27" s="6"/>
    </row>
    <row r="28" spans="1:4" ht="18">
      <c r="A28" s="35" t="s">
        <v>190</v>
      </c>
      <c r="B28" s="192" t="s">
        <v>13</v>
      </c>
      <c r="C28" s="373" t="s">
        <v>546</v>
      </c>
      <c r="D28" s="6"/>
    </row>
    <row r="29" spans="1:4" ht="18">
      <c r="A29" s="34" t="s">
        <v>191</v>
      </c>
      <c r="B29" s="192" t="s">
        <v>17</v>
      </c>
      <c r="C29" s="373" t="s">
        <v>547</v>
      </c>
      <c r="D29" s="6"/>
    </row>
    <row r="30" spans="1:4" ht="18">
      <c r="A30" s="35" t="s">
        <v>192</v>
      </c>
      <c r="B30" s="192" t="s">
        <v>20</v>
      </c>
      <c r="C30" s="373" t="s">
        <v>548</v>
      </c>
      <c r="D30" s="6"/>
    </row>
    <row r="31" spans="1:4" ht="18">
      <c r="A31" s="35" t="s">
        <v>193</v>
      </c>
      <c r="B31" s="192" t="s">
        <v>23</v>
      </c>
      <c r="C31" s="373" t="s">
        <v>549</v>
      </c>
      <c r="D31" s="6"/>
    </row>
    <row r="32" spans="1:4" ht="18">
      <c r="A32" s="34" t="s">
        <v>194</v>
      </c>
      <c r="B32" s="192" t="s">
        <v>14</v>
      </c>
      <c r="C32" s="373" t="s">
        <v>550</v>
      </c>
      <c r="D32" s="6"/>
    </row>
    <row r="33" spans="1:4" ht="18">
      <c r="A33" s="154" t="s">
        <v>165</v>
      </c>
      <c r="B33" s="192" t="s">
        <v>203</v>
      </c>
      <c r="C33" s="373" t="s">
        <v>516</v>
      </c>
      <c r="D33" s="7"/>
    </row>
    <row r="34" spans="1:4" ht="18">
      <c r="A34" s="154" t="s">
        <v>166</v>
      </c>
      <c r="B34" s="192" t="s">
        <v>204</v>
      </c>
      <c r="C34" s="373" t="s">
        <v>517</v>
      </c>
      <c r="D34" s="7"/>
    </row>
    <row r="35" spans="1:4" ht="18">
      <c r="A35" s="154" t="s">
        <v>167</v>
      </c>
      <c r="B35" s="192" t="s">
        <v>205</v>
      </c>
      <c r="C35" s="373" t="s">
        <v>518</v>
      </c>
      <c r="D35" s="7"/>
    </row>
    <row r="36" spans="1:4" ht="18">
      <c r="A36" s="154" t="s">
        <v>168</v>
      </c>
      <c r="B36" s="192" t="s">
        <v>206</v>
      </c>
      <c r="C36" s="373" t="s">
        <v>519</v>
      </c>
      <c r="D36" s="7"/>
    </row>
    <row r="37" spans="1:4" ht="18">
      <c r="A37" s="154" t="s">
        <v>169</v>
      </c>
      <c r="B37" s="192" t="s">
        <v>207</v>
      </c>
      <c r="C37" s="373" t="s">
        <v>520</v>
      </c>
      <c r="D37" s="7"/>
    </row>
    <row r="38" spans="1:4" ht="15.75">
      <c r="A38" s="154" t="s">
        <v>170</v>
      </c>
      <c r="B38" s="192" t="s">
        <v>208</v>
      </c>
      <c r="C38" s="373" t="s">
        <v>521</v>
      </c>
      <c r="D38" s="38"/>
    </row>
    <row r="39" spans="1:4" ht="15.75">
      <c r="A39" s="154" t="s">
        <v>171</v>
      </c>
      <c r="B39" s="192" t="s">
        <v>209</v>
      </c>
      <c r="C39" s="373" t="s">
        <v>522</v>
      </c>
      <c r="D39" s="38"/>
    </row>
    <row r="40" spans="1:4" ht="15.75">
      <c r="A40" s="154" t="s">
        <v>172</v>
      </c>
      <c r="B40" s="192" t="s">
        <v>210</v>
      </c>
      <c r="C40" s="373" t="s">
        <v>523</v>
      </c>
      <c r="D40" s="38"/>
    </row>
    <row r="41" spans="1:4" ht="18" hidden="1">
      <c r="A41" s="11" t="s">
        <v>181</v>
      </c>
      <c r="B41" s="192" t="s">
        <v>182</v>
      </c>
      <c r="C41" s="373"/>
      <c r="D41" s="7"/>
    </row>
    <row r="42" spans="1:4" ht="18">
      <c r="A42" s="155" t="s">
        <v>173</v>
      </c>
      <c r="B42" s="192" t="s">
        <v>211</v>
      </c>
      <c r="C42" s="373" t="s">
        <v>505</v>
      </c>
      <c r="D42" s="6"/>
    </row>
    <row r="43" spans="1:4" ht="18">
      <c r="A43" s="155" t="s">
        <v>174</v>
      </c>
      <c r="B43" s="192" t="s">
        <v>498</v>
      </c>
      <c r="C43" s="373" t="s">
        <v>506</v>
      </c>
      <c r="D43" s="6"/>
    </row>
    <row r="44" spans="1:4" ht="18">
      <c r="A44" s="155" t="s">
        <v>175</v>
      </c>
      <c r="B44" s="192" t="s">
        <v>499</v>
      </c>
      <c r="C44" s="373" t="s">
        <v>507</v>
      </c>
      <c r="D44" s="6"/>
    </row>
    <row r="45" spans="1:4" ht="18">
      <c r="A45" s="155" t="s">
        <v>176</v>
      </c>
      <c r="B45" s="192" t="s">
        <v>500</v>
      </c>
      <c r="C45" s="373" t="s">
        <v>508</v>
      </c>
      <c r="D45" s="6"/>
    </row>
    <row r="46" spans="1:4" ht="18">
      <c r="A46" s="155" t="s">
        <v>177</v>
      </c>
      <c r="B46" s="192" t="s">
        <v>501</v>
      </c>
      <c r="C46" s="373" t="s">
        <v>509</v>
      </c>
      <c r="D46" s="6"/>
    </row>
    <row r="47" spans="1:4" ht="18">
      <c r="A47" s="155" t="s">
        <v>178</v>
      </c>
      <c r="B47" s="192" t="s">
        <v>502</v>
      </c>
      <c r="C47" s="373" t="s">
        <v>510</v>
      </c>
      <c r="D47" s="6"/>
    </row>
    <row r="48" spans="1:4" ht="18">
      <c r="A48" s="155" t="s">
        <v>179</v>
      </c>
      <c r="B48" s="192" t="s">
        <v>503</v>
      </c>
      <c r="C48" s="373" t="s">
        <v>511</v>
      </c>
      <c r="D48" s="6"/>
    </row>
  </sheetData>
  <hyperlinks>
    <hyperlink ref="B20" location="'1.4.1'!Print_Area" display="اجمالي التجارة الخارجية عبر منافذ إمارة ابوظبي"/>
    <hyperlink ref="B21" location="'1.4.2, 1.4.6, 1.4.10'!A1" display="الصادرات غير النفطية حسب اقسام النظام المنسق"/>
    <hyperlink ref="B22" location="'1.4.3, 1.4.7, 1.4.11'!A1" display="الصادرات غير النفطية حسب الاقاليم الجغرافية "/>
    <hyperlink ref="B23" location="'1.4.4, 1.4.8, 1.4.12'!A1" display="الصادرات غير النفطية حسب أهم الشركاء التجاريين"/>
    <hyperlink ref="B24" location="'1.4.5, 1.4.9, 1.4.13'!A1" display="الصادرات غير النفطية حسب تصنيف الفئات الاقتصادية الواسعة (BEC)"/>
    <hyperlink ref="B26" location="'1.4.3, 1.4.7, 1.4.11'!A1" display="السلع المعاد تصديرها حسب الاقاليم الجغرافية "/>
    <hyperlink ref="B27" location="'1.4.4, 1.4.8, 1.4.12'!A1" display="السلع المعاد تصديرها حسب أهم الشركاء التجاريين"/>
    <hyperlink ref="B28" location="'1.4.5, 1.4.9, 1.4.13'!A1" display="السلع المعاد تصديرها حسب تصنيف الفئات الاقتصادية الواسعة (BEC)"/>
    <hyperlink ref="B29" location="'1.4.2, 1.4.6, 1.4.10'!A1" display="الواردات حسب اقسام النظام المنسق"/>
    <hyperlink ref="B30" location="'1.4.3, 1.4.7, 1.4.11'!A1" display="الواردات حسب الاقاليم الجغرافية "/>
    <hyperlink ref="B31" location="'1.4.4, 1.4.8, 1.4.12'!A1" display="الواردات  حسب أهم الشركاء التجاريين"/>
    <hyperlink ref="B32" location="'1.4.5, 1.4.9, 1.4.13'!A1" display="الواردات حسب تصنيف الفئات الاقتصادية الواسعة (BEC)"/>
    <hyperlink ref="B25" location="'1.4.2, 1.4.6, 1.4.10'!A1" display="السلع المعاد تصديرها حسب اقسام النظام المنسق"/>
    <hyperlink ref="B33" location="'2.2.1, 2.2.2 '!Print_Area" display="المدارس حسب المنطقة "/>
    <hyperlink ref="B34" location="'2.2.1, 2.2.2 '!Print_Area" display="المدارس حسب القطاع "/>
    <hyperlink ref="B35" location="'2.2.3, 2.2.4, 2.2.5'!A1" display="الطلاب حسب المنطقة للربع الثاني من عام 2015"/>
    <hyperlink ref="B36" location="'2.2.3, 2.2.4, 2.2.5'!A1" display="الطلاب حسب القطاع للربع الثاني من عام 2015"/>
    <hyperlink ref="B37" location="'2.2.3, 2.2.4, 2.2.5'!A1" display="الطلاب حسب النوع للربع الثاني من عام 2015"/>
    <hyperlink ref="B38" location="'2.2.6, 2.2.7, 2.2.8 '!Print_Area" display="المعلمون حسب المنطقة"/>
    <hyperlink ref="B39" location="'2.2.6, 2.2.7, 2.2.8 '!Print_Area" display="المعلمون حسب القطاع"/>
    <hyperlink ref="B40" location="'2.2.6, 2.2.7, 2.2.8 '!Print_Area" display="المعلمون حسب النوع"/>
    <hyperlink ref="B41" location="'2.2.9'!A1" display="عدد زوّار المتاحف"/>
    <hyperlink ref="B42" location="'3.1.1'!A1" display="متوسط درجات الحرارة العظمى والصغرى حسب المنطقة والشهر"/>
    <hyperlink ref="B43" location="'3.1.2'!A1" display="متوسط هطول الأمطار حسب المنطقة والشهر"/>
    <hyperlink ref="B44" location="'3.1.3'!A1" display="متوسط سرعة الرياح حسب المنطقة والشهر"/>
    <hyperlink ref="B45" location="'3.1.4'!A1" display="متوسط الضغط الجوي حسب المنطقة والشهر"/>
    <hyperlink ref="B46" location="'3.1.5'!A1" display="متوسط الرطوبة النسبية حسب المنطقة والشهر"/>
    <hyperlink ref="B47" location="'3.1.6'!A1" display="المتوسط اليومي لعدد ساعات سطوع الشمس حسب الشهر"/>
    <hyperlink ref="B48" location="'3.1.7'!A1" display="متوسط المجموع اليومي لشدة الإشعاع الشمسي حسب المنطقة والشهر"/>
    <hyperlink ref="B5" location="'1.2.1'!A1" display="الارقام القياسية لاسعار الانتاج الصناعي"/>
    <hyperlink ref="B6" location="'1.2.2'!A1" display="الارقام القياسية لكميات الانتاج الصناعي"/>
    <hyperlink ref="B7" location="'1.2.3'!A1" display="الأرقام القياسية لتكاليف الانشاءات"/>
    <hyperlink ref="B8" location="'1.2.4'!A1" display="اسعار مواد البناء "/>
    <hyperlink ref="B13" location="'1.3.4'!Print_Area" display="نسبة الاشغال في المنشآت الفندقية"/>
    <hyperlink ref="B14" location="'1.3.5  '!Print_Area" display="عدد نزلاء المنشآت الفندقية حسب الجنسية "/>
    <hyperlink ref="B15" location="'1.3.6 '!Print_Area" display="اعداد القادمون والمغادرون حسب اقليم المغادرة والوصول"/>
    <hyperlink ref="B16" location="'1.3.7'!Print_Area" display="حركة النقل الجوي حسب المطار"/>
    <hyperlink ref="B17" location="'1.3.8'!Print_Area" display="حركة النقل الجوي حسب المطار"/>
    <hyperlink ref="B18" location="'1.3.9'!Print_Area" display="أهم احصاءات سوق ابوظبي للاوراق المالية"/>
    <hyperlink ref="B19" location="'1.3.10'!Print_Area" display="إحصاءات البنوك"/>
    <hyperlink ref="B9" location="'1.2.5'!Print_Area" display="لأرقام القياسية لأسعار المستهل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2" location="'3.1.1'!Print_Area" display="Mean Maximum and Minimum Temperature by Region"/>
    <hyperlink ref="C43" location="'3.1.2'!Print_Area" display=" Rainfall Statistics by Region"/>
    <hyperlink ref="C44" location="'3.1.3'!Print_Area" display="Wind Speed Statistics by Region"/>
    <hyperlink ref="C45" location="'3.1.4'!Print_Area" display="Average Atmospheric Pressure by Region"/>
    <hyperlink ref="C46" location="'3.1.5'!Print_Area" display="Relative Humidity by Region"/>
    <hyperlink ref="C47" location="'3.1.6'!Print_Area" display="Daily Average Number of Hours of Sunshine by Region"/>
    <hyperlink ref="C48" location="'3.1.7'!Print_Area" display=" Average Daily Total Solar Radiation Intensity by Region"/>
    <hyperlink ref="C33" location="'2.2.1, 2.2.2 '!Print_Area" display="Schools by Region"/>
    <hyperlink ref="C34" location="'2.2.1, 2.2.2 '!Print_Area" display="Schools by Sector"/>
    <hyperlink ref="C35" location="'2.2.3, 2.2.4, 2.2.5'!Print_Area" display="Pupils by Region"/>
    <hyperlink ref="C36" location="'2.2.3, 2.2.4, 2.2.5'!Print_Area" display="Pupils by Sector"/>
    <hyperlink ref="C37" location="'2.2.3, 2.2.4, 2.2.5'!Print_Area" display="Pupils by Gender"/>
    <hyperlink ref="C38" location="'2.2.6, 2.2.7, 2.2.8 '!Print_Area" display=" Teachers by Region"/>
    <hyperlink ref="C39" location="'2.2.6, 2.2.7, 2.2.8 '!Print_Area" display="Teachers by Sector"/>
    <hyperlink ref="C40" location="'2.2.6, 2.2.7, 2.2.8 '!Print_Area" display="Teachers by Gender"/>
    <hyperlink ref="C4" location="'1.1.1'!Print_Area" display=" Gross Domestic Product by sectors at current and constant prices"/>
    <hyperlink ref="C5" location="'1.2.1'!Print_Area" display=" Producer Price Index"/>
    <hyperlink ref="C6" location="'1.2.2'!Print_Area" display="Industrial Production Index (IPI)"/>
    <hyperlink ref="C7" location="'1.2.3'!Print_Area" display="Construction Cost Index"/>
    <hyperlink ref="C8" location="'1.2.4'!Print_Area" display=" Relative change in prices of major groups of building materials"/>
    <hyperlink ref="C9" location="'1.2.5'!Print_Area" display="Monthly Consumer Price Index"/>
    <hyperlink ref="C10" location="'1.3.1'!Print_Area" display="Number of New, Renewed and Canceled commercial licenses"/>
    <hyperlink ref="C13" location="'1.3.4'!Print_Area" display="Occupancy rate in Hotel Establishments"/>
    <hyperlink ref="C14" location="'1.3.5  '!Print_Area" display="Guests of Hotel Establishments by nationality "/>
    <hyperlink ref="C15" location="'1.3.6 '!Print_Area" display="Air Passengers Arrivals and Departures by Region "/>
    <hyperlink ref="C16" location="'1.3.7'!Print_Area" display="Air Transport of Goods by Airport"/>
    <hyperlink ref="C18" location="'1.3.9'!Print_Area" display="Key Statistics of the Abu Dhabi Securities Market"/>
    <hyperlink ref="C19" location="'1.3.10'!Print_Area" display="Banks Statistics"/>
    <hyperlink ref="C20" location="'1.4.1'!Print_Area" display=" Statistics of foreign trade through the ports of Abu Dhabi Emirate"/>
    <hyperlink ref="C21" location="'1.4.2, 1.4.6, 1.4.10'!Print_Area" display="Non-oil exports through the ports of Abu Dhabi Emirate by sections of the Harmonized System (HS)"/>
    <hyperlink ref="C22" location="'1.4.3, 1.4.7, 1.4.11'!Print_Area" display="Non-oil exports through the ports of Abu Dhabi Emirate by continent "/>
    <hyperlink ref="C23" location="'1.4.4, 1.4.8, 1.4.12'!Print_Area" display=" Top trade partners through the ports of Abu Dhabi Emirate by continen (non-oil exports)"/>
    <hyperlink ref="C24" location="'1.4.5, 1.4.9, 1.4.13'!Print_Area" display="Non-oil exports through the ports of Abu Dhabi Emirate by Broad Economic Categories (BEC)"/>
    <hyperlink ref="C25" location="'1.4.2, 1.4.6, 1.4.10'!Print_Area" display="Re-exports through the ports of Abu Dhabi Emirate by sections of the Harmonized System (HS)"/>
    <hyperlink ref="C26" location="'1.4.3, 1.4.7, 1.4.11'!Print_Area" display="Re-exports through the ports of Abu Dhabi Emirate by continent "/>
    <hyperlink ref="C27" location="'1.4.4, 1.4.8, 1.4.12'!Print_Area" display="Top trade partners through the ports of Abu Dhabi Emirate (re-exports)"/>
    <hyperlink ref="C28" location="'1.4.5, 1.4.9, 1.4.13'!Print_Area" display="Re-exports through the ports of Abu Dhabi Emirate by Broad Economic Categories (BEC)"/>
    <hyperlink ref="C29" location="'1.4.2, 1.4.6, 1.4.10'!Print_Area" display="Imports through the ports of Abu Dhabi Emirate by sections of the Harmonized System (HS)"/>
    <hyperlink ref="C30" location="'1.4.3, 1.4.7, 1.4.11'!Print_Area" display="Imports through the ports of Abu Dhabi Emirate by continent "/>
    <hyperlink ref="C31" location="'1.4.4, 1.4.8, 1.4.12'!Print_Area" display="Top trade partners through the ports of Abu Dhabi Emirate (imports)"/>
    <hyperlink ref="C32" location="'1.4.5, 1.4.9, 1.4.13'!Print_Area" display="imports through the ports of Abu Dhabi Emirate by Broad Economic Categories (BEC)"/>
    <hyperlink ref="B11" location="'1.3.2'!Print_Area" display="عدد رخص البناء الصادرة حسب استخدام المبنى"/>
    <hyperlink ref="B12" location="'1.3.3'!Print_Area" display="اعداد المباني والوحدات السكنية المنجزة في إمارة ابوظبي"/>
    <hyperlink ref="C11" location="'1.3.2'!Print_Area" display="Number of Permits Issued by Building Usage and Region"/>
    <hyperlink ref="C12" location="'1.3.3'!Print_Area" display="Number of Buildings Completion by Type of Usage"/>
    <hyperlink ref="C17" location="'1.3.8'!Print_Area" display="Air Transport of Goods by Airport"/>
  </hyperlinks>
  <pageMargins left="0.7" right="0.7" top="0.75" bottom="0.75" header="0.3" footer="0.3"/>
  <pageSetup paperSize="9" scale="58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rightToLeft="1" view="pageBreakPreview" zoomScaleNormal="90" zoomScaleSheetLayoutView="100" workbookViewId="0">
      <selection activeCell="A3" sqref="A3"/>
    </sheetView>
  </sheetViews>
  <sheetFormatPr defaultColWidth="9.140625" defaultRowHeight="15"/>
  <cols>
    <col min="1" max="1" width="21" style="13" customWidth="1"/>
    <col min="2" max="12" width="9.140625" style="13"/>
    <col min="13" max="13" width="26.5703125" style="13" customWidth="1"/>
    <col min="14" max="16384" width="9.140625" style="13"/>
  </cols>
  <sheetData>
    <row r="1" spans="1:13" s="257" customFormat="1">
      <c r="A1" s="375" t="s">
        <v>633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257" customFormat="1">
      <c r="A2" s="375" t="s">
        <v>800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B3" s="97"/>
      <c r="C3" s="97"/>
      <c r="D3" s="97"/>
      <c r="K3" s="12" t="s">
        <v>89</v>
      </c>
      <c r="L3" s="12"/>
    </row>
    <row r="4" spans="1:13">
      <c r="A4" s="400" t="s">
        <v>7</v>
      </c>
      <c r="B4" s="401">
        <v>2014</v>
      </c>
      <c r="C4" s="401">
        <v>2015</v>
      </c>
      <c r="D4" s="401">
        <v>2016</v>
      </c>
      <c r="E4" s="401">
        <v>2017</v>
      </c>
      <c r="F4" s="401">
        <v>2017</v>
      </c>
      <c r="G4" s="401"/>
      <c r="H4" s="401"/>
      <c r="I4" s="401"/>
      <c r="J4" s="401">
        <v>2018</v>
      </c>
      <c r="K4" s="401"/>
      <c r="L4" s="401"/>
      <c r="M4" s="403" t="s">
        <v>604</v>
      </c>
    </row>
    <row r="5" spans="1:13" ht="25.5">
      <c r="A5" s="400"/>
      <c r="B5" s="401"/>
      <c r="C5" s="401"/>
      <c r="D5" s="401"/>
      <c r="E5" s="401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259" t="s">
        <v>428</v>
      </c>
      <c r="M5" s="403"/>
    </row>
    <row r="6" spans="1:13" s="97" customFormat="1" ht="15" customHeight="1">
      <c r="A6" s="260" t="s">
        <v>195</v>
      </c>
      <c r="B6" s="260"/>
      <c r="C6" s="260"/>
      <c r="D6" s="260"/>
      <c r="M6" s="261" t="s">
        <v>255</v>
      </c>
    </row>
    <row r="7" spans="1:13">
      <c r="A7" s="271" t="s">
        <v>634</v>
      </c>
      <c r="B7" s="253">
        <v>1713</v>
      </c>
      <c r="C7" s="253">
        <v>1985</v>
      </c>
      <c r="D7" s="253">
        <v>1677</v>
      </c>
      <c r="E7" s="253">
        <v>1680</v>
      </c>
      <c r="F7" s="253">
        <v>421</v>
      </c>
      <c r="G7" s="253">
        <v>411</v>
      </c>
      <c r="H7" s="253">
        <v>527</v>
      </c>
      <c r="I7" s="272">
        <v>321</v>
      </c>
      <c r="J7" s="272">
        <v>368</v>
      </c>
      <c r="K7" s="272">
        <v>346</v>
      </c>
      <c r="L7" s="272">
        <v>330</v>
      </c>
      <c r="M7" s="273" t="s">
        <v>618</v>
      </c>
    </row>
    <row r="8" spans="1:13">
      <c r="A8" s="274" t="s">
        <v>635</v>
      </c>
      <c r="B8" s="262">
        <v>46</v>
      </c>
      <c r="C8" s="262">
        <v>32</v>
      </c>
      <c r="D8" s="262">
        <v>38</v>
      </c>
      <c r="E8" s="253">
        <v>27</v>
      </c>
      <c r="F8" s="253">
        <v>7</v>
      </c>
      <c r="G8" s="253">
        <v>8</v>
      </c>
      <c r="H8" s="253">
        <v>9</v>
      </c>
      <c r="I8" s="272">
        <v>3</v>
      </c>
      <c r="J8" s="272">
        <v>27</v>
      </c>
      <c r="K8" s="272">
        <v>27</v>
      </c>
      <c r="L8" s="272">
        <v>17</v>
      </c>
      <c r="M8" s="273" t="s">
        <v>628</v>
      </c>
    </row>
    <row r="9" spans="1:13">
      <c r="A9" s="274" t="s">
        <v>636</v>
      </c>
      <c r="B9" s="262">
        <v>165</v>
      </c>
      <c r="C9" s="262">
        <v>225</v>
      </c>
      <c r="D9" s="262">
        <v>109</v>
      </c>
      <c r="E9" s="253">
        <v>126</v>
      </c>
      <c r="F9" s="253">
        <v>28</v>
      </c>
      <c r="G9" s="253">
        <v>28</v>
      </c>
      <c r="H9" s="253">
        <v>30</v>
      </c>
      <c r="I9" s="272">
        <v>40</v>
      </c>
      <c r="J9" s="272">
        <v>27</v>
      </c>
      <c r="K9" s="272">
        <v>28</v>
      </c>
      <c r="L9" s="272">
        <v>18</v>
      </c>
      <c r="M9" s="273" t="s">
        <v>622</v>
      </c>
    </row>
    <row r="10" spans="1:13">
      <c r="A10" s="274" t="s">
        <v>623</v>
      </c>
      <c r="B10" s="262">
        <v>65</v>
      </c>
      <c r="C10" s="262">
        <v>65</v>
      </c>
      <c r="D10" s="262">
        <v>46</v>
      </c>
      <c r="E10" s="253">
        <v>54</v>
      </c>
      <c r="F10" s="253">
        <v>8</v>
      </c>
      <c r="G10" s="253">
        <v>17</v>
      </c>
      <c r="H10" s="253">
        <v>15</v>
      </c>
      <c r="I10" s="272">
        <v>14</v>
      </c>
      <c r="J10" s="272">
        <v>17</v>
      </c>
      <c r="K10" s="272">
        <v>17</v>
      </c>
      <c r="L10" s="272">
        <v>8</v>
      </c>
      <c r="M10" s="273" t="s">
        <v>624</v>
      </c>
    </row>
    <row r="11" spans="1:13">
      <c r="A11" s="274" t="s">
        <v>637</v>
      </c>
      <c r="B11" s="262">
        <v>70</v>
      </c>
      <c r="C11" s="262">
        <v>52</v>
      </c>
      <c r="D11" s="262">
        <v>57</v>
      </c>
      <c r="E11" s="253">
        <v>36</v>
      </c>
      <c r="F11" s="253">
        <v>3</v>
      </c>
      <c r="G11" s="253">
        <v>6</v>
      </c>
      <c r="H11" s="253">
        <v>13</v>
      </c>
      <c r="I11" s="272">
        <v>14</v>
      </c>
      <c r="J11" s="272">
        <v>5</v>
      </c>
      <c r="K11" s="272">
        <v>5</v>
      </c>
      <c r="L11" s="272">
        <v>8</v>
      </c>
      <c r="M11" s="273" t="s">
        <v>620</v>
      </c>
    </row>
    <row r="12" spans="1:13">
      <c r="A12" s="274" t="s">
        <v>638</v>
      </c>
      <c r="B12" s="262">
        <v>0</v>
      </c>
      <c r="C12" s="262">
        <v>0</v>
      </c>
      <c r="D12" s="262">
        <v>2</v>
      </c>
      <c r="E12" s="253">
        <v>1</v>
      </c>
      <c r="F12" s="253">
        <v>0</v>
      </c>
      <c r="G12" s="253">
        <v>0</v>
      </c>
      <c r="H12" s="253">
        <v>1</v>
      </c>
      <c r="I12" s="272">
        <v>0</v>
      </c>
      <c r="J12" s="272">
        <v>1</v>
      </c>
      <c r="K12" s="272">
        <v>1</v>
      </c>
      <c r="L12" s="272">
        <v>2</v>
      </c>
      <c r="M12" s="273" t="s">
        <v>626</v>
      </c>
    </row>
    <row r="13" spans="1:13">
      <c r="A13" s="274" t="s">
        <v>91</v>
      </c>
      <c r="B13" s="262">
        <v>0</v>
      </c>
      <c r="C13" s="262">
        <v>8</v>
      </c>
      <c r="D13" s="262">
        <v>0</v>
      </c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72">
        <v>0</v>
      </c>
      <c r="K13" s="272">
        <v>0</v>
      </c>
      <c r="L13" s="272">
        <v>0</v>
      </c>
      <c r="M13" s="273" t="s">
        <v>410</v>
      </c>
    </row>
    <row r="14" spans="1:13">
      <c r="A14" s="264" t="s">
        <v>24</v>
      </c>
      <c r="B14" s="275">
        <f t="shared" ref="B14:C14" si="0">SUM(B7:B13)</f>
        <v>2059</v>
      </c>
      <c r="C14" s="275">
        <f t="shared" si="0"/>
        <v>2367</v>
      </c>
      <c r="D14" s="275">
        <v>1929</v>
      </c>
      <c r="E14" s="275">
        <v>1924</v>
      </c>
      <c r="F14" s="275">
        <v>467</v>
      </c>
      <c r="G14" s="275">
        <v>470</v>
      </c>
      <c r="H14" s="275">
        <v>595</v>
      </c>
      <c r="I14" s="275">
        <v>392</v>
      </c>
      <c r="J14" s="275">
        <f>SUM(J7:J13)</f>
        <v>445</v>
      </c>
      <c r="K14" s="275">
        <f>SUM(K7:K13)</f>
        <v>424</v>
      </c>
      <c r="L14" s="275">
        <f>SUM(L7:L13)</f>
        <v>383</v>
      </c>
      <c r="M14" s="276" t="s">
        <v>251</v>
      </c>
    </row>
    <row r="15" spans="1:13" ht="15.75" customHeight="1">
      <c r="A15" s="260" t="s">
        <v>196</v>
      </c>
      <c r="B15" s="260"/>
      <c r="C15" s="260"/>
      <c r="D15" s="260"/>
      <c r="M15" s="261" t="s">
        <v>261</v>
      </c>
    </row>
    <row r="16" spans="1:13">
      <c r="A16" s="21" t="s">
        <v>634</v>
      </c>
      <c r="B16" s="262">
        <v>829</v>
      </c>
      <c r="C16" s="262">
        <v>1045</v>
      </c>
      <c r="D16" s="262">
        <v>1570</v>
      </c>
      <c r="E16" s="262">
        <f>SUM(F16:I16)</f>
        <v>1782</v>
      </c>
      <c r="F16" s="262">
        <v>633</v>
      </c>
      <c r="G16" s="262">
        <v>330</v>
      </c>
      <c r="H16" s="262">
        <v>420</v>
      </c>
      <c r="I16" s="272">
        <v>399</v>
      </c>
      <c r="J16" s="272">
        <v>580</v>
      </c>
      <c r="K16" s="272">
        <v>474</v>
      </c>
      <c r="L16" s="272">
        <v>286</v>
      </c>
      <c r="M16" s="273" t="s">
        <v>618</v>
      </c>
    </row>
    <row r="17" spans="1:14">
      <c r="A17" s="21" t="s">
        <v>635</v>
      </c>
      <c r="B17" s="262">
        <v>0</v>
      </c>
      <c r="C17" s="262">
        <v>60</v>
      </c>
      <c r="D17" s="262">
        <v>43</v>
      </c>
      <c r="E17" s="262">
        <f t="shared" ref="E17:E22" si="1">SUM(F17:I17)</f>
        <v>98</v>
      </c>
      <c r="F17" s="262">
        <v>15</v>
      </c>
      <c r="G17" s="262">
        <v>17</v>
      </c>
      <c r="H17" s="262">
        <v>33</v>
      </c>
      <c r="I17" s="272">
        <v>33</v>
      </c>
      <c r="J17" s="272">
        <v>39</v>
      </c>
      <c r="K17" s="272">
        <v>25</v>
      </c>
      <c r="L17" s="272">
        <v>15</v>
      </c>
      <c r="M17" s="273" t="s">
        <v>628</v>
      </c>
    </row>
    <row r="18" spans="1:14">
      <c r="A18" s="21" t="s">
        <v>636</v>
      </c>
      <c r="B18" s="262">
        <v>19</v>
      </c>
      <c r="C18" s="262">
        <v>20</v>
      </c>
      <c r="D18" s="262">
        <v>11</v>
      </c>
      <c r="E18" s="262">
        <f t="shared" si="1"/>
        <v>58</v>
      </c>
      <c r="F18" s="262">
        <v>9</v>
      </c>
      <c r="G18" s="262">
        <v>7</v>
      </c>
      <c r="H18" s="262">
        <v>18</v>
      </c>
      <c r="I18" s="272">
        <v>24</v>
      </c>
      <c r="J18" s="272">
        <v>3</v>
      </c>
      <c r="K18" s="272">
        <v>9</v>
      </c>
      <c r="L18" s="272">
        <v>5</v>
      </c>
      <c r="M18" s="273" t="s">
        <v>622</v>
      </c>
    </row>
    <row r="19" spans="1:14">
      <c r="A19" s="21" t="s">
        <v>623</v>
      </c>
      <c r="B19" s="262">
        <v>19</v>
      </c>
      <c r="C19" s="262">
        <v>45</v>
      </c>
      <c r="D19" s="262">
        <v>33</v>
      </c>
      <c r="E19" s="262">
        <f t="shared" si="1"/>
        <v>62</v>
      </c>
      <c r="F19" s="262">
        <v>10</v>
      </c>
      <c r="G19" s="262">
        <v>16</v>
      </c>
      <c r="H19" s="262">
        <v>14</v>
      </c>
      <c r="I19" s="272">
        <v>22</v>
      </c>
      <c r="J19" s="272">
        <v>35</v>
      </c>
      <c r="K19" s="272">
        <v>13</v>
      </c>
      <c r="L19" s="272">
        <v>8</v>
      </c>
      <c r="M19" s="273" t="s">
        <v>624</v>
      </c>
    </row>
    <row r="20" spans="1:14">
      <c r="A20" s="21" t="s">
        <v>637</v>
      </c>
      <c r="B20" s="262">
        <v>45</v>
      </c>
      <c r="C20" s="262">
        <v>56</v>
      </c>
      <c r="D20" s="262">
        <v>47</v>
      </c>
      <c r="E20" s="262">
        <f t="shared" si="1"/>
        <v>55</v>
      </c>
      <c r="F20" s="262">
        <v>3</v>
      </c>
      <c r="G20" s="262">
        <v>24</v>
      </c>
      <c r="H20" s="262">
        <v>5</v>
      </c>
      <c r="I20" s="272">
        <v>23</v>
      </c>
      <c r="J20" s="272">
        <v>24</v>
      </c>
      <c r="K20" s="272">
        <v>10</v>
      </c>
      <c r="L20" s="272">
        <v>6</v>
      </c>
      <c r="M20" s="273" t="s">
        <v>620</v>
      </c>
    </row>
    <row r="21" spans="1:14">
      <c r="A21" s="21" t="s">
        <v>638</v>
      </c>
      <c r="B21" s="262">
        <v>0</v>
      </c>
      <c r="C21" s="262">
        <v>0</v>
      </c>
      <c r="D21" s="262">
        <v>1</v>
      </c>
      <c r="E21" s="262">
        <f t="shared" si="1"/>
        <v>3</v>
      </c>
      <c r="F21" s="262">
        <v>0</v>
      </c>
      <c r="G21" s="262">
        <v>1</v>
      </c>
      <c r="H21" s="262">
        <v>1</v>
      </c>
      <c r="I21" s="272">
        <v>1</v>
      </c>
      <c r="J21" s="272">
        <v>0</v>
      </c>
      <c r="K21" s="272">
        <v>0</v>
      </c>
      <c r="L21" s="272">
        <v>0</v>
      </c>
      <c r="M21" s="273" t="s">
        <v>626</v>
      </c>
    </row>
    <row r="22" spans="1:14">
      <c r="A22" s="21" t="s">
        <v>91</v>
      </c>
      <c r="B22" s="262">
        <v>0</v>
      </c>
      <c r="C22" s="262">
        <v>1</v>
      </c>
      <c r="D22" s="262">
        <v>0</v>
      </c>
      <c r="E22" s="262">
        <f t="shared" si="1"/>
        <v>0</v>
      </c>
      <c r="F22" s="262">
        <v>0</v>
      </c>
      <c r="G22" s="262">
        <v>0</v>
      </c>
      <c r="H22" s="262">
        <v>0</v>
      </c>
      <c r="I22" s="262">
        <v>0</v>
      </c>
      <c r="J22" s="272">
        <v>0</v>
      </c>
      <c r="K22" s="272">
        <v>0</v>
      </c>
      <c r="L22" s="272">
        <v>0</v>
      </c>
      <c r="M22" s="273" t="s">
        <v>410</v>
      </c>
    </row>
    <row r="23" spans="1:14">
      <c r="A23" s="264" t="s">
        <v>24</v>
      </c>
      <c r="B23" s="275">
        <f t="shared" ref="B23:C23" si="2">SUM(B16:B22)</f>
        <v>912</v>
      </c>
      <c r="C23" s="275">
        <f t="shared" si="2"/>
        <v>1227</v>
      </c>
      <c r="D23" s="275">
        <v>1705</v>
      </c>
      <c r="E23" s="275">
        <f>SUM(F23:I23)</f>
        <v>2058</v>
      </c>
      <c r="F23" s="275">
        <v>670</v>
      </c>
      <c r="G23" s="275">
        <v>395</v>
      </c>
      <c r="H23" s="275">
        <v>491</v>
      </c>
      <c r="I23" s="275">
        <v>502</v>
      </c>
      <c r="J23" s="275">
        <f>SUM(J16:J22)</f>
        <v>681</v>
      </c>
      <c r="K23" s="275">
        <f>SUM(K16:K22)</f>
        <v>531</v>
      </c>
      <c r="L23" s="275">
        <f>SUM(L16:L22)</f>
        <v>320</v>
      </c>
      <c r="M23" s="276" t="s">
        <v>251</v>
      </c>
    </row>
    <row r="24" spans="1:14">
      <c r="A24" s="260" t="s">
        <v>639</v>
      </c>
      <c r="B24" s="260"/>
      <c r="C24" s="260"/>
      <c r="D24" s="260"/>
      <c r="M24" s="261" t="s">
        <v>262</v>
      </c>
    </row>
    <row r="25" spans="1:14">
      <c r="A25" s="21" t="s">
        <v>634</v>
      </c>
      <c r="B25" s="262">
        <v>297</v>
      </c>
      <c r="C25" s="262">
        <v>66</v>
      </c>
      <c r="D25" s="262">
        <v>59</v>
      </c>
      <c r="E25" s="262">
        <f>SUM(F25:I25)</f>
        <v>113</v>
      </c>
      <c r="F25" s="262">
        <v>23</v>
      </c>
      <c r="G25" s="262">
        <v>40</v>
      </c>
      <c r="H25" s="262">
        <v>11</v>
      </c>
      <c r="I25" s="272">
        <v>39</v>
      </c>
      <c r="J25" s="272">
        <v>54</v>
      </c>
      <c r="K25" s="272">
        <v>22</v>
      </c>
      <c r="L25" s="13">
        <v>17</v>
      </c>
      <c r="M25" s="273" t="s">
        <v>618</v>
      </c>
    </row>
    <row r="26" spans="1:14">
      <c r="A26" s="21" t="s">
        <v>635</v>
      </c>
      <c r="B26" s="262">
        <v>0</v>
      </c>
      <c r="C26" s="262">
        <v>5</v>
      </c>
      <c r="D26" s="262">
        <v>24</v>
      </c>
      <c r="E26" s="262">
        <f t="shared" ref="E26:E32" si="3">SUM(F26:I26)</f>
        <v>2</v>
      </c>
      <c r="F26" s="262">
        <v>0</v>
      </c>
      <c r="G26" s="262">
        <v>0</v>
      </c>
      <c r="H26" s="262">
        <v>1</v>
      </c>
      <c r="I26" s="272">
        <v>1</v>
      </c>
      <c r="J26" s="272">
        <v>0</v>
      </c>
      <c r="K26" s="272">
        <v>0</v>
      </c>
      <c r="L26" s="13">
        <v>0</v>
      </c>
      <c r="M26" s="273" t="s">
        <v>628</v>
      </c>
    </row>
    <row r="27" spans="1:14">
      <c r="A27" s="21" t="s">
        <v>636</v>
      </c>
      <c r="B27" s="262">
        <v>7</v>
      </c>
      <c r="C27" s="262">
        <v>14</v>
      </c>
      <c r="D27" s="262">
        <v>61</v>
      </c>
      <c r="E27" s="262">
        <f t="shared" si="3"/>
        <v>10</v>
      </c>
      <c r="F27" s="262">
        <v>4</v>
      </c>
      <c r="G27" s="262">
        <v>2</v>
      </c>
      <c r="H27" s="262">
        <v>1</v>
      </c>
      <c r="I27" s="272">
        <v>3</v>
      </c>
      <c r="J27" s="272">
        <v>3</v>
      </c>
      <c r="K27" s="272">
        <v>3</v>
      </c>
      <c r="L27" s="13">
        <v>2</v>
      </c>
      <c r="M27" s="273" t="s">
        <v>622</v>
      </c>
    </row>
    <row r="28" spans="1:14">
      <c r="A28" s="21" t="s">
        <v>623</v>
      </c>
      <c r="B28" s="262">
        <v>21</v>
      </c>
      <c r="C28" s="262">
        <v>17</v>
      </c>
      <c r="D28" s="262">
        <v>4</v>
      </c>
      <c r="E28" s="262">
        <f t="shared" si="3"/>
        <v>15</v>
      </c>
      <c r="F28" s="262">
        <v>2</v>
      </c>
      <c r="G28" s="262">
        <v>5</v>
      </c>
      <c r="H28" s="262">
        <v>4</v>
      </c>
      <c r="I28" s="272">
        <v>4</v>
      </c>
      <c r="J28" s="272">
        <v>4</v>
      </c>
      <c r="K28" s="272">
        <v>0</v>
      </c>
      <c r="L28" s="13">
        <v>3</v>
      </c>
      <c r="M28" s="273" t="s">
        <v>624</v>
      </c>
    </row>
    <row r="29" spans="1:14">
      <c r="A29" s="21" t="s">
        <v>637</v>
      </c>
      <c r="B29" s="262">
        <v>2</v>
      </c>
      <c r="C29" s="262">
        <v>2</v>
      </c>
      <c r="D29" s="262">
        <v>6</v>
      </c>
      <c r="E29" s="262">
        <f t="shared" si="3"/>
        <v>4</v>
      </c>
      <c r="F29" s="262">
        <v>1</v>
      </c>
      <c r="G29" s="262">
        <v>1</v>
      </c>
      <c r="H29" s="262">
        <v>1</v>
      </c>
      <c r="I29" s="272">
        <v>1</v>
      </c>
      <c r="J29" s="272">
        <v>0</v>
      </c>
      <c r="K29" s="272">
        <v>3</v>
      </c>
      <c r="L29" s="13">
        <v>0</v>
      </c>
      <c r="M29" s="273" t="s">
        <v>620</v>
      </c>
    </row>
    <row r="30" spans="1:14">
      <c r="A30" s="21" t="s">
        <v>638</v>
      </c>
      <c r="B30" s="262">
        <v>0</v>
      </c>
      <c r="C30" s="262">
        <v>0</v>
      </c>
      <c r="D30" s="262">
        <v>0</v>
      </c>
      <c r="E30" s="262">
        <f t="shared" si="3"/>
        <v>0</v>
      </c>
      <c r="F30" s="262">
        <v>0</v>
      </c>
      <c r="G30" s="262">
        <v>0</v>
      </c>
      <c r="H30" s="262">
        <v>0</v>
      </c>
      <c r="I30" s="272">
        <v>0</v>
      </c>
      <c r="J30" s="272">
        <v>0</v>
      </c>
      <c r="K30" s="272">
        <v>1</v>
      </c>
      <c r="L30" s="13">
        <v>0</v>
      </c>
      <c r="M30" s="273" t="s">
        <v>626</v>
      </c>
    </row>
    <row r="31" spans="1:14">
      <c r="A31" s="21" t="s">
        <v>91</v>
      </c>
      <c r="B31" s="262">
        <v>0</v>
      </c>
      <c r="C31" s="262">
        <v>0</v>
      </c>
      <c r="D31" s="262">
        <v>1</v>
      </c>
      <c r="E31" s="262">
        <f t="shared" si="3"/>
        <v>0</v>
      </c>
      <c r="F31" s="262">
        <v>0</v>
      </c>
      <c r="G31" s="262">
        <v>0</v>
      </c>
      <c r="H31" s="262">
        <v>0</v>
      </c>
      <c r="I31" s="262">
        <v>0</v>
      </c>
      <c r="J31" s="272">
        <v>10</v>
      </c>
      <c r="K31" s="272">
        <v>0</v>
      </c>
      <c r="L31" s="13">
        <v>0</v>
      </c>
      <c r="M31" s="273" t="s">
        <v>410</v>
      </c>
    </row>
    <row r="32" spans="1:14">
      <c r="A32" s="277" t="s">
        <v>24</v>
      </c>
      <c r="B32" s="278">
        <f t="shared" ref="B32:C32" si="4">SUM(B25:B31)</f>
        <v>327</v>
      </c>
      <c r="C32" s="278">
        <f t="shared" si="4"/>
        <v>104</v>
      </c>
      <c r="D32" s="278">
        <v>155</v>
      </c>
      <c r="E32" s="278">
        <f t="shared" si="3"/>
        <v>144</v>
      </c>
      <c r="F32" s="278">
        <v>30</v>
      </c>
      <c r="G32" s="278">
        <v>48</v>
      </c>
      <c r="H32" s="278">
        <v>18</v>
      </c>
      <c r="I32" s="278">
        <v>48</v>
      </c>
      <c r="J32" s="278">
        <f>SUM(J25:J31)</f>
        <v>71</v>
      </c>
      <c r="K32" s="278">
        <f>SUM(K25:K31)</f>
        <v>29</v>
      </c>
      <c r="L32" s="278">
        <f>SUM(L25:L31)</f>
        <v>22</v>
      </c>
      <c r="M32" s="276" t="s">
        <v>251</v>
      </c>
      <c r="N32" s="279"/>
    </row>
    <row r="33" spans="1:15">
      <c r="A33" s="404" t="s">
        <v>629</v>
      </c>
      <c r="B33" s="404"/>
      <c r="C33" s="404"/>
      <c r="M33" s="280" t="s">
        <v>630</v>
      </c>
      <c r="N33" s="281"/>
      <c r="O33" s="281"/>
    </row>
    <row r="35" spans="1:15">
      <c r="A35" s="375" t="s">
        <v>640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  <c r="L35" s="375"/>
      <c r="M35" s="375"/>
    </row>
    <row r="36" spans="1:15">
      <c r="A36" s="405" t="s">
        <v>641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</row>
    <row r="37" spans="1:15">
      <c r="A37" s="400" t="s">
        <v>7</v>
      </c>
      <c r="B37" s="401">
        <v>2014</v>
      </c>
      <c r="C37" s="401">
        <v>2015</v>
      </c>
      <c r="D37" s="401">
        <v>2016</v>
      </c>
      <c r="E37" s="401">
        <v>2017</v>
      </c>
      <c r="F37" s="406">
        <v>2017</v>
      </c>
      <c r="G37" s="406"/>
      <c r="H37" s="406"/>
      <c r="I37" s="406"/>
      <c r="J37" s="406">
        <v>2018</v>
      </c>
      <c r="K37" s="406"/>
      <c r="L37" s="364"/>
      <c r="M37" s="403" t="s">
        <v>604</v>
      </c>
      <c r="N37" s="282"/>
    </row>
    <row r="38" spans="1:15" ht="25.5">
      <c r="A38" s="400"/>
      <c r="B38" s="401"/>
      <c r="C38" s="401"/>
      <c r="D38" s="401"/>
      <c r="E38" s="401"/>
      <c r="F38" s="259" t="s">
        <v>426</v>
      </c>
      <c r="G38" s="259" t="s">
        <v>427</v>
      </c>
      <c r="H38" s="259" t="s">
        <v>428</v>
      </c>
      <c r="I38" s="259" t="s">
        <v>429</v>
      </c>
      <c r="J38" s="259" t="s">
        <v>426</v>
      </c>
      <c r="K38" s="259" t="s">
        <v>427</v>
      </c>
      <c r="L38" s="259" t="s">
        <v>428</v>
      </c>
      <c r="M38" s="403"/>
    </row>
    <row r="39" spans="1:15">
      <c r="A39" s="21" t="s">
        <v>642</v>
      </c>
      <c r="B39" s="262">
        <v>4058</v>
      </c>
      <c r="C39" s="262">
        <v>4170</v>
      </c>
      <c r="D39" s="253">
        <v>4933</v>
      </c>
      <c r="E39" s="253">
        <f>SUM(F39:I39)</f>
        <v>3144</v>
      </c>
      <c r="F39" s="253">
        <v>703</v>
      </c>
      <c r="G39" s="262">
        <v>891</v>
      </c>
      <c r="H39" s="262">
        <v>811</v>
      </c>
      <c r="I39" s="262">
        <v>739</v>
      </c>
      <c r="J39" s="262">
        <v>753</v>
      </c>
      <c r="K39" s="262">
        <v>675</v>
      </c>
      <c r="L39" s="262">
        <v>506</v>
      </c>
      <c r="M39" s="273" t="s">
        <v>643</v>
      </c>
    </row>
    <row r="40" spans="1:15">
      <c r="A40" s="21" t="s">
        <v>644</v>
      </c>
      <c r="B40" s="262">
        <v>1216</v>
      </c>
      <c r="C40" s="262">
        <v>1820</v>
      </c>
      <c r="D40" s="253">
        <v>2143</v>
      </c>
      <c r="E40" s="253">
        <f t="shared" ref="E40:E42" si="5">SUM(F40:I40)</f>
        <v>2734</v>
      </c>
      <c r="F40" s="253">
        <v>784</v>
      </c>
      <c r="G40" s="262">
        <v>507</v>
      </c>
      <c r="H40" s="262">
        <v>723</v>
      </c>
      <c r="I40" s="262">
        <v>720</v>
      </c>
      <c r="J40" s="262">
        <v>734</v>
      </c>
      <c r="K40" s="262">
        <v>533</v>
      </c>
      <c r="L40" s="262">
        <v>325</v>
      </c>
      <c r="M40" s="273" t="s">
        <v>645</v>
      </c>
    </row>
    <row r="41" spans="1:15">
      <c r="A41" s="21" t="s">
        <v>240</v>
      </c>
      <c r="B41" s="262">
        <v>369</v>
      </c>
      <c r="C41" s="262">
        <v>187</v>
      </c>
      <c r="D41" s="253">
        <v>565</v>
      </c>
      <c r="E41" s="253">
        <f t="shared" si="5"/>
        <v>130</v>
      </c>
      <c r="F41" s="253">
        <v>23</v>
      </c>
      <c r="G41" s="262">
        <v>40</v>
      </c>
      <c r="H41" s="262">
        <v>18</v>
      </c>
      <c r="I41" s="262">
        <v>49</v>
      </c>
      <c r="J41" s="262">
        <v>31</v>
      </c>
      <c r="K41" s="262">
        <v>156</v>
      </c>
      <c r="L41" s="262">
        <v>22</v>
      </c>
      <c r="M41" s="273" t="s">
        <v>646</v>
      </c>
    </row>
    <row r="42" spans="1:15">
      <c r="A42" s="277" t="s">
        <v>24</v>
      </c>
      <c r="B42" s="278">
        <v>5643</v>
      </c>
      <c r="C42" s="278">
        <v>6177</v>
      </c>
      <c r="D42" s="278">
        <v>7641</v>
      </c>
      <c r="E42" s="278">
        <f t="shared" si="5"/>
        <v>6008</v>
      </c>
      <c r="F42" s="278">
        <v>1510</v>
      </c>
      <c r="G42" s="278">
        <f>SUM(G39:G41)</f>
        <v>1438</v>
      </c>
      <c r="H42" s="278">
        <f>SUM(H39:H41)</f>
        <v>1552</v>
      </c>
      <c r="I42" s="278">
        <f>SUM(I39:I41)</f>
        <v>1508</v>
      </c>
      <c r="J42" s="278">
        <f>SUM(J39:J41)</f>
        <v>1518</v>
      </c>
      <c r="K42" s="278">
        <f>SUM(K39:K41)</f>
        <v>1364</v>
      </c>
      <c r="L42" s="278">
        <f t="shared" ref="L42" si="6">SUM(L39:L41)</f>
        <v>853</v>
      </c>
      <c r="M42" s="276" t="s">
        <v>251</v>
      </c>
    </row>
    <row r="43" spans="1:15">
      <c r="A43" s="280" t="s">
        <v>629</v>
      </c>
      <c r="B43" s="280"/>
      <c r="C43" s="280"/>
      <c r="M43" s="280" t="s">
        <v>630</v>
      </c>
    </row>
    <row r="44" spans="1:15">
      <c r="A44" s="283"/>
      <c r="B44" s="283"/>
      <c r="C44" s="283"/>
      <c r="D44" s="283"/>
      <c r="E44" s="283"/>
      <c r="F44" s="283"/>
      <c r="G44" s="283"/>
      <c r="H44" s="283"/>
      <c r="I44" s="283"/>
    </row>
  </sheetData>
  <mergeCells count="21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  <mergeCell ref="M37:M38"/>
    <mergeCell ref="A33:C33"/>
    <mergeCell ref="A35:M35"/>
    <mergeCell ref="A36:M36"/>
    <mergeCell ref="A37:A38"/>
    <mergeCell ref="B37:B38"/>
    <mergeCell ref="C37:C38"/>
    <mergeCell ref="D37:D38"/>
    <mergeCell ref="E37:E38"/>
    <mergeCell ref="F37:I37"/>
    <mergeCell ref="J37:K37"/>
  </mergeCells>
  <hyperlinks>
    <hyperlink ref="K3" location="Content!A1" display="contents"/>
  </hyperlinks>
  <pageMargins left="0.7" right="0.7" top="0.75" bottom="0.75" header="0.3" footer="0.3"/>
  <pageSetup paperSize="9" scale="75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="115" zoomScaleNormal="100" zoomScaleSheetLayoutView="115" workbookViewId="0">
      <selection activeCell="K3" sqref="K3"/>
    </sheetView>
  </sheetViews>
  <sheetFormatPr defaultColWidth="9" defaultRowHeight="15"/>
  <cols>
    <col min="1" max="1" width="21.5703125" style="97" customWidth="1"/>
    <col min="2" max="12" width="9" style="97"/>
    <col min="13" max="13" width="24.140625" style="97" customWidth="1"/>
    <col min="14" max="16384" width="9" style="97"/>
  </cols>
  <sheetData>
    <row r="1" spans="1:13">
      <c r="A1" s="375" t="s">
        <v>647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>
      <c r="A2" s="375" t="s">
        <v>648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12"/>
      <c r="B3" s="15"/>
      <c r="C3" s="15"/>
      <c r="J3" s="12"/>
      <c r="K3" s="12" t="s">
        <v>89</v>
      </c>
    </row>
    <row r="4" spans="1:13">
      <c r="A4" s="400" t="s">
        <v>7</v>
      </c>
      <c r="B4" s="401">
        <v>2014</v>
      </c>
      <c r="C4" s="401">
        <v>2015</v>
      </c>
      <c r="D4" s="401">
        <v>2016</v>
      </c>
      <c r="E4" s="401">
        <v>2017</v>
      </c>
      <c r="F4" s="407">
        <v>2017</v>
      </c>
      <c r="G4" s="407"/>
      <c r="H4" s="407"/>
      <c r="I4" s="407"/>
      <c r="J4" s="401">
        <v>2018</v>
      </c>
      <c r="K4" s="401"/>
      <c r="L4" s="401"/>
      <c r="M4" s="403" t="s">
        <v>254</v>
      </c>
    </row>
    <row r="5" spans="1:13" ht="25.5">
      <c r="A5" s="400"/>
      <c r="B5" s="401"/>
      <c r="C5" s="401"/>
      <c r="D5" s="401"/>
      <c r="E5" s="401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259" t="s">
        <v>428</v>
      </c>
      <c r="M5" s="403"/>
    </row>
    <row r="6" spans="1:13" ht="18.75" customHeight="1">
      <c r="A6" s="314" t="s">
        <v>649</v>
      </c>
      <c r="B6" s="284">
        <v>0.749</v>
      </c>
      <c r="C6" s="284">
        <v>0.754</v>
      </c>
      <c r="D6" s="284">
        <v>0.73</v>
      </c>
      <c r="E6" s="284">
        <v>0.71499999999999997</v>
      </c>
      <c r="F6" s="284">
        <v>0.76100000000000001</v>
      </c>
      <c r="G6" s="284">
        <v>0.64</v>
      </c>
      <c r="H6" s="284">
        <v>0.66</v>
      </c>
      <c r="I6" s="284">
        <v>0.8</v>
      </c>
      <c r="J6" s="284">
        <v>0.78</v>
      </c>
      <c r="K6" s="284">
        <v>0.65</v>
      </c>
      <c r="L6" s="284">
        <v>0.66</v>
      </c>
      <c r="M6" s="306" t="s">
        <v>650</v>
      </c>
    </row>
    <row r="7" spans="1:13">
      <c r="A7" s="369" t="s">
        <v>651</v>
      </c>
      <c r="L7" s="285"/>
      <c r="M7" s="285" t="s">
        <v>652</v>
      </c>
    </row>
    <row r="8" spans="1:13">
      <c r="A8" s="349" t="s">
        <v>826</v>
      </c>
      <c r="M8" s="348" t="s">
        <v>827</v>
      </c>
    </row>
    <row r="20" spans="1:1">
      <c r="A20" s="97" t="s">
        <v>653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rightToLeft="1" view="pageBreakPreview" zoomScaleNormal="100" zoomScaleSheetLayoutView="100" workbookViewId="0">
      <selection activeCell="M17" sqref="M17"/>
    </sheetView>
  </sheetViews>
  <sheetFormatPr defaultColWidth="9" defaultRowHeight="15"/>
  <cols>
    <col min="1" max="1" width="25.28515625" style="97" customWidth="1"/>
    <col min="2" max="2" width="10.42578125" style="97" customWidth="1"/>
    <col min="3" max="3" width="10.85546875" style="97" customWidth="1"/>
    <col min="4" max="4" width="10.7109375" style="97" customWidth="1"/>
    <col min="5" max="5" width="9.85546875" style="97" customWidth="1"/>
    <col min="6" max="9" width="9" style="97"/>
    <col min="10" max="10" width="9" style="97" customWidth="1"/>
    <col min="11" max="12" width="9" style="97"/>
    <col min="13" max="13" width="26.140625" style="97" bestFit="1" customWidth="1"/>
    <col min="14" max="16384" width="9" style="97"/>
  </cols>
  <sheetData>
    <row r="1" spans="1:13">
      <c r="A1" s="375" t="s">
        <v>654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>
      <c r="A2" s="375" t="s">
        <v>655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12"/>
      <c r="K3" s="12" t="s">
        <v>89</v>
      </c>
    </row>
    <row r="4" spans="1:13">
      <c r="A4" s="408" t="s">
        <v>7</v>
      </c>
      <c r="B4" s="371">
        <v>2014</v>
      </c>
      <c r="C4" s="371">
        <v>2015</v>
      </c>
      <c r="D4" s="371">
        <v>2016</v>
      </c>
      <c r="E4" s="370">
        <v>2017</v>
      </c>
      <c r="F4" s="370">
        <v>2017</v>
      </c>
      <c r="G4" s="370"/>
      <c r="H4" s="370"/>
      <c r="I4" s="370"/>
      <c r="J4" s="409">
        <v>2018</v>
      </c>
      <c r="K4" s="409"/>
      <c r="L4" s="409"/>
      <c r="M4" s="410" t="s">
        <v>254</v>
      </c>
    </row>
    <row r="5" spans="1:13" ht="25.5">
      <c r="A5" s="400"/>
      <c r="B5" s="370"/>
      <c r="C5" s="370"/>
      <c r="D5" s="370"/>
      <c r="E5" s="370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259" t="s">
        <v>428</v>
      </c>
      <c r="M5" s="403"/>
    </row>
    <row r="6" spans="1:13">
      <c r="A6" s="21" t="s">
        <v>656</v>
      </c>
      <c r="B6" s="286">
        <v>1152085</v>
      </c>
      <c r="C6" s="286">
        <v>1379589</v>
      </c>
      <c r="D6" s="286">
        <v>1462015</v>
      </c>
      <c r="E6" s="286">
        <v>1499220</v>
      </c>
      <c r="F6" s="287">
        <v>358022</v>
      </c>
      <c r="G6" s="287">
        <v>347422</v>
      </c>
      <c r="H6" s="287">
        <v>421329</v>
      </c>
      <c r="I6" s="286">
        <v>377786</v>
      </c>
      <c r="J6" s="288">
        <v>357053</v>
      </c>
      <c r="K6" s="288">
        <v>335345</v>
      </c>
      <c r="L6" s="288">
        <v>430891</v>
      </c>
      <c r="M6" s="263" t="s">
        <v>657</v>
      </c>
    </row>
    <row r="7" spans="1:13">
      <c r="A7" s="21" t="s">
        <v>658</v>
      </c>
      <c r="B7" s="289">
        <v>240478</v>
      </c>
      <c r="C7" s="286">
        <v>269654</v>
      </c>
      <c r="D7" s="286">
        <v>291368</v>
      </c>
      <c r="E7" s="286">
        <v>284681</v>
      </c>
      <c r="F7" s="290">
        <v>80655</v>
      </c>
      <c r="G7" s="290">
        <v>57588</v>
      </c>
      <c r="H7" s="290">
        <v>93600</v>
      </c>
      <c r="I7" s="286">
        <v>53916</v>
      </c>
      <c r="J7" s="288">
        <v>68386</v>
      </c>
      <c r="K7" s="288">
        <v>51118</v>
      </c>
      <c r="L7" s="365" t="s">
        <v>823</v>
      </c>
      <c r="M7" s="263" t="s">
        <v>659</v>
      </c>
    </row>
    <row r="8" spans="1:13">
      <c r="A8" s="21" t="s">
        <v>660</v>
      </c>
      <c r="B8" s="289">
        <v>389479</v>
      </c>
      <c r="C8" s="286">
        <v>439174</v>
      </c>
      <c r="D8" s="286">
        <v>524646</v>
      </c>
      <c r="E8" s="286">
        <v>538307</v>
      </c>
      <c r="F8" s="290">
        <v>118674</v>
      </c>
      <c r="G8" s="290">
        <v>135347</v>
      </c>
      <c r="H8" s="290">
        <v>153115</v>
      </c>
      <c r="I8" s="286">
        <v>132888</v>
      </c>
      <c r="J8" s="288">
        <v>134493</v>
      </c>
      <c r="K8" s="288">
        <v>132729</v>
      </c>
      <c r="L8" s="288">
        <v>252263</v>
      </c>
      <c r="M8" s="263" t="s">
        <v>661</v>
      </c>
    </row>
    <row r="9" spans="1:13">
      <c r="A9" s="21" t="s">
        <v>662</v>
      </c>
      <c r="B9" s="289">
        <v>723291</v>
      </c>
      <c r="C9" s="286">
        <v>879425</v>
      </c>
      <c r="D9" s="286">
        <v>1051732</v>
      </c>
      <c r="E9" s="286">
        <v>1243047</v>
      </c>
      <c r="F9" s="290">
        <v>287479</v>
      </c>
      <c r="G9" s="290">
        <v>304000</v>
      </c>
      <c r="H9" s="290">
        <v>314416</v>
      </c>
      <c r="I9" s="286">
        <v>337737</v>
      </c>
      <c r="J9" s="288">
        <v>350762</v>
      </c>
      <c r="K9" s="288">
        <v>307655</v>
      </c>
      <c r="L9" s="288">
        <v>343744</v>
      </c>
      <c r="M9" s="263" t="s">
        <v>663</v>
      </c>
    </row>
    <row r="10" spans="1:13">
      <c r="A10" s="21" t="s">
        <v>664</v>
      </c>
      <c r="B10" s="289">
        <v>57430</v>
      </c>
      <c r="C10" s="286">
        <v>64956</v>
      </c>
      <c r="D10" s="286">
        <v>60377</v>
      </c>
      <c r="E10" s="286">
        <v>63952</v>
      </c>
      <c r="F10" s="290">
        <v>13952</v>
      </c>
      <c r="G10" s="290">
        <v>14230</v>
      </c>
      <c r="H10" s="290">
        <v>16051</v>
      </c>
      <c r="I10" s="286">
        <v>20004</v>
      </c>
      <c r="J10" s="288">
        <v>15499</v>
      </c>
      <c r="K10" s="288">
        <v>14813</v>
      </c>
      <c r="L10" s="288">
        <v>16110</v>
      </c>
      <c r="M10" s="263" t="s">
        <v>665</v>
      </c>
    </row>
    <row r="11" spans="1:13">
      <c r="A11" s="21" t="s">
        <v>666</v>
      </c>
      <c r="B11" s="289">
        <v>53642</v>
      </c>
      <c r="C11" s="286">
        <v>60637</v>
      </c>
      <c r="D11" s="286">
        <v>64847</v>
      </c>
      <c r="E11" s="286">
        <v>74195</v>
      </c>
      <c r="F11" s="290">
        <v>16459</v>
      </c>
      <c r="G11" s="290">
        <v>15413</v>
      </c>
      <c r="H11" s="290">
        <v>20142</v>
      </c>
      <c r="I11" s="286">
        <v>22328</v>
      </c>
      <c r="J11" s="288">
        <v>18817</v>
      </c>
      <c r="K11" s="288">
        <v>17015</v>
      </c>
      <c r="L11" s="288">
        <v>22290</v>
      </c>
      <c r="M11" s="263" t="s">
        <v>667</v>
      </c>
    </row>
    <row r="12" spans="1:13">
      <c r="A12" s="21" t="s">
        <v>668</v>
      </c>
      <c r="B12" s="289">
        <v>651804</v>
      </c>
      <c r="C12" s="286">
        <v>723701</v>
      </c>
      <c r="D12" s="286">
        <v>724526</v>
      </c>
      <c r="E12" s="286">
        <v>864162</v>
      </c>
      <c r="F12" s="290">
        <v>209960</v>
      </c>
      <c r="G12" s="290">
        <v>189555</v>
      </c>
      <c r="H12" s="288">
        <v>159658</v>
      </c>
      <c r="I12" s="286">
        <v>307257</v>
      </c>
      <c r="J12" s="288">
        <v>269971</v>
      </c>
      <c r="K12" s="288">
        <v>200025</v>
      </c>
      <c r="L12" s="288">
        <v>157228</v>
      </c>
      <c r="M12" s="263" t="s">
        <v>411</v>
      </c>
    </row>
    <row r="13" spans="1:13">
      <c r="A13" s="21" t="s">
        <v>669</v>
      </c>
      <c r="B13" s="289">
        <v>185023</v>
      </c>
      <c r="C13" s="286">
        <v>221845</v>
      </c>
      <c r="D13" s="286">
        <v>210236</v>
      </c>
      <c r="E13" s="286">
        <v>258638</v>
      </c>
      <c r="F13" s="290">
        <v>62802</v>
      </c>
      <c r="G13" s="290">
        <v>54711</v>
      </c>
      <c r="H13" s="288">
        <v>55795</v>
      </c>
      <c r="I13" s="286">
        <v>85549</v>
      </c>
      <c r="J13" s="288">
        <v>73961</v>
      </c>
      <c r="K13" s="288">
        <v>64995.000000000007</v>
      </c>
      <c r="L13" s="288">
        <v>68664</v>
      </c>
      <c r="M13" s="263" t="s">
        <v>670</v>
      </c>
    </row>
    <row r="14" spans="1:13">
      <c r="A14" s="314" t="s">
        <v>671</v>
      </c>
      <c r="B14" s="305">
        <v>40831</v>
      </c>
      <c r="C14" s="305">
        <v>66865</v>
      </c>
      <c r="D14" s="305">
        <v>50567</v>
      </c>
      <c r="E14" s="305">
        <v>62050</v>
      </c>
      <c r="F14" s="305">
        <v>14365</v>
      </c>
      <c r="G14" s="305">
        <v>15554</v>
      </c>
      <c r="H14" s="305">
        <v>12330</v>
      </c>
      <c r="I14" s="305">
        <v>19946</v>
      </c>
      <c r="J14" s="305">
        <v>574</v>
      </c>
      <c r="K14" s="305">
        <v>20</v>
      </c>
      <c r="L14" s="305">
        <v>17</v>
      </c>
      <c r="M14" s="306" t="s">
        <v>672</v>
      </c>
    </row>
    <row r="15" spans="1:13">
      <c r="A15" s="369" t="s">
        <v>651</v>
      </c>
      <c r="B15" s="291"/>
      <c r="C15" s="291"/>
      <c r="D15" s="291"/>
      <c r="E15" s="291"/>
      <c r="G15" s="286"/>
      <c r="H15" s="292"/>
      <c r="J15" s="13"/>
      <c r="K15" s="293"/>
      <c r="L15" s="293"/>
      <c r="M15" s="293" t="s">
        <v>652</v>
      </c>
    </row>
    <row r="16" spans="1:13">
      <c r="A16" s="349" t="s">
        <v>824</v>
      </c>
      <c r="B16" s="366"/>
      <c r="C16" s="366"/>
      <c r="D16" s="366"/>
      <c r="E16" s="366"/>
      <c r="G16" s="286"/>
      <c r="H16" s="292"/>
      <c r="J16" s="13"/>
      <c r="K16" s="367"/>
      <c r="L16" s="293"/>
      <c r="M16" s="368" t="s">
        <v>825</v>
      </c>
    </row>
    <row r="17" spans="1:13">
      <c r="A17" s="349" t="s">
        <v>826</v>
      </c>
      <c r="L17" s="294"/>
      <c r="M17" s="348" t="s">
        <v>827</v>
      </c>
    </row>
    <row r="18" spans="1:13">
      <c r="A18" s="295"/>
      <c r="B18" s="295"/>
      <c r="C18" s="295"/>
      <c r="J18" s="296"/>
      <c r="K18" s="288"/>
      <c r="L18" s="288"/>
      <c r="M18" s="297"/>
    </row>
    <row r="19" spans="1:13">
      <c r="A19" s="295"/>
      <c r="B19" s="295"/>
      <c r="C19" s="295"/>
      <c r="J19" s="296"/>
      <c r="K19" s="288"/>
      <c r="L19" s="288"/>
      <c r="M19" s="297"/>
    </row>
  </sheetData>
  <mergeCells count="5">
    <mergeCell ref="A1:M1"/>
    <mergeCell ref="A2:M2"/>
    <mergeCell ref="A4:A5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8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rightToLeft="1" view="pageBreakPreview" zoomScale="115" zoomScaleNormal="100" zoomScaleSheetLayoutView="115" workbookViewId="0">
      <selection activeCell="K3" sqref="K3"/>
    </sheetView>
  </sheetViews>
  <sheetFormatPr defaultColWidth="9.140625" defaultRowHeight="15"/>
  <cols>
    <col min="1" max="1" width="25.85546875" style="97" customWidth="1"/>
    <col min="2" max="9" width="9.140625" style="97"/>
    <col min="10" max="10" width="10.7109375" style="97" customWidth="1"/>
    <col min="11" max="11" width="9.140625" style="97"/>
    <col min="12" max="12" width="20.140625" style="97" customWidth="1"/>
    <col min="13" max="16384" width="9.140625" style="97"/>
  </cols>
  <sheetData>
    <row r="1" spans="1:12" s="298" customFormat="1">
      <c r="A1" s="375" t="s">
        <v>673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674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B3" s="299"/>
      <c r="C3" s="299"/>
      <c r="K3" s="12" t="s">
        <v>89</v>
      </c>
    </row>
    <row r="4" spans="1:12">
      <c r="A4" s="400" t="s">
        <v>7</v>
      </c>
      <c r="B4" s="401">
        <v>2014</v>
      </c>
      <c r="C4" s="401">
        <v>2015</v>
      </c>
      <c r="D4" s="401">
        <v>2016</v>
      </c>
      <c r="E4" s="401">
        <v>2017</v>
      </c>
      <c r="F4" s="402">
        <v>2017</v>
      </c>
      <c r="G4" s="402"/>
      <c r="H4" s="402"/>
      <c r="I4" s="402"/>
      <c r="J4" s="401">
        <v>2018</v>
      </c>
      <c r="K4" s="401"/>
      <c r="L4" s="403" t="s">
        <v>604</v>
      </c>
    </row>
    <row r="5" spans="1:12" ht="25.5">
      <c r="A5" s="400"/>
      <c r="B5" s="401"/>
      <c r="C5" s="401"/>
      <c r="D5" s="401"/>
      <c r="E5" s="401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403"/>
    </row>
    <row r="6" spans="1:12">
      <c r="A6" s="300" t="s">
        <v>675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01" t="s">
        <v>676</v>
      </c>
    </row>
    <row r="7" spans="1:12">
      <c r="A7" s="21" t="s">
        <v>677</v>
      </c>
      <c r="B7" s="262">
        <v>1652283</v>
      </c>
      <c r="C7" s="262">
        <v>1753222</v>
      </c>
      <c r="D7" s="262">
        <v>1805190</v>
      </c>
      <c r="E7" s="262">
        <f>F7+G7+I7+H7</f>
        <v>1529150</v>
      </c>
      <c r="F7" s="262">
        <v>462395</v>
      </c>
      <c r="G7" s="262">
        <v>463414</v>
      </c>
      <c r="H7" s="262">
        <v>284549</v>
      </c>
      <c r="I7" s="262">
        <v>318792</v>
      </c>
      <c r="J7" s="262">
        <v>365202</v>
      </c>
      <c r="K7" s="262">
        <v>373754</v>
      </c>
      <c r="L7" s="263" t="s">
        <v>678</v>
      </c>
    </row>
    <row r="8" spans="1:12">
      <c r="A8" s="21" t="s">
        <v>679</v>
      </c>
      <c r="B8" s="262">
        <v>574004</v>
      </c>
      <c r="C8" s="262">
        <v>686811</v>
      </c>
      <c r="D8" s="262">
        <v>707983</v>
      </c>
      <c r="E8" s="262">
        <f t="shared" ref="E8:E14" si="0">F8+G8+I8+H8</f>
        <v>705680</v>
      </c>
      <c r="F8" s="262">
        <v>166795</v>
      </c>
      <c r="G8" s="262">
        <v>148439</v>
      </c>
      <c r="H8" s="262">
        <v>221198</v>
      </c>
      <c r="I8" s="262">
        <v>169248</v>
      </c>
      <c r="J8" s="262">
        <v>160927</v>
      </c>
      <c r="K8" s="262">
        <v>156917</v>
      </c>
      <c r="L8" s="263" t="s">
        <v>680</v>
      </c>
    </row>
    <row r="9" spans="1:12">
      <c r="A9" s="21" t="s">
        <v>681</v>
      </c>
      <c r="B9" s="262">
        <v>4009320</v>
      </c>
      <c r="C9" s="262">
        <v>4839961</v>
      </c>
      <c r="D9" s="262">
        <v>5114609</v>
      </c>
      <c r="E9" s="262">
        <f t="shared" si="0"/>
        <v>4995176</v>
      </c>
      <c r="F9" s="262">
        <v>1349433</v>
      </c>
      <c r="G9" s="262">
        <v>1204482</v>
      </c>
      <c r="H9" s="262">
        <v>1355190</v>
      </c>
      <c r="I9" s="262">
        <v>1086071</v>
      </c>
      <c r="J9" s="262">
        <v>1197477</v>
      </c>
      <c r="K9" s="262">
        <v>1103456</v>
      </c>
      <c r="L9" s="263" t="s">
        <v>682</v>
      </c>
    </row>
    <row r="10" spans="1:12">
      <c r="A10" s="21" t="s">
        <v>127</v>
      </c>
      <c r="B10" s="262">
        <v>2324205</v>
      </c>
      <c r="C10" s="262">
        <v>2825223</v>
      </c>
      <c r="D10" s="262">
        <v>2852072</v>
      </c>
      <c r="E10" s="262">
        <f t="shared" si="0"/>
        <v>2851746</v>
      </c>
      <c r="F10" s="262">
        <v>694593</v>
      </c>
      <c r="G10" s="262">
        <v>636956</v>
      </c>
      <c r="H10" s="262">
        <v>814990</v>
      </c>
      <c r="I10" s="262">
        <v>705207</v>
      </c>
      <c r="J10" s="262">
        <v>680966</v>
      </c>
      <c r="K10" s="262">
        <v>575522</v>
      </c>
      <c r="L10" s="263" t="s">
        <v>411</v>
      </c>
    </row>
    <row r="11" spans="1:12">
      <c r="A11" s="21" t="s">
        <v>128</v>
      </c>
      <c r="B11" s="262">
        <v>471701</v>
      </c>
      <c r="C11" s="262">
        <v>537486</v>
      </c>
      <c r="D11" s="262">
        <v>635293</v>
      </c>
      <c r="E11" s="262">
        <f t="shared" si="0"/>
        <v>652836</v>
      </c>
      <c r="F11" s="262">
        <v>147672</v>
      </c>
      <c r="G11" s="262">
        <v>154559</v>
      </c>
      <c r="H11" s="262">
        <v>177591</v>
      </c>
      <c r="I11" s="262">
        <v>173014</v>
      </c>
      <c r="J11" s="262">
        <v>120049</v>
      </c>
      <c r="K11" s="262">
        <v>136940</v>
      </c>
      <c r="L11" s="263" t="s">
        <v>683</v>
      </c>
    </row>
    <row r="12" spans="1:12">
      <c r="A12" s="21" t="s">
        <v>684</v>
      </c>
      <c r="B12" s="262">
        <v>75213</v>
      </c>
      <c r="C12" s="262">
        <v>72579</v>
      </c>
      <c r="D12" s="262">
        <v>89781</v>
      </c>
      <c r="E12" s="262">
        <f>F12</f>
        <v>25012</v>
      </c>
      <c r="F12" s="262">
        <v>25012</v>
      </c>
      <c r="G12" s="302" t="s">
        <v>34</v>
      </c>
      <c r="H12" s="302" t="s">
        <v>34</v>
      </c>
      <c r="I12" s="302" t="s">
        <v>34</v>
      </c>
      <c r="J12" s="302" t="s">
        <v>34</v>
      </c>
      <c r="K12" s="302" t="s">
        <v>34</v>
      </c>
      <c r="L12" s="263" t="s">
        <v>412</v>
      </c>
    </row>
    <row r="13" spans="1:12">
      <c r="A13" s="21" t="s">
        <v>685</v>
      </c>
      <c r="B13" s="262">
        <v>270162</v>
      </c>
      <c r="C13" s="262">
        <v>313222</v>
      </c>
      <c r="D13" s="262">
        <v>318721</v>
      </c>
      <c r="E13" s="262">
        <f t="shared" si="0"/>
        <v>281123</v>
      </c>
      <c r="F13" s="262">
        <v>59469</v>
      </c>
      <c r="G13" s="262">
        <v>69719</v>
      </c>
      <c r="H13" s="262">
        <v>83293</v>
      </c>
      <c r="I13" s="262">
        <v>68642</v>
      </c>
      <c r="J13" s="262">
        <v>57257</v>
      </c>
      <c r="K13" s="262">
        <v>59145</v>
      </c>
      <c r="L13" s="263" t="s">
        <v>686</v>
      </c>
    </row>
    <row r="14" spans="1:12">
      <c r="A14" s="21" t="s">
        <v>687</v>
      </c>
      <c r="B14" s="262">
        <v>418283</v>
      </c>
      <c r="C14" s="262">
        <v>532518</v>
      </c>
      <c r="D14" s="262">
        <v>610998</v>
      </c>
      <c r="E14" s="262">
        <f t="shared" si="0"/>
        <v>632415</v>
      </c>
      <c r="F14" s="262">
        <v>146626</v>
      </c>
      <c r="G14" s="262">
        <v>167374</v>
      </c>
      <c r="H14" s="262">
        <v>173421</v>
      </c>
      <c r="I14" s="262">
        <v>144994</v>
      </c>
      <c r="J14" s="262">
        <v>144573</v>
      </c>
      <c r="K14" s="262">
        <v>174360</v>
      </c>
      <c r="L14" s="263" t="s">
        <v>413</v>
      </c>
    </row>
    <row r="15" spans="1:12">
      <c r="A15" s="21" t="s">
        <v>91</v>
      </c>
      <c r="B15" s="262">
        <v>2708</v>
      </c>
      <c r="C15" s="262">
        <v>3541</v>
      </c>
      <c r="D15" s="262">
        <v>4367</v>
      </c>
      <c r="E15" s="262">
        <f>G15+H15+I15</f>
        <v>4907</v>
      </c>
      <c r="F15" s="302" t="s">
        <v>34</v>
      </c>
      <c r="G15" s="262">
        <v>1053</v>
      </c>
      <c r="H15" s="262">
        <v>1615</v>
      </c>
      <c r="I15" s="262">
        <v>2239</v>
      </c>
      <c r="J15" s="262">
        <v>2847</v>
      </c>
      <c r="K15" s="262">
        <v>1614</v>
      </c>
      <c r="L15" s="263" t="s">
        <v>410</v>
      </c>
    </row>
    <row r="16" spans="1:12">
      <c r="A16" s="300" t="s">
        <v>688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1" t="s">
        <v>689</v>
      </c>
    </row>
    <row r="17" spans="1:14">
      <c r="A17" s="21" t="s">
        <v>677</v>
      </c>
      <c r="B17" s="262">
        <v>1723745</v>
      </c>
      <c r="C17" s="262">
        <v>1839812</v>
      </c>
      <c r="D17" s="262">
        <v>1909195</v>
      </c>
      <c r="E17" s="262">
        <f>F17+G17+H17+I17</f>
        <v>1543583</v>
      </c>
      <c r="F17" s="262">
        <v>492259</v>
      </c>
      <c r="G17" s="262">
        <v>425624</v>
      </c>
      <c r="H17" s="262">
        <v>306047</v>
      </c>
      <c r="I17" s="262">
        <v>319653</v>
      </c>
      <c r="J17" s="262">
        <v>329249</v>
      </c>
      <c r="K17" s="262">
        <v>302393</v>
      </c>
      <c r="L17" s="263" t="s">
        <v>678</v>
      </c>
    </row>
    <row r="18" spans="1:14">
      <c r="A18" s="21" t="s">
        <v>679</v>
      </c>
      <c r="B18" s="262">
        <v>559548</v>
      </c>
      <c r="C18" s="262">
        <v>675768</v>
      </c>
      <c r="D18" s="262">
        <v>708865</v>
      </c>
      <c r="E18" s="262">
        <f t="shared" ref="E18:E24" si="1">F18+G18+H18+I18</f>
        <v>711669</v>
      </c>
      <c r="F18" s="262">
        <v>169394</v>
      </c>
      <c r="G18" s="262">
        <v>178110</v>
      </c>
      <c r="H18" s="262">
        <v>206518</v>
      </c>
      <c r="I18" s="262">
        <v>157647</v>
      </c>
      <c r="J18" s="262">
        <v>158300</v>
      </c>
      <c r="K18" s="262">
        <v>176805</v>
      </c>
      <c r="L18" s="263" t="s">
        <v>680</v>
      </c>
    </row>
    <row r="19" spans="1:14">
      <c r="A19" s="21" t="s">
        <v>681</v>
      </c>
      <c r="B19" s="262">
        <v>3942482</v>
      </c>
      <c r="C19" s="262">
        <v>4628598</v>
      </c>
      <c r="D19" s="262">
        <v>4956530</v>
      </c>
      <c r="E19" s="262">
        <f t="shared" si="1"/>
        <v>4927300</v>
      </c>
      <c r="F19" s="262">
        <v>1241240</v>
      </c>
      <c r="G19" s="262">
        <v>1218074</v>
      </c>
      <c r="H19" s="262">
        <v>1267649</v>
      </c>
      <c r="I19" s="262">
        <v>1200337</v>
      </c>
      <c r="J19" s="262">
        <v>1176214</v>
      </c>
      <c r="K19" s="262">
        <v>1088515</v>
      </c>
      <c r="L19" s="263" t="s">
        <v>682</v>
      </c>
    </row>
    <row r="20" spans="1:14">
      <c r="A20" s="21" t="s">
        <v>127</v>
      </c>
      <c r="B20" s="262">
        <v>2359144</v>
      </c>
      <c r="C20" s="262">
        <v>2917315</v>
      </c>
      <c r="D20" s="262">
        <v>2947608</v>
      </c>
      <c r="E20" s="262">
        <f t="shared" si="1"/>
        <v>2934192</v>
      </c>
      <c r="F20" s="262">
        <v>753202</v>
      </c>
      <c r="G20" s="262">
        <v>758091</v>
      </c>
      <c r="H20" s="262">
        <v>816179</v>
      </c>
      <c r="I20" s="262">
        <v>606720</v>
      </c>
      <c r="J20" s="262">
        <v>730594</v>
      </c>
      <c r="K20" s="262">
        <v>731339</v>
      </c>
      <c r="L20" s="263" t="s">
        <v>411</v>
      </c>
    </row>
    <row r="21" spans="1:14">
      <c r="A21" s="21" t="s">
        <v>128</v>
      </c>
      <c r="B21" s="262">
        <v>478396</v>
      </c>
      <c r="C21" s="262">
        <v>598668</v>
      </c>
      <c r="D21" s="262">
        <v>691663</v>
      </c>
      <c r="E21" s="262">
        <f t="shared" si="1"/>
        <v>669497</v>
      </c>
      <c r="F21" s="262">
        <v>172362</v>
      </c>
      <c r="G21" s="262">
        <v>156188</v>
      </c>
      <c r="H21" s="262">
        <v>197536</v>
      </c>
      <c r="I21" s="262">
        <v>143411</v>
      </c>
      <c r="J21" s="262">
        <v>155858</v>
      </c>
      <c r="K21" s="262">
        <v>160464</v>
      </c>
      <c r="L21" s="263" t="s">
        <v>683</v>
      </c>
    </row>
    <row r="22" spans="1:14">
      <c r="A22" s="21" t="s">
        <v>684</v>
      </c>
      <c r="B22" s="262">
        <v>76390</v>
      </c>
      <c r="C22" s="262">
        <v>76815</v>
      </c>
      <c r="D22" s="262">
        <v>90026</v>
      </c>
      <c r="E22" s="262">
        <f>F22</f>
        <v>24573</v>
      </c>
      <c r="F22" s="262">
        <v>24573</v>
      </c>
      <c r="G22" s="302" t="s">
        <v>34</v>
      </c>
      <c r="H22" s="302" t="s">
        <v>34</v>
      </c>
      <c r="I22" s="302" t="s">
        <v>34</v>
      </c>
      <c r="J22" s="302" t="s">
        <v>34</v>
      </c>
      <c r="K22" s="302" t="s">
        <v>34</v>
      </c>
      <c r="L22" s="263" t="s">
        <v>412</v>
      </c>
    </row>
    <row r="23" spans="1:14">
      <c r="A23" s="21" t="s">
        <v>685</v>
      </c>
      <c r="B23" s="262">
        <v>242117</v>
      </c>
      <c r="C23" s="262">
        <v>289595</v>
      </c>
      <c r="D23" s="262">
        <v>301343</v>
      </c>
      <c r="E23" s="262">
        <f t="shared" si="1"/>
        <v>265693</v>
      </c>
      <c r="F23" s="262">
        <v>58947</v>
      </c>
      <c r="G23" s="262">
        <v>67275</v>
      </c>
      <c r="H23" s="262">
        <v>76024</v>
      </c>
      <c r="I23" s="262">
        <v>63447</v>
      </c>
      <c r="J23" s="262">
        <v>53504</v>
      </c>
      <c r="K23" s="262">
        <v>51441</v>
      </c>
      <c r="L23" s="263" t="s">
        <v>686</v>
      </c>
    </row>
    <row r="24" spans="1:14">
      <c r="A24" s="21" t="s">
        <v>687</v>
      </c>
      <c r="B24" s="262">
        <v>397766</v>
      </c>
      <c r="C24" s="262">
        <v>528297</v>
      </c>
      <c r="D24" s="262">
        <v>603853</v>
      </c>
      <c r="E24" s="262">
        <f t="shared" si="1"/>
        <v>636026</v>
      </c>
      <c r="F24" s="262">
        <v>164614</v>
      </c>
      <c r="G24" s="262">
        <v>124516</v>
      </c>
      <c r="H24" s="262">
        <v>183680</v>
      </c>
      <c r="I24" s="262">
        <v>163216</v>
      </c>
      <c r="J24" s="262">
        <v>157067</v>
      </c>
      <c r="K24" s="262">
        <v>113888</v>
      </c>
      <c r="L24" s="263" t="s">
        <v>413</v>
      </c>
    </row>
    <row r="25" spans="1:14">
      <c r="A25" s="303" t="s">
        <v>91</v>
      </c>
      <c r="B25" s="304">
        <v>2815</v>
      </c>
      <c r="C25" s="304">
        <v>3689</v>
      </c>
      <c r="D25" s="304">
        <v>4288</v>
      </c>
      <c r="E25" s="305">
        <f t="shared" ref="E25" si="2">SUM(F25:I25)</f>
        <v>5146</v>
      </c>
      <c r="F25" s="305" t="s">
        <v>34</v>
      </c>
      <c r="G25" s="304">
        <v>1173</v>
      </c>
      <c r="H25" s="304">
        <v>1738</v>
      </c>
      <c r="I25" s="304">
        <v>2235</v>
      </c>
      <c r="J25" s="305">
        <v>2090</v>
      </c>
      <c r="K25" s="305">
        <v>1599</v>
      </c>
      <c r="L25" s="306" t="s">
        <v>410</v>
      </c>
    </row>
    <row r="26" spans="1:14">
      <c r="A26" s="397" t="s">
        <v>690</v>
      </c>
      <c r="B26" s="397"/>
      <c r="C26" s="14"/>
      <c r="D26" s="14"/>
      <c r="F26" s="307"/>
      <c r="L26" s="285" t="s">
        <v>691</v>
      </c>
      <c r="M26" s="281"/>
      <c r="N26" s="281"/>
    </row>
    <row r="27" spans="1:14">
      <c r="A27" s="350" t="s">
        <v>692</v>
      </c>
      <c r="F27" s="307"/>
      <c r="L27" s="350" t="s">
        <v>693</v>
      </c>
    </row>
    <row r="29" spans="1:14" ht="13.5" customHeight="1"/>
  </sheetData>
  <mergeCells count="11">
    <mergeCell ref="A26:B26"/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9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view="pageBreakPreview" zoomScaleNormal="100" zoomScaleSheetLayoutView="100" workbookViewId="0">
      <selection activeCell="A3" sqref="A3"/>
    </sheetView>
  </sheetViews>
  <sheetFormatPr defaultRowHeight="15"/>
  <cols>
    <col min="1" max="1" width="26.42578125" style="97" customWidth="1"/>
    <col min="2" max="2" width="9.140625" style="97"/>
    <col min="3" max="4" width="10.85546875" style="97" customWidth="1"/>
    <col min="5" max="5" width="10.140625" style="97" bestFit="1" customWidth="1"/>
    <col min="6" max="11" width="9.140625" style="97"/>
    <col min="12" max="12" width="31.140625" style="97" customWidth="1"/>
    <col min="13" max="16384" width="9.140625" style="97"/>
  </cols>
  <sheetData>
    <row r="1" spans="1:12">
      <c r="A1" s="375" t="s">
        <v>803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375" t="s">
        <v>804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12">
      <c r="B3" s="299"/>
      <c r="C3" s="299"/>
      <c r="E3" s="12"/>
      <c r="F3" s="299"/>
      <c r="K3" s="12" t="s">
        <v>89</v>
      </c>
    </row>
    <row r="4" spans="1:12">
      <c r="A4" s="400" t="s">
        <v>7</v>
      </c>
      <c r="B4" s="401">
        <v>2014</v>
      </c>
      <c r="C4" s="401">
        <v>2015</v>
      </c>
      <c r="D4" s="401">
        <v>2016</v>
      </c>
      <c r="E4" s="401">
        <v>2017</v>
      </c>
      <c r="F4" s="402">
        <v>2017</v>
      </c>
      <c r="G4" s="402"/>
      <c r="H4" s="402"/>
      <c r="I4" s="402"/>
      <c r="J4" s="401">
        <v>2018</v>
      </c>
      <c r="K4" s="401"/>
      <c r="L4" s="403" t="s">
        <v>604</v>
      </c>
    </row>
    <row r="5" spans="1:12" ht="25.5">
      <c r="A5" s="400"/>
      <c r="B5" s="401"/>
      <c r="C5" s="401"/>
      <c r="D5" s="401"/>
      <c r="E5" s="401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403"/>
    </row>
    <row r="6" spans="1:12">
      <c r="A6" s="300" t="s">
        <v>694</v>
      </c>
      <c r="B6" s="300"/>
      <c r="C6" s="300"/>
      <c r="D6" s="300"/>
      <c r="E6" s="300"/>
      <c r="F6" s="300"/>
      <c r="G6" s="300"/>
      <c r="H6" s="300"/>
      <c r="I6" s="300"/>
      <c r="J6" s="300"/>
      <c r="K6" s="300"/>
      <c r="L6" s="310" t="s">
        <v>805</v>
      </c>
    </row>
    <row r="7" spans="1:12">
      <c r="A7" s="21" t="s">
        <v>695</v>
      </c>
      <c r="B7" s="262">
        <v>186207</v>
      </c>
      <c r="C7" s="262">
        <v>169989</v>
      </c>
      <c r="D7" s="262">
        <v>168535</v>
      </c>
      <c r="E7" s="262">
        <v>154543</v>
      </c>
      <c r="F7" s="262">
        <v>40903</v>
      </c>
      <c r="G7" s="262">
        <v>38759</v>
      </c>
      <c r="H7" s="262">
        <v>38326</v>
      </c>
      <c r="I7" s="262">
        <v>36555</v>
      </c>
      <c r="J7" s="262">
        <v>34452</v>
      </c>
      <c r="K7" s="262">
        <v>33628</v>
      </c>
      <c r="L7" s="263" t="s">
        <v>806</v>
      </c>
    </row>
    <row r="8" spans="1:12">
      <c r="A8" s="21" t="s">
        <v>696</v>
      </c>
      <c r="B8" s="262">
        <v>26993</v>
      </c>
      <c r="C8" s="262">
        <v>24579</v>
      </c>
      <c r="D8" s="262">
        <v>25749</v>
      </c>
      <c r="E8" s="262">
        <v>29797</v>
      </c>
      <c r="F8" s="262">
        <v>7389</v>
      </c>
      <c r="G8" s="262">
        <v>7956</v>
      </c>
      <c r="H8" s="262">
        <v>7495</v>
      </c>
      <c r="I8" s="262">
        <v>6957</v>
      </c>
      <c r="J8" s="262">
        <v>8440</v>
      </c>
      <c r="K8" s="262">
        <v>5893</v>
      </c>
      <c r="L8" s="263" t="s">
        <v>807</v>
      </c>
    </row>
    <row r="9" spans="1:12">
      <c r="A9" s="300" t="s">
        <v>697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  <c r="L9" s="310" t="s">
        <v>676</v>
      </c>
    </row>
    <row r="10" spans="1:12">
      <c r="A10" s="21" t="s">
        <v>698</v>
      </c>
      <c r="B10" s="262">
        <v>9797879</v>
      </c>
      <c r="C10" s="262">
        <v>11564563</v>
      </c>
      <c r="D10" s="262">
        <v>12139014</v>
      </c>
      <c r="E10" s="262">
        <v>11678045</v>
      </c>
      <c r="F10" s="262">
        <v>3051995</v>
      </c>
      <c r="G10" s="262">
        <v>2845996</v>
      </c>
      <c r="H10" s="262">
        <v>3111847</v>
      </c>
      <c r="I10" s="262">
        <v>2668207</v>
      </c>
      <c r="J10" s="262">
        <v>2729298</v>
      </c>
      <c r="K10" s="262">
        <v>2581708</v>
      </c>
      <c r="L10" s="263" t="s">
        <v>806</v>
      </c>
    </row>
    <row r="11" spans="1:12">
      <c r="A11" s="21" t="s">
        <v>696</v>
      </c>
      <c r="B11" s="262">
        <v>22718</v>
      </c>
      <c r="C11" s="262">
        <v>25992</v>
      </c>
      <c r="D11" s="262">
        <v>34579</v>
      </c>
      <c r="E11" s="262">
        <v>62341</v>
      </c>
      <c r="F11" s="262">
        <v>17167</v>
      </c>
      <c r="G11" s="262">
        <v>13928</v>
      </c>
      <c r="H11" s="262">
        <v>17791</v>
      </c>
      <c r="I11" s="262">
        <v>13455</v>
      </c>
      <c r="J11" s="262">
        <v>13237</v>
      </c>
      <c r="K11" s="262">
        <v>11175</v>
      </c>
      <c r="L11" s="263" t="s">
        <v>807</v>
      </c>
    </row>
    <row r="12" spans="1:12">
      <c r="A12" s="300" t="s">
        <v>699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10" t="s">
        <v>689</v>
      </c>
    </row>
    <row r="13" spans="1:12">
      <c r="A13" s="21" t="s">
        <v>698</v>
      </c>
      <c r="B13" s="262">
        <v>9782403</v>
      </c>
      <c r="C13" s="262">
        <v>11558557</v>
      </c>
      <c r="D13" s="262">
        <v>12213371</v>
      </c>
      <c r="E13" s="262">
        <v>11717679</v>
      </c>
      <c r="F13" s="262">
        <v>3076591</v>
      </c>
      <c r="G13" s="262">
        <v>2929051</v>
      </c>
      <c r="H13" s="262">
        <v>3055371</v>
      </c>
      <c r="I13" s="262">
        <v>2656666</v>
      </c>
      <c r="J13" s="262">
        <v>2762876</v>
      </c>
      <c r="K13" s="262">
        <v>2626444</v>
      </c>
      <c r="L13" s="263" t="s">
        <v>806</v>
      </c>
    </row>
    <row r="14" spans="1:12">
      <c r="A14" s="21" t="s">
        <v>696</v>
      </c>
      <c r="B14" s="262">
        <v>19652</v>
      </c>
      <c r="C14" s="262">
        <v>23746</v>
      </c>
      <c r="D14" s="262">
        <v>30640</v>
      </c>
      <c r="E14" s="262">
        <v>51709</v>
      </c>
      <c r="F14" s="262">
        <v>12686</v>
      </c>
      <c r="G14" s="262">
        <v>13304</v>
      </c>
      <c r="H14" s="262">
        <v>14269</v>
      </c>
      <c r="I14" s="262">
        <v>11450</v>
      </c>
      <c r="J14" s="262">
        <v>11991</v>
      </c>
      <c r="K14" s="262">
        <v>11507</v>
      </c>
      <c r="L14" s="263" t="s">
        <v>807</v>
      </c>
    </row>
    <row r="15" spans="1:12">
      <c r="A15" s="300" t="s">
        <v>700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10" t="s">
        <v>808</v>
      </c>
    </row>
    <row r="16" spans="1:12">
      <c r="A16" s="21" t="s">
        <v>698</v>
      </c>
      <c r="B16" s="262">
        <v>284845</v>
      </c>
      <c r="C16" s="262">
        <v>163512</v>
      </c>
      <c r="D16" s="262">
        <v>129734</v>
      </c>
      <c r="E16" s="262">
        <v>25869</v>
      </c>
      <c r="F16" s="262">
        <v>24197</v>
      </c>
      <c r="G16" s="262">
        <v>779</v>
      </c>
      <c r="H16" s="262">
        <v>290</v>
      </c>
      <c r="I16" s="262">
        <v>603</v>
      </c>
      <c r="J16" s="262">
        <v>0</v>
      </c>
      <c r="K16" s="262">
        <v>276</v>
      </c>
      <c r="L16" s="263" t="s">
        <v>806</v>
      </c>
    </row>
    <row r="17" spans="1:12">
      <c r="A17" s="303" t="s">
        <v>696</v>
      </c>
      <c r="B17" s="304">
        <v>27179</v>
      </c>
      <c r="C17" s="304">
        <v>11443</v>
      </c>
      <c r="D17" s="304">
        <v>31460</v>
      </c>
      <c r="E17" s="304">
        <v>22469</v>
      </c>
      <c r="F17" s="304">
        <v>6427</v>
      </c>
      <c r="G17" s="304">
        <v>4474</v>
      </c>
      <c r="H17" s="304">
        <v>4413</v>
      </c>
      <c r="I17" s="304">
        <v>7155</v>
      </c>
      <c r="J17" s="304">
        <v>2196</v>
      </c>
      <c r="K17" s="304">
        <v>850</v>
      </c>
      <c r="L17" s="306" t="s">
        <v>807</v>
      </c>
    </row>
    <row r="18" spans="1:12">
      <c r="A18" s="2" t="s">
        <v>701</v>
      </c>
      <c r="B18" s="14"/>
      <c r="C18" s="14"/>
      <c r="D18" s="14"/>
      <c r="F18" s="14"/>
      <c r="L18" s="2" t="s">
        <v>716</v>
      </c>
    </row>
  </sheetData>
  <protectedRanges>
    <protectedRange sqref="G17" name="Range1_2_3_1_1_3_1_4_4"/>
  </protectedRanges>
  <mergeCells count="10">
    <mergeCell ref="J4:K4"/>
    <mergeCell ref="A1:L1"/>
    <mergeCell ref="A2:L2"/>
    <mergeCell ref="A4:A5"/>
    <mergeCell ref="B4:B5"/>
    <mergeCell ref="C4:C5"/>
    <mergeCell ref="D4:D5"/>
    <mergeCell ref="E4:E5"/>
    <mergeCell ref="F4:I4"/>
    <mergeCell ref="L4:L5"/>
  </mergeCells>
  <hyperlinks>
    <hyperlink ref="K3" location="Content!A1" display="contents"/>
  </hyperlinks>
  <pageMargins left="0.7" right="0.7" top="0.75" bottom="0.75" header="0.3" footer="0.3"/>
  <pageSetup paperSize="9" scale="8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42578125" style="97" bestFit="1" customWidth="1"/>
    <col min="2" max="5" width="9.140625" style="97"/>
    <col min="6" max="6" width="10" style="97" bestFit="1" customWidth="1"/>
    <col min="7" max="11" width="9.140625" style="97"/>
    <col min="12" max="12" width="37.140625" style="97" customWidth="1"/>
    <col min="13" max="16384" width="9.140625" style="97"/>
  </cols>
  <sheetData>
    <row r="1" spans="1:12" s="298" customFormat="1">
      <c r="A1" s="374" t="s">
        <v>702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2">
      <c r="A2" s="411" t="s">
        <v>801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</row>
    <row r="3" spans="1:12">
      <c r="B3" s="299"/>
      <c r="C3" s="299"/>
      <c r="E3" s="12"/>
      <c r="F3" s="299"/>
      <c r="K3" s="12" t="s">
        <v>89</v>
      </c>
    </row>
    <row r="4" spans="1:12">
      <c r="A4" s="400" t="s">
        <v>7</v>
      </c>
      <c r="B4" s="401">
        <v>2014</v>
      </c>
      <c r="C4" s="401">
        <v>2015</v>
      </c>
      <c r="D4" s="401">
        <v>2016</v>
      </c>
      <c r="E4" s="401">
        <v>2017</v>
      </c>
      <c r="F4" s="402">
        <v>2017</v>
      </c>
      <c r="G4" s="402"/>
      <c r="H4" s="402"/>
      <c r="I4" s="402"/>
      <c r="J4" s="401">
        <v>2018</v>
      </c>
      <c r="K4" s="401"/>
      <c r="L4" s="403" t="s">
        <v>604</v>
      </c>
    </row>
    <row r="5" spans="1:12" ht="25.5">
      <c r="A5" s="400"/>
      <c r="B5" s="401"/>
      <c r="C5" s="401"/>
      <c r="D5" s="401"/>
      <c r="E5" s="401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403"/>
    </row>
    <row r="6" spans="1:12">
      <c r="A6" s="300" t="s">
        <v>698</v>
      </c>
      <c r="B6" s="308"/>
      <c r="C6" s="308"/>
      <c r="D6" s="308"/>
      <c r="E6" s="309"/>
      <c r="F6" s="309"/>
      <c r="G6" s="309"/>
      <c r="H6" s="309"/>
      <c r="I6" s="309"/>
      <c r="J6" s="309"/>
      <c r="K6" s="309"/>
      <c r="L6" s="310" t="s">
        <v>703</v>
      </c>
    </row>
    <row r="7" spans="1:12">
      <c r="A7" s="24" t="s">
        <v>704</v>
      </c>
      <c r="B7" s="311">
        <v>431138</v>
      </c>
      <c r="C7" s="311">
        <v>458565</v>
      </c>
      <c r="D7" s="311">
        <v>445860</v>
      </c>
      <c r="E7" s="311">
        <v>408574</v>
      </c>
      <c r="F7" s="311">
        <v>106055</v>
      </c>
      <c r="G7" s="311">
        <v>99605</v>
      </c>
      <c r="H7" s="311">
        <v>106911</v>
      </c>
      <c r="I7" s="311">
        <v>96003</v>
      </c>
      <c r="J7" s="311">
        <v>79936</v>
      </c>
      <c r="K7" s="311">
        <v>84332</v>
      </c>
      <c r="L7" s="312" t="s">
        <v>705</v>
      </c>
    </row>
    <row r="8" spans="1:12">
      <c r="A8" s="24" t="s">
        <v>706</v>
      </c>
      <c r="B8" s="311">
        <v>365927</v>
      </c>
      <c r="C8" s="311">
        <v>368898</v>
      </c>
      <c r="D8" s="311">
        <v>354007</v>
      </c>
      <c r="E8" s="311">
        <v>325716</v>
      </c>
      <c r="F8" s="311">
        <v>83285</v>
      </c>
      <c r="G8" s="311">
        <v>79426</v>
      </c>
      <c r="H8" s="311">
        <v>85241</v>
      </c>
      <c r="I8" s="311">
        <v>77764</v>
      </c>
      <c r="J8" s="311">
        <v>62557</v>
      </c>
      <c r="K8" s="311">
        <v>69085</v>
      </c>
      <c r="L8" s="312" t="s">
        <v>707</v>
      </c>
    </row>
    <row r="9" spans="1:12">
      <c r="A9" s="300" t="s">
        <v>696</v>
      </c>
      <c r="B9" s="300"/>
      <c r="C9" s="300"/>
      <c r="D9" s="300"/>
      <c r="E9" s="308"/>
      <c r="F9" s="309"/>
      <c r="G9" s="309"/>
      <c r="H9" s="309"/>
      <c r="I9" s="309"/>
      <c r="J9" s="309"/>
      <c r="K9" s="309"/>
      <c r="L9" s="310" t="s">
        <v>708</v>
      </c>
    </row>
    <row r="10" spans="1:12">
      <c r="A10" s="24" t="s">
        <v>709</v>
      </c>
      <c r="B10" s="311">
        <v>150</v>
      </c>
      <c r="C10" s="311">
        <v>217</v>
      </c>
      <c r="D10" s="311">
        <v>156</v>
      </c>
      <c r="E10" s="311">
        <v>445</v>
      </c>
      <c r="F10" s="311">
        <v>224</v>
      </c>
      <c r="G10" s="311">
        <v>27</v>
      </c>
      <c r="H10" s="311">
        <v>135</v>
      </c>
      <c r="I10" s="311">
        <v>59</v>
      </c>
      <c r="J10" s="311">
        <v>49</v>
      </c>
      <c r="K10" s="311">
        <v>15</v>
      </c>
      <c r="L10" s="312" t="s">
        <v>705</v>
      </c>
    </row>
    <row r="11" spans="1:12">
      <c r="A11" s="24" t="s">
        <v>710</v>
      </c>
      <c r="B11" s="311">
        <v>121</v>
      </c>
      <c r="C11" s="311">
        <v>868</v>
      </c>
      <c r="D11" s="311">
        <v>440</v>
      </c>
      <c r="E11" s="311">
        <v>732</v>
      </c>
      <c r="F11" s="311">
        <v>270</v>
      </c>
      <c r="G11" s="311">
        <v>139</v>
      </c>
      <c r="H11" s="311">
        <v>120</v>
      </c>
      <c r="I11" s="311">
        <v>203</v>
      </c>
      <c r="J11" s="311">
        <v>64</v>
      </c>
      <c r="K11" s="311">
        <v>89</v>
      </c>
      <c r="L11" s="312" t="s">
        <v>707</v>
      </c>
    </row>
    <row r="12" spans="1:12">
      <c r="A12" s="300" t="s">
        <v>698</v>
      </c>
      <c r="B12" s="308"/>
      <c r="C12" s="308"/>
      <c r="D12" s="308"/>
      <c r="E12" s="308"/>
      <c r="F12" s="309"/>
      <c r="G12" s="309"/>
      <c r="H12" s="309"/>
      <c r="I12" s="309"/>
      <c r="J12" s="309"/>
      <c r="K12" s="309"/>
      <c r="L12" s="310" t="s">
        <v>703</v>
      </c>
    </row>
    <row r="13" spans="1:12">
      <c r="A13" s="24" t="s">
        <v>711</v>
      </c>
      <c r="B13" s="311">
        <v>3092.5059999999999</v>
      </c>
      <c r="C13" s="311">
        <v>3975</v>
      </c>
      <c r="D13" s="311">
        <v>5433</v>
      </c>
      <c r="E13" s="311">
        <v>6973</v>
      </c>
      <c r="F13" s="311">
        <v>2027</v>
      </c>
      <c r="G13" s="311">
        <v>1664</v>
      </c>
      <c r="H13" s="311">
        <v>1614</v>
      </c>
      <c r="I13" s="311">
        <v>1668</v>
      </c>
      <c r="J13" s="311">
        <v>1485</v>
      </c>
      <c r="K13" s="311">
        <v>1461</v>
      </c>
      <c r="L13" s="312" t="s">
        <v>712</v>
      </c>
    </row>
    <row r="14" spans="1:12">
      <c r="A14" s="24" t="s">
        <v>713</v>
      </c>
      <c r="B14" s="311">
        <v>5907.0839999999998</v>
      </c>
      <c r="C14" s="311">
        <v>6113</v>
      </c>
      <c r="D14" s="311">
        <v>7847</v>
      </c>
      <c r="E14" s="311">
        <v>7651</v>
      </c>
      <c r="F14" s="313">
        <v>2133</v>
      </c>
      <c r="G14" s="311">
        <v>2017</v>
      </c>
      <c r="H14" s="311">
        <v>1730</v>
      </c>
      <c r="I14" s="311">
        <v>1771</v>
      </c>
      <c r="J14" s="311">
        <v>1587</v>
      </c>
      <c r="K14" s="311">
        <v>1602</v>
      </c>
      <c r="L14" s="312" t="s">
        <v>714</v>
      </c>
    </row>
    <row r="15" spans="1:12">
      <c r="A15" s="300" t="s">
        <v>696</v>
      </c>
      <c r="B15" s="308"/>
      <c r="C15" s="308"/>
      <c r="D15" s="308"/>
      <c r="E15" s="308"/>
      <c r="F15" s="309"/>
      <c r="G15" s="309"/>
      <c r="H15" s="309"/>
      <c r="I15" s="309"/>
      <c r="J15" s="309"/>
      <c r="K15" s="309"/>
      <c r="L15" s="310" t="s">
        <v>708</v>
      </c>
    </row>
    <row r="16" spans="1:12">
      <c r="A16" s="24" t="s">
        <v>711</v>
      </c>
      <c r="B16" s="311">
        <v>0</v>
      </c>
      <c r="C16" s="311">
        <v>0</v>
      </c>
      <c r="D16" s="311">
        <v>0</v>
      </c>
      <c r="E16" s="311">
        <f t="shared" ref="E16:E17" si="0">SUM(F16:I16)</f>
        <v>0</v>
      </c>
      <c r="F16" s="311">
        <v>0</v>
      </c>
      <c r="G16" s="311">
        <v>0</v>
      </c>
      <c r="H16" s="311">
        <v>0</v>
      </c>
      <c r="I16" s="311">
        <v>0</v>
      </c>
      <c r="J16" s="311">
        <v>0</v>
      </c>
      <c r="K16" s="311">
        <v>0</v>
      </c>
      <c r="L16" s="312" t="s">
        <v>712</v>
      </c>
    </row>
    <row r="17" spans="1:12">
      <c r="A17" s="314" t="s">
        <v>713</v>
      </c>
      <c r="B17" s="315">
        <v>0</v>
      </c>
      <c r="C17" s="315">
        <v>0</v>
      </c>
      <c r="D17" s="315">
        <v>0</v>
      </c>
      <c r="E17" s="316">
        <f t="shared" si="0"/>
        <v>0</v>
      </c>
      <c r="F17" s="315">
        <v>0</v>
      </c>
      <c r="G17" s="315">
        <v>0</v>
      </c>
      <c r="H17" s="315">
        <v>0</v>
      </c>
      <c r="I17" s="315">
        <v>0</v>
      </c>
      <c r="J17" s="315">
        <v>0</v>
      </c>
      <c r="K17" s="315">
        <v>0</v>
      </c>
      <c r="L17" s="317" t="s">
        <v>714</v>
      </c>
    </row>
    <row r="18" spans="1:12">
      <c r="A18" s="2" t="s">
        <v>715</v>
      </c>
      <c r="B18" s="14"/>
      <c r="C18" s="14"/>
      <c r="D18" s="14"/>
      <c r="F18" s="14"/>
      <c r="G18" s="14"/>
      <c r="L18" s="2" t="s">
        <v>716</v>
      </c>
    </row>
    <row r="19" spans="1:12">
      <c r="F19" s="311"/>
      <c r="G19" s="311"/>
      <c r="H19" s="311"/>
    </row>
    <row r="20" spans="1:12">
      <c r="F20" s="311"/>
      <c r="G20" s="311"/>
      <c r="H20" s="311"/>
    </row>
    <row r="21" spans="1:12" ht="14.25" customHeight="1">
      <c r="F21" s="309"/>
      <c r="G21" s="309"/>
      <c r="H21" s="309"/>
    </row>
    <row r="22" spans="1:12" ht="7.5" customHeight="1">
      <c r="F22" s="311"/>
      <c r="G22" s="311"/>
      <c r="H22" s="311"/>
    </row>
    <row r="23" spans="1:12" hidden="1">
      <c r="F23" s="311"/>
      <c r="G23" s="311"/>
      <c r="H23" s="311"/>
    </row>
    <row r="24" spans="1:12">
      <c r="F24" s="309"/>
      <c r="G24" s="309"/>
      <c r="H24" s="309"/>
    </row>
    <row r="25" spans="1:12">
      <c r="F25" s="311"/>
      <c r="G25" s="311"/>
      <c r="H25" s="311"/>
    </row>
    <row r="26" spans="1:12">
      <c r="F26" s="311"/>
      <c r="G26" s="311"/>
      <c r="H26" s="311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I4"/>
    <mergeCell ref="J4:K4"/>
    <mergeCell ref="L4:L5"/>
  </mergeCells>
  <hyperlinks>
    <hyperlink ref="K3" location="Content!A1" display="contents"/>
  </hyperlinks>
  <pageMargins left="0.7" right="0.7" top="0.75" bottom="0.75" header="0.3" footer="0.3"/>
  <pageSetup paperSize="9" scale="8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rightToLeft="1" view="pageBreakPreview" zoomScale="95" zoomScaleNormal="100" zoomScaleSheetLayoutView="95" workbookViewId="0">
      <selection activeCell="A3" sqref="A3"/>
    </sheetView>
  </sheetViews>
  <sheetFormatPr defaultColWidth="9" defaultRowHeight="15"/>
  <cols>
    <col min="1" max="1" width="44" style="97" customWidth="1"/>
    <col min="2" max="12" width="9" style="97"/>
    <col min="13" max="13" width="38" style="97" customWidth="1"/>
    <col min="14" max="16384" width="9" style="97"/>
  </cols>
  <sheetData>
    <row r="1" spans="1:13" ht="15" customHeight="1">
      <c r="A1" s="375" t="s">
        <v>717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>
      <c r="A2" s="375" t="s">
        <v>802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318"/>
      <c r="E3" s="12"/>
      <c r="K3" s="12" t="s">
        <v>89</v>
      </c>
      <c r="L3" s="12"/>
    </row>
    <row r="4" spans="1:13">
      <c r="A4" s="413" t="s">
        <v>7</v>
      </c>
      <c r="B4" s="393">
        <v>2014</v>
      </c>
      <c r="C4" s="393">
        <v>2015</v>
      </c>
      <c r="D4" s="393">
        <v>2016</v>
      </c>
      <c r="E4" s="393">
        <v>2017</v>
      </c>
      <c r="F4" s="414">
        <v>2017</v>
      </c>
      <c r="G4" s="414"/>
      <c r="H4" s="414"/>
      <c r="I4" s="414"/>
      <c r="J4" s="393">
        <v>2018</v>
      </c>
      <c r="K4" s="393"/>
      <c r="L4" s="393"/>
      <c r="M4" s="415" t="s">
        <v>604</v>
      </c>
    </row>
    <row r="5" spans="1:13" ht="25.5">
      <c r="A5" s="413"/>
      <c r="B5" s="393"/>
      <c r="C5" s="393"/>
      <c r="D5" s="393"/>
      <c r="E5" s="393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259" t="s">
        <v>428</v>
      </c>
      <c r="M5" s="415"/>
    </row>
    <row r="6" spans="1:13">
      <c r="A6" s="319" t="s">
        <v>718</v>
      </c>
      <c r="B6" s="320">
        <v>64</v>
      </c>
      <c r="C6" s="320">
        <v>65</v>
      </c>
      <c r="D6" s="320">
        <v>65</v>
      </c>
      <c r="E6" s="320">
        <v>66</v>
      </c>
      <c r="F6" s="320">
        <v>65</v>
      </c>
      <c r="G6" s="320">
        <v>64</v>
      </c>
      <c r="H6" s="320">
        <v>64</v>
      </c>
      <c r="I6" s="320">
        <v>66</v>
      </c>
      <c r="J6" s="320">
        <v>66</v>
      </c>
      <c r="K6" s="320">
        <v>65</v>
      </c>
      <c r="L6" s="320">
        <v>68</v>
      </c>
      <c r="M6" s="321" t="s">
        <v>719</v>
      </c>
    </row>
    <row r="7" spans="1:13">
      <c r="A7" s="319" t="s">
        <v>720</v>
      </c>
      <c r="B7" s="320">
        <v>3</v>
      </c>
      <c r="C7" s="320">
        <v>3</v>
      </c>
      <c r="D7" s="320">
        <v>3</v>
      </c>
      <c r="E7" s="320">
        <v>3</v>
      </c>
      <c r="F7" s="320">
        <v>3</v>
      </c>
      <c r="G7" s="320">
        <v>3</v>
      </c>
      <c r="H7" s="320">
        <v>3</v>
      </c>
      <c r="I7" s="320">
        <v>3</v>
      </c>
      <c r="J7" s="320">
        <v>3</v>
      </c>
      <c r="K7" s="320">
        <v>3</v>
      </c>
      <c r="L7" s="320">
        <v>3</v>
      </c>
      <c r="M7" s="321" t="s">
        <v>721</v>
      </c>
    </row>
    <row r="8" spans="1:13">
      <c r="A8" s="319" t="s">
        <v>722</v>
      </c>
      <c r="B8" s="322">
        <v>417.766698174</v>
      </c>
      <c r="C8" s="322">
        <v>411.02</v>
      </c>
      <c r="D8" s="322">
        <v>444.24</v>
      </c>
      <c r="E8" s="322">
        <v>457.35</v>
      </c>
      <c r="F8" s="322">
        <v>459.7</v>
      </c>
      <c r="G8" s="322">
        <v>422.4</v>
      </c>
      <c r="H8" s="322">
        <v>423.7</v>
      </c>
      <c r="I8" s="322">
        <v>457.35</v>
      </c>
      <c r="J8" s="322">
        <v>469.84</v>
      </c>
      <c r="K8" s="322">
        <v>461.03</v>
      </c>
      <c r="L8" s="322">
        <v>500.976</v>
      </c>
      <c r="M8" s="321" t="s">
        <v>723</v>
      </c>
    </row>
    <row r="9" spans="1:13">
      <c r="A9" s="319" t="s">
        <v>724</v>
      </c>
      <c r="B9" s="322">
        <v>144.64219268599999</v>
      </c>
      <c r="C9" s="322">
        <v>60.23</v>
      </c>
      <c r="D9" s="322">
        <v>48.97</v>
      </c>
      <c r="E9" s="322">
        <v>48.09</v>
      </c>
      <c r="F9" s="322">
        <v>17.399999999999999</v>
      </c>
      <c r="G9" s="323">
        <v>10.8</v>
      </c>
      <c r="H9" s="322">
        <v>9.3000000000000007</v>
      </c>
      <c r="I9" s="322">
        <v>9.91</v>
      </c>
      <c r="J9" s="322">
        <v>8.9960000000000004</v>
      </c>
      <c r="K9" s="322">
        <v>8.6210000000000004</v>
      </c>
      <c r="L9" s="322">
        <v>8.2370000000000001</v>
      </c>
      <c r="M9" s="321" t="s">
        <v>725</v>
      </c>
    </row>
    <row r="10" spans="1:13" ht="45">
      <c r="A10" s="319" t="s">
        <v>726</v>
      </c>
      <c r="B10" s="324">
        <v>0.69578100178475855</v>
      </c>
      <c r="C10" s="324">
        <v>0.32</v>
      </c>
      <c r="D10" s="324">
        <v>0.33700000000000002</v>
      </c>
      <c r="E10" s="324">
        <v>0.2621</v>
      </c>
      <c r="F10" s="324">
        <v>0.10400000000000001</v>
      </c>
      <c r="G10" s="324">
        <v>6.9000000000000006E-2</v>
      </c>
      <c r="H10" s="324">
        <v>5.7000000000000002E-2</v>
      </c>
      <c r="I10" s="324">
        <v>3.8699999999999998E-2</v>
      </c>
      <c r="J10" s="324">
        <v>4.3200000000000002E-2</v>
      </c>
      <c r="K10" s="324">
        <v>3.6999999999999998E-2</v>
      </c>
      <c r="L10" s="324">
        <v>4.6199999999999998E-2</v>
      </c>
      <c r="M10" s="321" t="s">
        <v>727</v>
      </c>
    </row>
    <row r="11" spans="1:13">
      <c r="A11" s="325" t="s">
        <v>728</v>
      </c>
      <c r="B11" s="315">
        <v>4528.93</v>
      </c>
      <c r="C11" s="315">
        <v>4307.26</v>
      </c>
      <c r="D11" s="315">
        <v>4546.37</v>
      </c>
      <c r="E11" s="315">
        <v>4398.4399999999996</v>
      </c>
      <c r="F11" s="315">
        <v>4443.5</v>
      </c>
      <c r="G11" s="315">
        <v>4425.3999999999996</v>
      </c>
      <c r="H11" s="315">
        <v>4397.3999999999996</v>
      </c>
      <c r="I11" s="315">
        <v>4398.4399999999996</v>
      </c>
      <c r="J11" s="315">
        <v>4585.3999999999996</v>
      </c>
      <c r="K11" s="315">
        <v>4560.03</v>
      </c>
      <c r="L11" s="316">
        <v>4935.3599999999997</v>
      </c>
      <c r="M11" s="326" t="s">
        <v>729</v>
      </c>
    </row>
    <row r="12" spans="1:13">
      <c r="A12" s="327" t="s">
        <v>730</v>
      </c>
      <c r="B12" s="49"/>
      <c r="C12" s="49"/>
      <c r="D12" s="49"/>
      <c r="E12" s="49"/>
      <c r="F12" s="49"/>
      <c r="G12" s="49"/>
      <c r="H12" s="49"/>
      <c r="I12" s="49"/>
      <c r="J12" s="412" t="s">
        <v>731</v>
      </c>
      <c r="K12" s="412"/>
      <c r="L12" s="412"/>
      <c r="M12" s="412"/>
    </row>
    <row r="13" spans="1:13">
      <c r="M13" s="328"/>
    </row>
    <row r="14" spans="1:13">
      <c r="M14" s="328"/>
    </row>
    <row r="15" spans="1:13">
      <c r="M15" s="328"/>
    </row>
  </sheetData>
  <mergeCells count="11">
    <mergeCell ref="J12:M12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rightToLeft="1" view="pageBreakPreview" zoomScaleNormal="100" zoomScaleSheetLayoutView="100" workbookViewId="0">
      <selection activeCell="A4" sqref="A4"/>
    </sheetView>
  </sheetViews>
  <sheetFormatPr defaultColWidth="9" defaultRowHeight="15"/>
  <cols>
    <col min="1" max="1" width="39.85546875" style="97" customWidth="1"/>
    <col min="2" max="3" width="9.42578125" style="97" bestFit="1" customWidth="1"/>
    <col min="4" max="7" width="9" style="97"/>
    <col min="8" max="8" width="9.5703125" style="97" bestFit="1" customWidth="1"/>
    <col min="9" max="10" width="9" style="97"/>
    <col min="11" max="11" width="43" style="97" customWidth="1"/>
    <col min="12" max="16384" width="9" style="97"/>
  </cols>
  <sheetData>
    <row r="1" spans="1:11">
      <c r="A1" s="375" t="s">
        <v>732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411" t="s">
        <v>733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>
      <c r="A3" s="372" t="s">
        <v>734</v>
      </c>
      <c r="B3" s="32"/>
      <c r="C3" s="32"/>
      <c r="D3" s="32"/>
      <c r="E3" s="32"/>
      <c r="F3" s="32"/>
      <c r="G3" s="32"/>
      <c r="H3" s="32"/>
      <c r="K3" s="329" t="s">
        <v>735</v>
      </c>
    </row>
    <row r="4" spans="1:11">
      <c r="A4" s="330" t="s">
        <v>736</v>
      </c>
      <c r="B4" s="12"/>
      <c r="C4" s="12"/>
      <c r="I4" s="12" t="s">
        <v>89</v>
      </c>
      <c r="J4" s="12"/>
      <c r="K4" s="331" t="s">
        <v>737</v>
      </c>
    </row>
    <row r="5" spans="1:11">
      <c r="A5" s="400" t="s">
        <v>200</v>
      </c>
      <c r="B5" s="401">
        <v>2016</v>
      </c>
      <c r="C5" s="401">
        <v>2017</v>
      </c>
      <c r="D5" s="416">
        <v>2017</v>
      </c>
      <c r="E5" s="416"/>
      <c r="F5" s="416"/>
      <c r="G5" s="416"/>
      <c r="H5" s="401" t="s">
        <v>242</v>
      </c>
      <c r="I5" s="401"/>
      <c r="J5" s="401"/>
      <c r="K5" s="403" t="s">
        <v>738</v>
      </c>
    </row>
    <row r="6" spans="1:11" ht="25.5">
      <c r="A6" s="400"/>
      <c r="B6" s="401"/>
      <c r="C6" s="401"/>
      <c r="D6" s="259" t="s">
        <v>426</v>
      </c>
      <c r="E6" s="259" t="s">
        <v>427</v>
      </c>
      <c r="F6" s="259" t="s">
        <v>428</v>
      </c>
      <c r="G6" s="259" t="s">
        <v>429</v>
      </c>
      <c r="H6" s="259" t="s">
        <v>426</v>
      </c>
      <c r="I6" s="259" t="s">
        <v>427</v>
      </c>
      <c r="J6" s="259" t="s">
        <v>428</v>
      </c>
      <c r="K6" s="403"/>
    </row>
    <row r="7" spans="1:11">
      <c r="A7" s="319" t="s">
        <v>739</v>
      </c>
      <c r="B7" s="262">
        <v>41162</v>
      </c>
      <c r="C7" s="262">
        <v>37336</v>
      </c>
      <c r="D7" s="262">
        <v>9023</v>
      </c>
      <c r="E7" s="262">
        <v>9112</v>
      </c>
      <c r="F7" s="262">
        <v>9477</v>
      </c>
      <c r="G7" s="262">
        <v>9724</v>
      </c>
      <c r="H7" s="262">
        <v>9869</v>
      </c>
      <c r="I7" s="262">
        <v>11389</v>
      </c>
      <c r="J7" s="262">
        <v>10338</v>
      </c>
      <c r="K7" s="321" t="s">
        <v>740</v>
      </c>
    </row>
    <row r="8" spans="1:11">
      <c r="A8" s="319" t="s">
        <v>741</v>
      </c>
      <c r="B8" s="262">
        <v>15328</v>
      </c>
      <c r="C8" s="262">
        <v>11808</v>
      </c>
      <c r="D8" s="262">
        <v>2681</v>
      </c>
      <c r="E8" s="262">
        <v>2793</v>
      </c>
      <c r="F8" s="262">
        <v>3088</v>
      </c>
      <c r="G8" s="262">
        <v>3246</v>
      </c>
      <c r="H8" s="262">
        <v>3303</v>
      </c>
      <c r="I8" s="262">
        <v>3960</v>
      </c>
      <c r="J8" s="262">
        <v>4545</v>
      </c>
      <c r="K8" s="321" t="s">
        <v>742</v>
      </c>
    </row>
    <row r="9" spans="1:11">
      <c r="A9" s="319" t="s">
        <v>743</v>
      </c>
      <c r="B9" s="262">
        <v>25834</v>
      </c>
      <c r="C9" s="262">
        <v>25528</v>
      </c>
      <c r="D9" s="262">
        <v>6342</v>
      </c>
      <c r="E9" s="262">
        <v>6319</v>
      </c>
      <c r="F9" s="262">
        <v>6389</v>
      </c>
      <c r="G9" s="262">
        <v>6478</v>
      </c>
      <c r="H9" s="262">
        <v>6566</v>
      </c>
      <c r="I9" s="262">
        <v>7429</v>
      </c>
      <c r="J9" s="262">
        <v>5793</v>
      </c>
      <c r="K9" s="321" t="s">
        <v>744</v>
      </c>
    </row>
    <row r="10" spans="1:11">
      <c r="A10" s="319" t="s">
        <v>745</v>
      </c>
      <c r="B10" s="262">
        <v>5330</v>
      </c>
      <c r="C10" s="262">
        <v>5298</v>
      </c>
      <c r="D10" s="262">
        <v>1336</v>
      </c>
      <c r="E10" s="262">
        <v>1289</v>
      </c>
      <c r="F10" s="262">
        <v>1336</v>
      </c>
      <c r="G10" s="262">
        <v>1337</v>
      </c>
      <c r="H10" s="262">
        <v>1320</v>
      </c>
      <c r="I10" s="262">
        <v>1306</v>
      </c>
      <c r="J10" s="262">
        <v>1326</v>
      </c>
      <c r="K10" s="321" t="s">
        <v>746</v>
      </c>
    </row>
    <row r="11" spans="1:11">
      <c r="A11" s="325" t="s">
        <v>747</v>
      </c>
      <c r="B11" s="315">
        <v>31164</v>
      </c>
      <c r="C11" s="315">
        <v>30826</v>
      </c>
      <c r="D11" s="315">
        <v>7678</v>
      </c>
      <c r="E11" s="315">
        <v>7608</v>
      </c>
      <c r="F11" s="315">
        <v>7725</v>
      </c>
      <c r="G11" s="315">
        <v>7815</v>
      </c>
      <c r="H11" s="315">
        <v>7886</v>
      </c>
      <c r="I11" s="315">
        <v>8735</v>
      </c>
      <c r="J11" s="315">
        <v>7119</v>
      </c>
      <c r="K11" s="326" t="s">
        <v>748</v>
      </c>
    </row>
    <row r="12" spans="1:11">
      <c r="A12" s="332" t="s">
        <v>749</v>
      </c>
      <c r="B12" s="333"/>
      <c r="K12" s="270" t="s">
        <v>750</v>
      </c>
    </row>
    <row r="13" spans="1:11">
      <c r="A13" s="86" t="s">
        <v>751</v>
      </c>
      <c r="B13" s="334"/>
      <c r="K13" s="335" t="s">
        <v>327</v>
      </c>
    </row>
    <row r="14" spans="1:11">
      <c r="A14" s="336" t="s">
        <v>752</v>
      </c>
      <c r="B14" s="337"/>
      <c r="C14" s="338"/>
      <c r="D14" s="338"/>
      <c r="E14" s="338"/>
      <c r="F14" s="338"/>
      <c r="G14" s="338"/>
      <c r="H14" s="338"/>
      <c r="I14" s="338"/>
      <c r="J14" s="338"/>
      <c r="K14" s="335" t="s">
        <v>753</v>
      </c>
    </row>
    <row r="15" spans="1:11">
      <c r="A15" s="86"/>
      <c r="B15" s="334"/>
      <c r="K15" s="339"/>
    </row>
    <row r="16" spans="1:11" ht="15" customHeight="1">
      <c r="A16" s="372" t="s">
        <v>754</v>
      </c>
      <c r="B16" s="32"/>
      <c r="C16" s="32"/>
      <c r="D16" s="32"/>
      <c r="E16" s="32"/>
      <c r="F16" s="32"/>
      <c r="G16" s="32"/>
      <c r="H16" s="32"/>
      <c r="I16" s="32"/>
      <c r="J16" s="32"/>
      <c r="K16" s="340" t="s">
        <v>755</v>
      </c>
    </row>
    <row r="17" spans="1:11">
      <c r="A17" s="330" t="s">
        <v>736</v>
      </c>
      <c r="B17" s="33"/>
      <c r="C17" s="33"/>
      <c r="D17" s="33"/>
      <c r="K17" s="331" t="s">
        <v>737</v>
      </c>
    </row>
    <row r="18" spans="1:11">
      <c r="A18" s="400" t="s">
        <v>756</v>
      </c>
      <c r="B18" s="401">
        <v>2016</v>
      </c>
      <c r="C18" s="401">
        <v>2017</v>
      </c>
      <c r="D18" s="416">
        <v>2017</v>
      </c>
      <c r="E18" s="416"/>
      <c r="F18" s="416"/>
      <c r="G18" s="416"/>
      <c r="H18" s="401" t="s">
        <v>242</v>
      </c>
      <c r="I18" s="401"/>
      <c r="J18" s="401"/>
      <c r="K18" s="403" t="s">
        <v>738</v>
      </c>
    </row>
    <row r="19" spans="1:11" ht="25.5">
      <c r="A19" s="400"/>
      <c r="B19" s="401"/>
      <c r="C19" s="401"/>
      <c r="D19" s="259" t="s">
        <v>426</v>
      </c>
      <c r="E19" s="259" t="s">
        <v>427</v>
      </c>
      <c r="F19" s="259" t="s">
        <v>428</v>
      </c>
      <c r="G19" s="259" t="s">
        <v>429</v>
      </c>
      <c r="H19" s="259" t="s">
        <v>426</v>
      </c>
      <c r="I19" s="259" t="s">
        <v>427</v>
      </c>
      <c r="J19" s="259" t="s">
        <v>428</v>
      </c>
      <c r="K19" s="403"/>
    </row>
    <row r="20" spans="1:11">
      <c r="A20" s="319" t="s">
        <v>757</v>
      </c>
      <c r="B20" s="262">
        <v>22019</v>
      </c>
      <c r="C20" s="262">
        <v>21175</v>
      </c>
      <c r="D20" s="262">
        <v>5257</v>
      </c>
      <c r="E20" s="262">
        <v>5268</v>
      </c>
      <c r="F20" s="262">
        <v>5296</v>
      </c>
      <c r="G20" s="262">
        <v>5354</v>
      </c>
      <c r="H20" s="262">
        <v>5334</v>
      </c>
      <c r="I20" s="262">
        <v>6157</v>
      </c>
      <c r="J20" s="262">
        <v>4448</v>
      </c>
      <c r="K20" s="321" t="s">
        <v>758</v>
      </c>
    </row>
    <row r="21" spans="1:11">
      <c r="A21" s="319" t="s">
        <v>759</v>
      </c>
      <c r="B21" s="262">
        <v>3815</v>
      </c>
      <c r="C21" s="262">
        <v>4353</v>
      </c>
      <c r="D21" s="262">
        <v>1085</v>
      </c>
      <c r="E21" s="262">
        <v>1051</v>
      </c>
      <c r="F21" s="262">
        <v>1093</v>
      </c>
      <c r="G21" s="262">
        <v>1124</v>
      </c>
      <c r="H21" s="262">
        <v>1232</v>
      </c>
      <c r="I21" s="262">
        <v>1272</v>
      </c>
      <c r="J21" s="262">
        <v>1345</v>
      </c>
      <c r="K21" s="321" t="s">
        <v>760</v>
      </c>
    </row>
    <row r="22" spans="1:11">
      <c r="A22" s="319" t="s">
        <v>761</v>
      </c>
      <c r="B22" s="262">
        <v>8699</v>
      </c>
      <c r="C22" s="262">
        <v>12017</v>
      </c>
      <c r="D22" s="262">
        <v>3173</v>
      </c>
      <c r="E22" s="262">
        <v>2729</v>
      </c>
      <c r="F22" s="262">
        <v>2580</v>
      </c>
      <c r="G22" s="262">
        <v>3535</v>
      </c>
      <c r="H22" s="262">
        <v>2374</v>
      </c>
      <c r="I22" s="262">
        <v>2391</v>
      </c>
      <c r="J22" s="262">
        <v>2465</v>
      </c>
      <c r="K22" s="321" t="s">
        <v>762</v>
      </c>
    </row>
    <row r="23" spans="1:11">
      <c r="A23" s="325" t="s">
        <v>24</v>
      </c>
      <c r="B23" s="315">
        <v>34533</v>
      </c>
      <c r="C23" s="315">
        <v>37545</v>
      </c>
      <c r="D23" s="315">
        <v>9515</v>
      </c>
      <c r="E23" s="315">
        <v>9048</v>
      </c>
      <c r="F23" s="315">
        <v>8969</v>
      </c>
      <c r="G23" s="315">
        <v>10013</v>
      </c>
      <c r="H23" s="315">
        <v>8940</v>
      </c>
      <c r="I23" s="315">
        <v>9820</v>
      </c>
      <c r="J23" s="315">
        <v>8258</v>
      </c>
      <c r="K23" s="353" t="s">
        <v>763</v>
      </c>
    </row>
    <row r="24" spans="1:11">
      <c r="A24" s="332" t="s">
        <v>749</v>
      </c>
      <c r="B24" s="341"/>
      <c r="K24" s="270" t="s">
        <v>750</v>
      </c>
    </row>
    <row r="25" spans="1:11">
      <c r="A25" s="86" t="s">
        <v>751</v>
      </c>
      <c r="B25" s="334"/>
      <c r="K25" s="335" t="s">
        <v>327</v>
      </c>
    </row>
    <row r="27" spans="1:11">
      <c r="A27" s="372" t="s">
        <v>764</v>
      </c>
      <c r="B27" s="32"/>
      <c r="C27" s="32"/>
      <c r="D27" s="32"/>
      <c r="E27" s="32"/>
      <c r="F27" s="32"/>
      <c r="G27" s="32"/>
      <c r="H27" s="32"/>
      <c r="I27" s="32"/>
      <c r="J27" s="32"/>
      <c r="K27" s="342" t="s">
        <v>765</v>
      </c>
    </row>
    <row r="28" spans="1:11">
      <c r="A28" s="400" t="s">
        <v>200</v>
      </c>
      <c r="B28" s="401">
        <v>2016</v>
      </c>
      <c r="C28" s="401">
        <v>2017</v>
      </c>
      <c r="D28" s="416">
        <v>2017</v>
      </c>
      <c r="E28" s="416"/>
      <c r="F28" s="416"/>
      <c r="G28" s="416"/>
      <c r="H28" s="402" t="s">
        <v>242</v>
      </c>
      <c r="I28" s="402"/>
      <c r="J28" s="402"/>
      <c r="K28" s="403" t="s">
        <v>738</v>
      </c>
    </row>
    <row r="29" spans="1:11" ht="25.5">
      <c r="A29" s="400"/>
      <c r="B29" s="401"/>
      <c r="C29" s="401"/>
      <c r="D29" s="259" t="s">
        <v>426</v>
      </c>
      <c r="E29" s="259" t="s">
        <v>427</v>
      </c>
      <c r="F29" s="259" t="s">
        <v>428</v>
      </c>
      <c r="G29" s="259" t="s">
        <v>429</v>
      </c>
      <c r="H29" s="259" t="s">
        <v>426</v>
      </c>
      <c r="I29" s="259" t="s">
        <v>427</v>
      </c>
      <c r="J29" s="259" t="s">
        <v>428</v>
      </c>
      <c r="K29" s="403"/>
    </row>
    <row r="30" spans="1:11">
      <c r="A30" s="319" t="s">
        <v>766</v>
      </c>
      <c r="B30" s="262">
        <v>13235</v>
      </c>
      <c r="C30" s="262">
        <v>11877</v>
      </c>
      <c r="D30" s="262">
        <v>12468</v>
      </c>
      <c r="E30" s="262">
        <v>12105</v>
      </c>
      <c r="F30" s="262">
        <v>11954</v>
      </c>
      <c r="G30" s="262">
        <v>11877</v>
      </c>
      <c r="H30" s="262">
        <v>11821</v>
      </c>
      <c r="I30" s="262">
        <v>11819</v>
      </c>
      <c r="J30" s="262">
        <v>11686</v>
      </c>
      <c r="K30" s="321" t="s">
        <v>767</v>
      </c>
    </row>
    <row r="31" spans="1:11" ht="26.25">
      <c r="A31" s="325" t="s">
        <v>768</v>
      </c>
      <c r="B31" s="315">
        <v>36891.740143009491</v>
      </c>
      <c r="C31" s="315">
        <v>43578.563137964535</v>
      </c>
      <c r="D31" s="315">
        <v>43524.756710512243</v>
      </c>
      <c r="E31" s="315">
        <v>39267.520308412502</v>
      </c>
      <c r="F31" s="315">
        <v>40351.797407064398</v>
      </c>
      <c r="G31" s="315">
        <v>43578.563137964535</v>
      </c>
      <c r="H31" s="315">
        <v>41056.876180808169</v>
      </c>
      <c r="I31" s="315">
        <v>43263.671489409709</v>
      </c>
      <c r="J31" s="315">
        <v>43014</v>
      </c>
      <c r="K31" s="353" t="s">
        <v>769</v>
      </c>
    </row>
    <row r="32" spans="1:11">
      <c r="A32" s="332" t="s">
        <v>749</v>
      </c>
      <c r="B32" s="341"/>
      <c r="K32" s="270" t="s">
        <v>750</v>
      </c>
    </row>
    <row r="33" spans="1:11">
      <c r="A33" s="86" t="s">
        <v>751</v>
      </c>
      <c r="B33" s="334"/>
      <c r="K33" s="335" t="s">
        <v>327</v>
      </c>
    </row>
    <row r="35" spans="1:11">
      <c r="A35" s="417" t="s">
        <v>770</v>
      </c>
      <c r="B35" s="417"/>
      <c r="C35" s="417"/>
      <c r="D35" s="417"/>
      <c r="E35" s="32"/>
      <c r="F35" s="32"/>
      <c r="G35" s="32"/>
      <c r="H35" s="32"/>
      <c r="I35" s="32"/>
      <c r="J35" s="32"/>
      <c r="K35" s="342" t="s">
        <v>771</v>
      </c>
    </row>
    <row r="36" spans="1:11">
      <c r="A36" s="343" t="s">
        <v>180</v>
      </c>
      <c r="B36" s="33"/>
      <c r="C36" s="33"/>
      <c r="D36" s="33"/>
      <c r="K36" s="97" t="s">
        <v>180</v>
      </c>
    </row>
    <row r="37" spans="1:11">
      <c r="A37" s="400" t="s">
        <v>200</v>
      </c>
      <c r="B37" s="401">
        <v>2016</v>
      </c>
      <c r="C37" s="401">
        <v>2017</v>
      </c>
      <c r="D37" s="416">
        <v>2017</v>
      </c>
      <c r="E37" s="416"/>
      <c r="F37" s="416"/>
      <c r="G37" s="416"/>
      <c r="H37" s="402" t="s">
        <v>242</v>
      </c>
      <c r="I37" s="402"/>
      <c r="J37" s="402"/>
      <c r="K37" s="403" t="s">
        <v>738</v>
      </c>
    </row>
    <row r="38" spans="1:11" ht="25.5">
      <c r="A38" s="400"/>
      <c r="B38" s="401"/>
      <c r="C38" s="401"/>
      <c r="D38" s="259" t="s">
        <v>426</v>
      </c>
      <c r="E38" s="259" t="s">
        <v>427</v>
      </c>
      <c r="F38" s="259" t="s">
        <v>428</v>
      </c>
      <c r="G38" s="259" t="s">
        <v>429</v>
      </c>
      <c r="H38" s="259" t="s">
        <v>426</v>
      </c>
      <c r="I38" s="259" t="s">
        <v>427</v>
      </c>
      <c r="J38" s="259" t="s">
        <v>428</v>
      </c>
      <c r="K38" s="403"/>
    </row>
    <row r="39" spans="1:11">
      <c r="A39" s="319" t="s">
        <v>772</v>
      </c>
      <c r="B39" s="344">
        <v>9.8146296296296285</v>
      </c>
      <c r="C39" s="344">
        <v>9.8221874999999983</v>
      </c>
      <c r="D39" s="344">
        <v>9.79033950617284</v>
      </c>
      <c r="E39" s="344">
        <v>9.7641563786008234</v>
      </c>
      <c r="F39" s="344">
        <v>9.7964120370370367</v>
      </c>
      <c r="G39" s="344">
        <v>9.8221874999999983</v>
      </c>
      <c r="H39" s="345">
        <v>9.7992777777777764</v>
      </c>
      <c r="I39" s="345">
        <v>9.7916169410150875</v>
      </c>
      <c r="J39" s="352">
        <v>9.8137251371742114</v>
      </c>
      <c r="K39" s="321" t="s">
        <v>773</v>
      </c>
    </row>
    <row r="40" spans="1:11">
      <c r="A40" s="319" t="s">
        <v>774</v>
      </c>
      <c r="B40" s="344">
        <v>7.6776234567901236</v>
      </c>
      <c r="C40" s="344">
        <v>7.6890316358024693</v>
      </c>
      <c r="D40" s="344">
        <v>7.7080452674897124</v>
      </c>
      <c r="E40" s="344">
        <v>7.9686591220850476</v>
      </c>
      <c r="F40" s="344">
        <v>7.700439814814815</v>
      </c>
      <c r="G40" s="344">
        <v>7.6890316358024693</v>
      </c>
      <c r="H40" s="345">
        <v>7.7182500000000003</v>
      </c>
      <c r="I40" s="345">
        <v>7.7956435756744398</v>
      </c>
      <c r="J40" s="352">
        <v>7.7385162322816647</v>
      </c>
      <c r="K40" s="321" t="s">
        <v>775</v>
      </c>
    </row>
    <row r="41" spans="1:11">
      <c r="A41" s="319" t="s">
        <v>776</v>
      </c>
      <c r="B41" s="344">
        <v>9.01</v>
      </c>
      <c r="C41" s="344">
        <v>9.036560185185186</v>
      </c>
      <c r="D41" s="344">
        <v>9.0808271604938273</v>
      </c>
      <c r="E41" s="344">
        <v>9.3598251028806576</v>
      </c>
      <c r="F41" s="344">
        <v>9.0631203703703704</v>
      </c>
      <c r="G41" s="344">
        <v>9.036560185185186</v>
      </c>
      <c r="H41" s="345">
        <v>9.0431944444444436</v>
      </c>
      <c r="I41" s="345">
        <v>9.1511299725651583</v>
      </c>
      <c r="J41" s="352">
        <v>9.0818149862825805</v>
      </c>
      <c r="K41" s="321" t="s">
        <v>777</v>
      </c>
    </row>
    <row r="42" spans="1:11">
      <c r="A42" s="319" t="s">
        <v>778</v>
      </c>
      <c r="B42" s="344">
        <v>6.9751080246913579</v>
      </c>
      <c r="C42" s="344">
        <v>6.9715181327160494</v>
      </c>
      <c r="D42" s="344">
        <v>6.9655349794238681</v>
      </c>
      <c r="E42" s="344">
        <v>6.9475651577503434</v>
      </c>
      <c r="F42" s="344">
        <v>6.9679282407407408</v>
      </c>
      <c r="G42" s="344">
        <v>6.9715181327160494</v>
      </c>
      <c r="H42" s="345">
        <v>6.9485277777777767</v>
      </c>
      <c r="I42" s="345">
        <v>6.9649111225422944</v>
      </c>
      <c r="J42" s="352">
        <v>6.9679282407407408</v>
      </c>
      <c r="K42" s="321" t="s">
        <v>779</v>
      </c>
    </row>
    <row r="43" spans="1:11">
      <c r="A43" s="325" t="s">
        <v>780</v>
      </c>
      <c r="B43" s="351">
        <v>17.838533950617286</v>
      </c>
      <c r="C43" s="351">
        <v>17.831217206790122</v>
      </c>
      <c r="D43" s="351">
        <v>17.819022633744854</v>
      </c>
      <c r="E43" s="351">
        <v>17.775641289437587</v>
      </c>
      <c r="F43" s="351">
        <v>17.82390046296296</v>
      </c>
      <c r="G43" s="351">
        <v>17.831217206790122</v>
      </c>
      <c r="H43" s="351">
        <v>17.812222222222232</v>
      </c>
      <c r="I43" s="351">
        <v>17.808760573845451</v>
      </c>
      <c r="J43" s="351">
        <v>17.82390046296296</v>
      </c>
      <c r="K43" s="353" t="s">
        <v>781</v>
      </c>
    </row>
    <row r="44" spans="1:11">
      <c r="A44" s="332" t="s">
        <v>749</v>
      </c>
      <c r="B44" s="333"/>
      <c r="K44" s="270" t="s">
        <v>750</v>
      </c>
    </row>
    <row r="45" spans="1:11">
      <c r="A45" s="86" t="s">
        <v>751</v>
      </c>
      <c r="B45" s="334"/>
      <c r="K45" s="335" t="s">
        <v>327</v>
      </c>
    </row>
    <row r="47" spans="1:11">
      <c r="A47" s="372" t="s">
        <v>782</v>
      </c>
      <c r="B47" s="32"/>
      <c r="C47" s="32"/>
      <c r="D47" s="32"/>
      <c r="E47" s="32"/>
      <c r="F47" s="32"/>
      <c r="G47" s="32"/>
      <c r="H47" s="32"/>
      <c r="I47" s="32"/>
      <c r="J47" s="32"/>
      <c r="K47" s="342" t="s">
        <v>783</v>
      </c>
    </row>
    <row r="48" spans="1:11">
      <c r="A48" s="330" t="s">
        <v>180</v>
      </c>
      <c r="B48" s="33"/>
      <c r="C48" s="33"/>
      <c r="D48" s="33"/>
      <c r="K48" s="97" t="s">
        <v>180</v>
      </c>
    </row>
    <row r="49" spans="1:11">
      <c r="A49" s="400" t="s">
        <v>200</v>
      </c>
      <c r="B49" s="401">
        <v>2016</v>
      </c>
      <c r="C49" s="401">
        <v>2017</v>
      </c>
      <c r="D49" s="416">
        <v>2017</v>
      </c>
      <c r="E49" s="416"/>
      <c r="F49" s="416"/>
      <c r="G49" s="416"/>
      <c r="H49" s="402" t="s">
        <v>242</v>
      </c>
      <c r="I49" s="402"/>
      <c r="J49" s="402"/>
      <c r="K49" s="403" t="s">
        <v>738</v>
      </c>
    </row>
    <row r="50" spans="1:11" ht="25.5">
      <c r="A50" s="400"/>
      <c r="B50" s="401"/>
      <c r="C50" s="401"/>
      <c r="D50" s="259" t="s">
        <v>426</v>
      </c>
      <c r="E50" s="259" t="s">
        <v>427</v>
      </c>
      <c r="F50" s="259" t="s">
        <v>428</v>
      </c>
      <c r="G50" s="259" t="s">
        <v>429</v>
      </c>
      <c r="H50" s="259" t="s">
        <v>426</v>
      </c>
      <c r="I50" s="259" t="s">
        <v>427</v>
      </c>
      <c r="J50" s="259" t="s">
        <v>428</v>
      </c>
      <c r="K50" s="403"/>
    </row>
    <row r="51" spans="1:11">
      <c r="A51" s="319" t="s">
        <v>784</v>
      </c>
      <c r="B51" s="344">
        <v>0.20163580246913584</v>
      </c>
      <c r="C51" s="344">
        <v>0.19899176954732511</v>
      </c>
      <c r="D51" s="344" t="e">
        <f>[1]Deposits!$C$22</f>
        <v>#REF!</v>
      </c>
      <c r="E51" s="344">
        <v>0.19635802469135802</v>
      </c>
      <c r="F51" s="344">
        <v>0.19634773662551441</v>
      </c>
      <c r="G51" s="344">
        <v>0.19899176954732511</v>
      </c>
      <c r="H51" s="345">
        <v>0.19899176954732511</v>
      </c>
      <c r="I51" s="345">
        <v>0.19899176954732511</v>
      </c>
      <c r="J51" s="352">
        <v>0.19634773662551441</v>
      </c>
      <c r="K51" s="321" t="s">
        <v>785</v>
      </c>
    </row>
    <row r="52" spans="1:11">
      <c r="A52" s="319" t="s">
        <v>786</v>
      </c>
      <c r="B52" s="344">
        <v>1.0947222222222222</v>
      </c>
      <c r="C52" s="344">
        <v>1.0854591049382709</v>
      </c>
      <c r="D52" s="344">
        <f>[2]Deposits!$D$22</f>
        <v>1.0768518518518519</v>
      </c>
      <c r="E52" s="344">
        <v>1.0668518518518535</v>
      </c>
      <c r="F52" s="344">
        <v>1.0695293209876553</v>
      </c>
      <c r="G52" s="344">
        <v>1.0854591049382709</v>
      </c>
      <c r="H52" s="345">
        <v>1.0854591049382709</v>
      </c>
      <c r="I52" s="345">
        <v>1.08</v>
      </c>
      <c r="J52" s="352">
        <v>1.0852314814814819</v>
      </c>
      <c r="K52" s="321" t="s">
        <v>787</v>
      </c>
    </row>
    <row r="53" spans="1:11">
      <c r="A53" s="319" t="s">
        <v>788</v>
      </c>
      <c r="B53" s="344">
        <v>0.79524691358024702</v>
      </c>
      <c r="C53" s="344">
        <v>0.78411522633744857</v>
      </c>
      <c r="D53" s="344">
        <f>[2]Deposits!$E$22</f>
        <v>0.78876543209876537</v>
      </c>
      <c r="E53" s="344">
        <v>0.77543209876543207</v>
      </c>
      <c r="F53" s="344">
        <v>0.77298353909465012</v>
      </c>
      <c r="G53" s="344">
        <v>0.78411522633744857</v>
      </c>
      <c r="H53" s="345">
        <v>0.79222222222222227</v>
      </c>
      <c r="I53" s="345">
        <v>0.78</v>
      </c>
      <c r="J53" s="352">
        <v>0.78692386831275718</v>
      </c>
      <c r="K53" s="321" t="s">
        <v>789</v>
      </c>
    </row>
    <row r="54" spans="1:11">
      <c r="A54" s="319" t="s">
        <v>790</v>
      </c>
      <c r="B54" s="344">
        <v>0.74712962962962959</v>
      </c>
      <c r="C54" s="344">
        <v>0.74633101851851846</v>
      </c>
      <c r="D54" s="344">
        <f>[2]Deposits!$F$22</f>
        <v>0.74611111111111106</v>
      </c>
      <c r="E54" s="344">
        <v>0.74611111111111095</v>
      </c>
      <c r="F54" s="344">
        <v>0.74553240740740723</v>
      </c>
      <c r="G54" s="344">
        <v>0.74633101851851846</v>
      </c>
      <c r="H54" s="345">
        <v>0.74633101851851846</v>
      </c>
      <c r="I54" s="345">
        <v>0.75</v>
      </c>
      <c r="J54" s="352">
        <v>0.74553240740740723</v>
      </c>
      <c r="K54" s="321" t="s">
        <v>791</v>
      </c>
    </row>
    <row r="55" spans="1:11">
      <c r="A55" s="319" t="s">
        <v>792</v>
      </c>
      <c r="B55" s="344">
        <v>0.65243827160493817</v>
      </c>
      <c r="C55" s="344">
        <v>0.65499356995884772</v>
      </c>
      <c r="D55" s="344">
        <f>[2]Deposits!$G$22</f>
        <v>0.65067901234567904</v>
      </c>
      <c r="E55" s="344">
        <v>0.66067901234567916</v>
      </c>
      <c r="F55" s="344">
        <v>0.65754886831275738</v>
      </c>
      <c r="G55" s="344">
        <v>0.65499356995884772</v>
      </c>
      <c r="H55" s="345">
        <v>0.65499356995884772</v>
      </c>
      <c r="I55" s="345">
        <v>0.66</v>
      </c>
      <c r="J55" s="352">
        <v>0.65287551440329217</v>
      </c>
      <c r="K55" s="321" t="s">
        <v>793</v>
      </c>
    </row>
    <row r="56" spans="1:11">
      <c r="A56" s="319" t="s">
        <v>794</v>
      </c>
      <c r="B56" s="344">
        <v>0.5541049382716049</v>
      </c>
      <c r="C56" s="344">
        <v>0.54636856995884775</v>
      </c>
      <c r="D56" s="344">
        <f>[2]Deposits!$H$22</f>
        <v>0.54512345679012342</v>
      </c>
      <c r="E56" s="344">
        <v>0.53645679012345671</v>
      </c>
      <c r="F56" s="344">
        <v>0.5386322016460906</v>
      </c>
      <c r="G56" s="344">
        <v>0.54636856995884775</v>
      </c>
      <c r="H56" s="345">
        <v>0.54636856995884775</v>
      </c>
      <c r="I56" s="345">
        <v>0.54</v>
      </c>
      <c r="J56" s="352">
        <v>0.54840020576131698</v>
      </c>
      <c r="K56" s="321" t="s">
        <v>795</v>
      </c>
    </row>
    <row r="57" spans="1:11">
      <c r="A57" s="319" t="s">
        <v>796</v>
      </c>
      <c r="B57" s="344">
        <v>0.35595679012345682</v>
      </c>
      <c r="C57" s="344">
        <v>0.35570730452674909</v>
      </c>
      <c r="D57" s="344">
        <f>[2]Deposits!$I$22</f>
        <v>0.34808641975308641</v>
      </c>
      <c r="E57" s="344">
        <v>0.35475308641975323</v>
      </c>
      <c r="F57" s="344">
        <v>0.3554578189300413</v>
      </c>
      <c r="G57" s="344">
        <v>0.35570730452674909</v>
      </c>
      <c r="H57" s="345">
        <v>0.35444444444444451</v>
      </c>
      <c r="I57" s="345">
        <v>0.36</v>
      </c>
      <c r="J57" s="352">
        <v>0.3554578189300413</v>
      </c>
      <c r="K57" s="321" t="s">
        <v>797</v>
      </c>
    </row>
    <row r="58" spans="1:11">
      <c r="A58" s="325" t="s">
        <v>798</v>
      </c>
      <c r="B58" s="351">
        <v>0.02</v>
      </c>
      <c r="C58" s="351">
        <v>0.02</v>
      </c>
      <c r="D58" s="351">
        <f>[2]Deposits!$J$22</f>
        <v>0.02</v>
      </c>
      <c r="E58" s="351">
        <v>0.02</v>
      </c>
      <c r="F58" s="351">
        <v>0.02</v>
      </c>
      <c r="G58" s="351">
        <v>0.02</v>
      </c>
      <c r="H58" s="351">
        <v>0.02</v>
      </c>
      <c r="I58" s="351">
        <v>0.02</v>
      </c>
      <c r="J58" s="351">
        <v>0.02</v>
      </c>
      <c r="K58" s="353" t="s">
        <v>799</v>
      </c>
    </row>
    <row r="59" spans="1:11">
      <c r="A59" s="332" t="s">
        <v>749</v>
      </c>
      <c r="B59" s="333"/>
      <c r="K59" s="270" t="s">
        <v>750</v>
      </c>
    </row>
    <row r="60" spans="1:11">
      <c r="A60" s="86" t="s">
        <v>751</v>
      </c>
      <c r="B60" s="334"/>
      <c r="K60" s="335" t="s">
        <v>327</v>
      </c>
    </row>
  </sheetData>
  <mergeCells count="33">
    <mergeCell ref="K37:K38"/>
    <mergeCell ref="A49:A50"/>
    <mergeCell ref="B49:B50"/>
    <mergeCell ref="C49:C50"/>
    <mergeCell ref="D49:G49"/>
    <mergeCell ref="H49:J49"/>
    <mergeCell ref="K49:K50"/>
    <mergeCell ref="A35:D35"/>
    <mergeCell ref="A37:A38"/>
    <mergeCell ref="B37:B38"/>
    <mergeCell ref="C37:C38"/>
    <mergeCell ref="D37:G37"/>
    <mergeCell ref="H37:J37"/>
    <mergeCell ref="A28:A29"/>
    <mergeCell ref="B28:B29"/>
    <mergeCell ref="C28:C29"/>
    <mergeCell ref="D28:G28"/>
    <mergeCell ref="H28:J28"/>
    <mergeCell ref="K28:K29"/>
    <mergeCell ref="A18:A19"/>
    <mergeCell ref="B18:B19"/>
    <mergeCell ref="C18:C19"/>
    <mergeCell ref="D18:G18"/>
    <mergeCell ref="H18:J18"/>
    <mergeCell ref="K18:K19"/>
    <mergeCell ref="A1:K1"/>
    <mergeCell ref="A2:K2"/>
    <mergeCell ref="A5:A6"/>
    <mergeCell ref="B5:B6"/>
    <mergeCell ref="C5:C6"/>
    <mergeCell ref="D5:G5"/>
    <mergeCell ref="H5:J5"/>
    <mergeCell ref="K5:K6"/>
  </mergeCells>
  <hyperlinks>
    <hyperlink ref="I4" location="Content!A1" display="contents"/>
  </hyperlinks>
  <pageMargins left="0.7" right="0.7" top="0.75" bottom="0.75" header="0.3" footer="0.3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2.5703125" style="49" customWidth="1"/>
    <col min="2" max="12" width="12.5703125" style="49" customWidth="1"/>
    <col min="13" max="14" width="26.85546875" style="49" customWidth="1"/>
    <col min="15" max="16384" width="9.140625" style="49"/>
  </cols>
  <sheetData>
    <row r="1" spans="1:14">
      <c r="A1" s="375" t="s">
        <v>423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4">
      <c r="A2" s="375" t="s">
        <v>424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4">
      <c r="A3" s="358" t="s">
        <v>93</v>
      </c>
      <c r="B3" s="57"/>
      <c r="C3" s="57"/>
      <c r="D3" s="57"/>
      <c r="F3" s="58"/>
      <c r="K3" s="58" t="s">
        <v>89</v>
      </c>
      <c r="L3" s="58"/>
      <c r="M3" s="193" t="s">
        <v>313</v>
      </c>
    </row>
    <row r="4" spans="1:14">
      <c r="A4" s="377" t="s">
        <v>7</v>
      </c>
      <c r="B4" s="420">
        <v>2014</v>
      </c>
      <c r="C4" s="420">
        <v>2015</v>
      </c>
      <c r="D4" s="420">
        <v>2016</v>
      </c>
      <c r="E4" s="420">
        <v>2017</v>
      </c>
      <c r="F4" s="420">
        <v>2017</v>
      </c>
      <c r="G4" s="420"/>
      <c r="H4" s="420"/>
      <c r="I4" s="420"/>
      <c r="J4" s="421" t="s">
        <v>425</v>
      </c>
      <c r="K4" s="377"/>
      <c r="L4" s="422"/>
      <c r="M4" s="423" t="s">
        <v>254</v>
      </c>
    </row>
    <row r="5" spans="1:14" ht="25.5">
      <c r="A5" s="377"/>
      <c r="B5" s="420"/>
      <c r="C5" s="420"/>
      <c r="D5" s="420"/>
      <c r="E5" s="420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423"/>
    </row>
    <row r="6" spans="1:14" s="61" customFormat="1">
      <c r="A6" s="59" t="s">
        <v>24</v>
      </c>
      <c r="B6" s="60">
        <v>152226.21707899999</v>
      </c>
      <c r="C6" s="60">
        <v>168657.403621</v>
      </c>
      <c r="D6" s="60">
        <v>170609.92069699999</v>
      </c>
      <c r="E6" s="60">
        <v>156239.592378</v>
      </c>
      <c r="F6" s="60">
        <v>43893.382034999995</v>
      </c>
      <c r="G6" s="60">
        <v>36572.489751000001</v>
      </c>
      <c r="H6" s="60">
        <v>35644.127988</v>
      </c>
      <c r="I6" s="60">
        <v>40129.592603999998</v>
      </c>
      <c r="J6" s="60">
        <v>37918.341367000001</v>
      </c>
      <c r="K6" s="60">
        <v>42136.945309000002</v>
      </c>
      <c r="L6" s="60">
        <v>42181.946286999999</v>
      </c>
      <c r="M6" s="60" t="s">
        <v>251</v>
      </c>
    </row>
    <row r="7" spans="1:14" ht="21.75" customHeight="1">
      <c r="A7" s="47" t="s">
        <v>96</v>
      </c>
      <c r="B7" s="48">
        <v>108015.61467700001</v>
      </c>
      <c r="C7" s="48">
        <v>119338.270819</v>
      </c>
      <c r="D7" s="48">
        <v>117822.000294</v>
      </c>
      <c r="E7" s="90">
        <v>112120.679598</v>
      </c>
      <c r="F7" s="48">
        <v>31037.328777999999</v>
      </c>
      <c r="G7" s="48">
        <v>27388.408458000002</v>
      </c>
      <c r="H7" s="48">
        <v>26156.921211000001</v>
      </c>
      <c r="I7" s="48">
        <v>27538.021151000001</v>
      </c>
      <c r="J7" s="48">
        <v>26344.401394</v>
      </c>
      <c r="K7" s="48">
        <v>30343.633817999998</v>
      </c>
      <c r="L7" s="48">
        <v>28818.65336</v>
      </c>
      <c r="M7" s="48" t="s">
        <v>430</v>
      </c>
    </row>
    <row r="8" spans="1:14" ht="21.75" customHeight="1">
      <c r="A8" s="47" t="s">
        <v>97</v>
      </c>
      <c r="B8" s="48">
        <v>18913.705539999999</v>
      </c>
      <c r="C8" s="48">
        <v>30806.657890999999</v>
      </c>
      <c r="D8" s="48">
        <v>28028.677274000001</v>
      </c>
      <c r="E8" s="90">
        <v>22346.528903999999</v>
      </c>
      <c r="F8" s="48">
        <v>5697.571852</v>
      </c>
      <c r="G8" s="48">
        <v>5215.486457</v>
      </c>
      <c r="H8" s="48">
        <v>5007.517707</v>
      </c>
      <c r="I8" s="48">
        <v>6425.9528879999998</v>
      </c>
      <c r="J8" s="48">
        <v>5984.6374509999996</v>
      </c>
      <c r="K8" s="48">
        <v>5102.3657560000001</v>
      </c>
      <c r="L8" s="48">
        <v>7262.1894709999997</v>
      </c>
      <c r="M8" s="48" t="s">
        <v>431</v>
      </c>
    </row>
    <row r="9" spans="1:14" ht="21.75" customHeight="1">
      <c r="A9" s="50" t="s">
        <v>98</v>
      </c>
      <c r="B9" s="51">
        <v>25296.896862000001</v>
      </c>
      <c r="C9" s="51">
        <v>18512.474911000001</v>
      </c>
      <c r="D9" s="51">
        <v>24759.243128999999</v>
      </c>
      <c r="E9" s="51">
        <v>21772.383876</v>
      </c>
      <c r="F9" s="51">
        <v>7158.4814050000004</v>
      </c>
      <c r="G9" s="51">
        <v>3968.5948360000002</v>
      </c>
      <c r="H9" s="51">
        <v>4479.6890700000004</v>
      </c>
      <c r="I9" s="51">
        <v>6165.6185649999998</v>
      </c>
      <c r="J9" s="51">
        <v>5589.302522</v>
      </c>
      <c r="K9" s="51">
        <v>6690.9457350000002</v>
      </c>
      <c r="L9" s="51">
        <v>6101.1034559999998</v>
      </c>
      <c r="M9" s="51" t="s">
        <v>432</v>
      </c>
    </row>
    <row r="10" spans="1:14">
      <c r="A10" s="418" t="s">
        <v>99</v>
      </c>
      <c r="B10" s="418"/>
      <c r="C10" s="357"/>
      <c r="D10" s="357"/>
      <c r="E10" s="48"/>
      <c r="F10" s="48"/>
      <c r="J10" s="48"/>
      <c r="M10" s="195" t="s">
        <v>433</v>
      </c>
      <c r="N10" s="195"/>
    </row>
    <row r="11" spans="1:14" ht="15" customHeight="1">
      <c r="A11" s="91" t="s">
        <v>92</v>
      </c>
      <c r="M11" s="199" t="s">
        <v>327</v>
      </c>
    </row>
    <row r="12" spans="1:14" ht="15" customHeight="1">
      <c r="A12" s="419" t="s">
        <v>809</v>
      </c>
      <c r="B12" s="419"/>
      <c r="M12" s="359" t="s">
        <v>810</v>
      </c>
    </row>
    <row r="13" spans="1:14">
      <c r="F13" s="62"/>
      <c r="J13" s="62"/>
    </row>
  </sheetData>
  <mergeCells count="12">
    <mergeCell ref="A10:B10"/>
    <mergeCell ref="A12:B12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40.5703125" style="49" customWidth="1"/>
    <col min="2" max="4" width="12" style="49" customWidth="1"/>
    <col min="5" max="12" width="10.7109375" style="49" customWidth="1"/>
    <col min="13" max="13" width="39.28515625" style="190" customWidth="1"/>
    <col min="14" max="16384" width="9.140625" style="49"/>
  </cols>
  <sheetData>
    <row r="1" spans="1:13">
      <c r="A1" s="375" t="s">
        <v>434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>
      <c r="A2" s="375" t="s">
        <v>435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358" t="s">
        <v>93</v>
      </c>
      <c r="B3" s="63"/>
      <c r="C3" s="63"/>
      <c r="D3" s="63"/>
      <c r="F3" s="58"/>
      <c r="K3" s="58" t="s">
        <v>89</v>
      </c>
      <c r="L3" s="58"/>
      <c r="M3" s="193" t="s">
        <v>313</v>
      </c>
    </row>
    <row r="4" spans="1:13">
      <c r="A4" s="377" t="s">
        <v>7</v>
      </c>
      <c r="B4" s="420">
        <v>2014</v>
      </c>
      <c r="C4" s="420">
        <v>2015</v>
      </c>
      <c r="D4" s="420">
        <v>2016</v>
      </c>
      <c r="E4" s="420">
        <v>2017</v>
      </c>
      <c r="F4" s="420">
        <v>2017</v>
      </c>
      <c r="G4" s="420"/>
      <c r="H4" s="420"/>
      <c r="I4" s="420"/>
      <c r="J4" s="424" t="s">
        <v>425</v>
      </c>
      <c r="K4" s="425"/>
      <c r="L4" s="426"/>
      <c r="M4" s="427" t="s">
        <v>254</v>
      </c>
    </row>
    <row r="5" spans="1:13" ht="25.5">
      <c r="A5" s="377"/>
      <c r="B5" s="420"/>
      <c r="C5" s="420"/>
      <c r="D5" s="420"/>
      <c r="E5" s="420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427"/>
    </row>
    <row r="6" spans="1:13" s="61" customFormat="1" ht="16.5" customHeight="1">
      <c r="A6" s="64" t="s">
        <v>24</v>
      </c>
      <c r="B6" s="65">
        <v>152226.21707899999</v>
      </c>
      <c r="C6" s="65">
        <v>168657.403621</v>
      </c>
      <c r="D6" s="65">
        <v>170609.92069700002</v>
      </c>
      <c r="E6" s="65">
        <v>156239.592378</v>
      </c>
      <c r="F6" s="65">
        <v>43893.382035000002</v>
      </c>
      <c r="G6" s="65">
        <v>36572.489751000001</v>
      </c>
      <c r="H6" s="65">
        <v>35644.127988</v>
      </c>
      <c r="I6" s="65">
        <v>40129.592603999998</v>
      </c>
      <c r="J6" s="65">
        <v>37918.341367000001</v>
      </c>
      <c r="K6" s="65">
        <v>42136.945309000002</v>
      </c>
      <c r="L6" s="65">
        <v>42181.946286999999</v>
      </c>
      <c r="M6" s="196" t="s">
        <v>251</v>
      </c>
    </row>
    <row r="7" spans="1:13" s="66" customFormat="1">
      <c r="A7" s="356" t="s">
        <v>96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197" t="s">
        <v>436</v>
      </c>
    </row>
    <row r="8" spans="1:13">
      <c r="A8" s="67" t="s">
        <v>100</v>
      </c>
      <c r="B8" s="68">
        <v>2662.4086990000001</v>
      </c>
      <c r="C8" s="68">
        <v>2836.3900290000001</v>
      </c>
      <c r="D8" s="68">
        <v>2902.1005009999999</v>
      </c>
      <c r="E8" s="68">
        <v>3067.2778370000001</v>
      </c>
      <c r="F8" s="68">
        <v>742.92772200000002</v>
      </c>
      <c r="G8" s="68">
        <v>767.34337800000003</v>
      </c>
      <c r="H8" s="68">
        <v>730.99333200000001</v>
      </c>
      <c r="I8" s="68">
        <v>826.01340500000003</v>
      </c>
      <c r="J8" s="68">
        <v>746.58031000000005</v>
      </c>
      <c r="K8" s="68">
        <v>731.75616400000001</v>
      </c>
      <c r="L8" s="68">
        <v>645.13910999999996</v>
      </c>
      <c r="M8" s="198" t="s">
        <v>437</v>
      </c>
    </row>
    <row r="9" spans="1:13">
      <c r="A9" s="67" t="s">
        <v>101</v>
      </c>
      <c r="B9" s="68">
        <v>3266.9358440000001</v>
      </c>
      <c r="C9" s="68">
        <v>2897.7591659999998</v>
      </c>
      <c r="D9" s="68">
        <v>2121.718989</v>
      </c>
      <c r="E9" s="68">
        <v>2129.972037</v>
      </c>
      <c r="F9" s="68">
        <v>574.14395400000001</v>
      </c>
      <c r="G9" s="68">
        <v>481.75350100000003</v>
      </c>
      <c r="H9" s="68">
        <v>531.670433</v>
      </c>
      <c r="I9" s="68">
        <v>542.40414899999996</v>
      </c>
      <c r="J9" s="68">
        <v>535.62670100000003</v>
      </c>
      <c r="K9" s="68">
        <v>581.69688399999995</v>
      </c>
      <c r="L9" s="68">
        <v>626.76404700000001</v>
      </c>
      <c r="M9" s="198" t="s">
        <v>438</v>
      </c>
    </row>
    <row r="10" spans="1:13">
      <c r="A10" s="67" t="s">
        <v>102</v>
      </c>
      <c r="B10" s="68">
        <v>394.31725299999999</v>
      </c>
      <c r="C10" s="68">
        <v>396.91421600000001</v>
      </c>
      <c r="D10" s="68">
        <v>445.52867199999997</v>
      </c>
      <c r="E10" s="68">
        <v>419.62031899999999</v>
      </c>
      <c r="F10" s="68">
        <v>103.324482</v>
      </c>
      <c r="G10" s="68">
        <v>139.63684799999999</v>
      </c>
      <c r="H10" s="68">
        <v>87.592354999999998</v>
      </c>
      <c r="I10" s="68">
        <v>89.066633999999993</v>
      </c>
      <c r="J10" s="68">
        <v>113.887502</v>
      </c>
      <c r="K10" s="68">
        <v>109.627979</v>
      </c>
      <c r="L10" s="68">
        <v>64.527835999999994</v>
      </c>
      <c r="M10" s="198" t="s">
        <v>439</v>
      </c>
    </row>
    <row r="11" spans="1:13" ht="25.5">
      <c r="A11" s="67" t="s">
        <v>103</v>
      </c>
      <c r="B11" s="68">
        <v>2594.5351690000002</v>
      </c>
      <c r="C11" s="68">
        <v>2424.2062470000001</v>
      </c>
      <c r="D11" s="68">
        <v>2142.9429730000002</v>
      </c>
      <c r="E11" s="68">
        <v>2098.5188640000001</v>
      </c>
      <c r="F11" s="68">
        <v>614.300343</v>
      </c>
      <c r="G11" s="68">
        <v>575.429847</v>
      </c>
      <c r="H11" s="68">
        <v>432.17627099999999</v>
      </c>
      <c r="I11" s="68">
        <v>476.61240299999997</v>
      </c>
      <c r="J11" s="68">
        <v>552.59910400000001</v>
      </c>
      <c r="K11" s="68">
        <v>543.11948199999995</v>
      </c>
      <c r="L11" s="68">
        <v>443.55977300000001</v>
      </c>
      <c r="M11" s="198" t="s">
        <v>440</v>
      </c>
    </row>
    <row r="12" spans="1:13">
      <c r="A12" s="67" t="s">
        <v>104</v>
      </c>
      <c r="B12" s="68">
        <v>4540.6459400000003</v>
      </c>
      <c r="C12" s="68">
        <v>3817.7697739999999</v>
      </c>
      <c r="D12" s="68">
        <v>3373.8785229999999</v>
      </c>
      <c r="E12" s="68">
        <v>4506.6302210000003</v>
      </c>
      <c r="F12" s="68">
        <v>854.75438399999996</v>
      </c>
      <c r="G12" s="68">
        <v>1036.382969</v>
      </c>
      <c r="H12" s="68">
        <v>1288.450255</v>
      </c>
      <c r="I12" s="68">
        <v>1327.0426130000001</v>
      </c>
      <c r="J12" s="68">
        <v>1283.393941</v>
      </c>
      <c r="K12" s="68">
        <v>1083.0234190000001</v>
      </c>
      <c r="L12" s="68">
        <v>1520.818851</v>
      </c>
      <c r="M12" s="198" t="s">
        <v>441</v>
      </c>
    </row>
    <row r="13" spans="1:13">
      <c r="A13" s="67" t="s">
        <v>105</v>
      </c>
      <c r="B13" s="68">
        <v>9982.9011250000003</v>
      </c>
      <c r="C13" s="68">
        <v>11217.907541</v>
      </c>
      <c r="D13" s="68">
        <v>9070.9181420000004</v>
      </c>
      <c r="E13" s="68">
        <v>8014.445052</v>
      </c>
      <c r="F13" s="68">
        <v>2149.9430029999999</v>
      </c>
      <c r="G13" s="68">
        <v>1965.721751</v>
      </c>
      <c r="H13" s="68">
        <v>1985.3118509999999</v>
      </c>
      <c r="I13" s="68">
        <v>1913.468447</v>
      </c>
      <c r="J13" s="68">
        <v>1846.30747</v>
      </c>
      <c r="K13" s="68">
        <v>2414.0370929999999</v>
      </c>
      <c r="L13" s="68">
        <v>3017.4076559999999</v>
      </c>
      <c r="M13" s="198" t="s">
        <v>442</v>
      </c>
    </row>
    <row r="14" spans="1:13" ht="25.5">
      <c r="A14" s="67" t="s">
        <v>106</v>
      </c>
      <c r="B14" s="68">
        <v>5437.7734170000003</v>
      </c>
      <c r="C14" s="68">
        <v>5722.3596260000004</v>
      </c>
      <c r="D14" s="68">
        <v>4214.3632639999996</v>
      </c>
      <c r="E14" s="68">
        <v>4226.044852</v>
      </c>
      <c r="F14" s="68">
        <v>989.20442400000002</v>
      </c>
      <c r="G14" s="68">
        <v>1084.643413</v>
      </c>
      <c r="H14" s="68">
        <v>1050.008208</v>
      </c>
      <c r="I14" s="68">
        <v>1102.188807</v>
      </c>
      <c r="J14" s="68">
        <v>1092.4014950000001</v>
      </c>
      <c r="K14" s="68">
        <v>1049.434636</v>
      </c>
      <c r="L14" s="68">
        <v>1095.9377939999999</v>
      </c>
      <c r="M14" s="198" t="s">
        <v>443</v>
      </c>
    </row>
    <row r="15" spans="1:13" ht="24.75" customHeight="1">
      <c r="A15" s="67" t="s">
        <v>107</v>
      </c>
      <c r="B15" s="68">
        <v>104.741421</v>
      </c>
      <c r="C15" s="68">
        <v>94.419721999999993</v>
      </c>
      <c r="D15" s="68">
        <v>113.89407199999999</v>
      </c>
      <c r="E15" s="68">
        <v>79.997855000000001</v>
      </c>
      <c r="F15" s="68">
        <v>19.027225999999999</v>
      </c>
      <c r="G15" s="68">
        <v>23.005282999999999</v>
      </c>
      <c r="H15" s="68">
        <v>18.785319000000001</v>
      </c>
      <c r="I15" s="68">
        <v>19.180026999999999</v>
      </c>
      <c r="J15" s="68">
        <v>16.257484999999999</v>
      </c>
      <c r="K15" s="68">
        <v>11.178392000000001</v>
      </c>
      <c r="L15" s="68">
        <v>15.298098</v>
      </c>
      <c r="M15" s="198" t="s">
        <v>444</v>
      </c>
    </row>
    <row r="16" spans="1:13" ht="25.5">
      <c r="A16" s="67" t="s">
        <v>108</v>
      </c>
      <c r="B16" s="68">
        <v>269.17756300000002</v>
      </c>
      <c r="C16" s="68">
        <v>292.36997600000001</v>
      </c>
      <c r="D16" s="68">
        <v>226.14322300000001</v>
      </c>
      <c r="E16" s="68">
        <v>242.80966900000001</v>
      </c>
      <c r="F16" s="68">
        <v>76.145385000000005</v>
      </c>
      <c r="G16" s="68">
        <v>76.773934999999994</v>
      </c>
      <c r="H16" s="68">
        <v>35.790284</v>
      </c>
      <c r="I16" s="68">
        <v>54.100065000000001</v>
      </c>
      <c r="J16" s="68">
        <v>38.247515999999997</v>
      </c>
      <c r="K16" s="68">
        <v>50.797491999999998</v>
      </c>
      <c r="L16" s="68">
        <v>46.701213000000003</v>
      </c>
      <c r="M16" s="198" t="s">
        <v>445</v>
      </c>
    </row>
    <row r="17" spans="1:13" ht="25.5">
      <c r="A17" s="67" t="s">
        <v>109</v>
      </c>
      <c r="B17" s="68">
        <v>1259.1606919999999</v>
      </c>
      <c r="C17" s="68">
        <v>1136.1420009999999</v>
      </c>
      <c r="D17" s="68">
        <v>1053.1324729999999</v>
      </c>
      <c r="E17" s="68">
        <v>1109.1538989999999</v>
      </c>
      <c r="F17" s="68">
        <v>235.830197</v>
      </c>
      <c r="G17" s="68">
        <v>254.55850699999999</v>
      </c>
      <c r="H17" s="68">
        <v>322.67217499999998</v>
      </c>
      <c r="I17" s="68">
        <v>296.09302000000002</v>
      </c>
      <c r="J17" s="68">
        <v>281.67496599999998</v>
      </c>
      <c r="K17" s="68">
        <v>270.48040300000002</v>
      </c>
      <c r="L17" s="68">
        <v>362.70950099999999</v>
      </c>
      <c r="M17" s="198" t="s">
        <v>446</v>
      </c>
    </row>
    <row r="18" spans="1:13">
      <c r="A18" s="67" t="s">
        <v>110</v>
      </c>
      <c r="B18" s="68">
        <v>952.17800699999998</v>
      </c>
      <c r="C18" s="68">
        <v>964.84938099999999</v>
      </c>
      <c r="D18" s="68">
        <v>896.02320499999996</v>
      </c>
      <c r="E18" s="68">
        <v>898.15014099999996</v>
      </c>
      <c r="F18" s="68">
        <v>209.01486</v>
      </c>
      <c r="G18" s="68">
        <v>247.56832700000001</v>
      </c>
      <c r="H18" s="68">
        <v>198.03795099999999</v>
      </c>
      <c r="I18" s="68">
        <v>243.52900299999999</v>
      </c>
      <c r="J18" s="68">
        <v>181.42713599999999</v>
      </c>
      <c r="K18" s="68">
        <v>180.39518799999999</v>
      </c>
      <c r="L18" s="68">
        <v>175.42774399999999</v>
      </c>
      <c r="M18" s="198" t="s">
        <v>447</v>
      </c>
    </row>
    <row r="19" spans="1:13" ht="25.5">
      <c r="A19" s="67" t="s">
        <v>111</v>
      </c>
      <c r="B19" s="68">
        <v>205.004347</v>
      </c>
      <c r="C19" s="68">
        <v>158.49073300000001</v>
      </c>
      <c r="D19" s="68">
        <v>235.00108399999999</v>
      </c>
      <c r="E19" s="68">
        <v>154.20754400000001</v>
      </c>
      <c r="F19" s="68">
        <v>46.482261999999999</v>
      </c>
      <c r="G19" s="68">
        <v>46.231274999999997</v>
      </c>
      <c r="H19" s="68">
        <v>30.316236</v>
      </c>
      <c r="I19" s="68">
        <v>31.177771</v>
      </c>
      <c r="J19" s="68">
        <v>22.707255</v>
      </c>
      <c r="K19" s="68">
        <v>31.911579</v>
      </c>
      <c r="L19" s="68">
        <v>25.2408</v>
      </c>
      <c r="M19" s="198" t="s">
        <v>448</v>
      </c>
    </row>
    <row r="20" spans="1:13" ht="25.5">
      <c r="A20" s="67" t="s">
        <v>112</v>
      </c>
      <c r="B20" s="68">
        <v>1598.4752989999999</v>
      </c>
      <c r="C20" s="68">
        <v>1457.456623</v>
      </c>
      <c r="D20" s="68">
        <v>1536.4449460000001</v>
      </c>
      <c r="E20" s="68">
        <v>1365.900903</v>
      </c>
      <c r="F20" s="68">
        <v>331.99583899999999</v>
      </c>
      <c r="G20" s="68">
        <v>323.08565900000002</v>
      </c>
      <c r="H20" s="68">
        <v>362.31976300000002</v>
      </c>
      <c r="I20" s="68">
        <v>348.49964199999999</v>
      </c>
      <c r="J20" s="68">
        <v>336.192519</v>
      </c>
      <c r="K20" s="68">
        <v>340.09633500000001</v>
      </c>
      <c r="L20" s="68">
        <v>325.08738399999999</v>
      </c>
      <c r="M20" s="198" t="s">
        <v>449</v>
      </c>
    </row>
    <row r="21" spans="1:13" ht="25.5">
      <c r="A21" s="67" t="s">
        <v>113</v>
      </c>
      <c r="B21" s="68">
        <v>55.440266999999999</v>
      </c>
      <c r="C21" s="68">
        <v>2958.135209</v>
      </c>
      <c r="D21" s="68">
        <v>5421.8904709999997</v>
      </c>
      <c r="E21" s="68">
        <v>4963.3336980000004</v>
      </c>
      <c r="F21" s="68">
        <v>2387.668017</v>
      </c>
      <c r="G21" s="68">
        <v>1144.441122</v>
      </c>
      <c r="H21" s="68">
        <v>502.58655299999998</v>
      </c>
      <c r="I21" s="68">
        <v>928.63800600000002</v>
      </c>
      <c r="J21" s="68">
        <v>1348.5999469999999</v>
      </c>
      <c r="K21" s="68">
        <v>1755.319827</v>
      </c>
      <c r="L21" s="68">
        <v>1125.8995910000001</v>
      </c>
      <c r="M21" s="198" t="s">
        <v>450</v>
      </c>
    </row>
    <row r="22" spans="1:13">
      <c r="A22" s="67" t="s">
        <v>114</v>
      </c>
      <c r="B22" s="68">
        <v>19962.520666</v>
      </c>
      <c r="C22" s="68">
        <v>19104.237579000001</v>
      </c>
      <c r="D22" s="68">
        <v>17859.23877</v>
      </c>
      <c r="E22" s="68">
        <v>18581.670437000001</v>
      </c>
      <c r="F22" s="68">
        <v>4481.4212690000004</v>
      </c>
      <c r="G22" s="68">
        <v>5105.6071750000001</v>
      </c>
      <c r="H22" s="68">
        <v>4660.4387980000001</v>
      </c>
      <c r="I22" s="68">
        <v>4334.2031950000001</v>
      </c>
      <c r="J22" s="68">
        <v>4506.7132359999996</v>
      </c>
      <c r="K22" s="68">
        <v>4965.0646129999996</v>
      </c>
      <c r="L22" s="68">
        <v>7693.0882119999997</v>
      </c>
      <c r="M22" s="198" t="s">
        <v>451</v>
      </c>
    </row>
    <row r="23" spans="1:13" ht="25.5">
      <c r="A23" s="67" t="s">
        <v>115</v>
      </c>
      <c r="B23" s="68">
        <v>25566.739559000001</v>
      </c>
      <c r="C23" s="68">
        <v>32395.196578999999</v>
      </c>
      <c r="D23" s="68">
        <v>32594.154456</v>
      </c>
      <c r="E23" s="68">
        <v>27871.526442999999</v>
      </c>
      <c r="F23" s="68">
        <v>7623.4327780000003</v>
      </c>
      <c r="G23" s="68">
        <v>7336.7305310000002</v>
      </c>
      <c r="H23" s="68">
        <v>6317.6006930000003</v>
      </c>
      <c r="I23" s="68">
        <v>6593.7624409999999</v>
      </c>
      <c r="J23" s="68">
        <v>5491.5313980000001</v>
      </c>
      <c r="K23" s="68">
        <v>6346.9748810000001</v>
      </c>
      <c r="L23" s="68">
        <v>5108.2426990000004</v>
      </c>
      <c r="M23" s="198" t="s">
        <v>452</v>
      </c>
    </row>
    <row r="24" spans="1:13" ht="25.5">
      <c r="A24" s="67" t="s">
        <v>116</v>
      </c>
      <c r="B24" s="68">
        <v>25457.047396999998</v>
      </c>
      <c r="C24" s="68">
        <v>27256.624542000001</v>
      </c>
      <c r="D24" s="68">
        <v>29503.479754</v>
      </c>
      <c r="E24" s="68">
        <v>26760.528707000001</v>
      </c>
      <c r="F24" s="68">
        <v>8519.008511</v>
      </c>
      <c r="G24" s="68">
        <v>6018.1799490000003</v>
      </c>
      <c r="H24" s="68">
        <v>5261.23135</v>
      </c>
      <c r="I24" s="68">
        <v>6962.1088970000001</v>
      </c>
      <c r="J24" s="68">
        <v>6703.2723390000001</v>
      </c>
      <c r="K24" s="68">
        <v>7338.1113649999998</v>
      </c>
      <c r="L24" s="68">
        <v>5557.0741589999998</v>
      </c>
      <c r="M24" s="198" t="s">
        <v>453</v>
      </c>
    </row>
    <row r="25" spans="1:13" ht="25.5">
      <c r="A25" s="67" t="s">
        <v>117</v>
      </c>
      <c r="B25" s="68">
        <v>2457.5228480000001</v>
      </c>
      <c r="C25" s="68">
        <v>2919.5346549999999</v>
      </c>
      <c r="D25" s="68">
        <v>2791.5833229999998</v>
      </c>
      <c r="E25" s="68">
        <v>2147.1653230000002</v>
      </c>
      <c r="F25" s="68">
        <v>564.65215999999998</v>
      </c>
      <c r="G25" s="68">
        <v>462.364936</v>
      </c>
      <c r="H25" s="68">
        <v>537.30194900000004</v>
      </c>
      <c r="I25" s="68">
        <v>582.84627799999998</v>
      </c>
      <c r="J25" s="68">
        <v>653.55319699999995</v>
      </c>
      <c r="K25" s="68">
        <v>407.870904</v>
      </c>
      <c r="L25" s="68">
        <v>446.988786</v>
      </c>
      <c r="M25" s="198" t="s">
        <v>454</v>
      </c>
    </row>
    <row r="26" spans="1:13">
      <c r="A26" s="67" t="s">
        <v>236</v>
      </c>
      <c r="B26" s="68">
        <v>0</v>
      </c>
      <c r="C26" s="68">
        <v>5.5094999999999998E-2</v>
      </c>
      <c r="D26" s="68">
        <v>0</v>
      </c>
      <c r="E26" s="68">
        <v>451.74874</v>
      </c>
      <c r="F26" s="68">
        <v>194.73868300000001</v>
      </c>
      <c r="G26" s="68">
        <v>2.2676440000000002</v>
      </c>
      <c r="H26" s="68">
        <v>245.12956600000001</v>
      </c>
      <c r="I26" s="68">
        <v>9.6128470000000004</v>
      </c>
      <c r="J26" s="68">
        <v>0</v>
      </c>
      <c r="K26" s="68">
        <v>0</v>
      </c>
      <c r="L26" s="68">
        <v>0</v>
      </c>
      <c r="M26" s="198" t="s">
        <v>455</v>
      </c>
    </row>
    <row r="27" spans="1:13">
      <c r="A27" s="67" t="s">
        <v>118</v>
      </c>
      <c r="B27" s="68">
        <v>1069.1526899999999</v>
      </c>
      <c r="C27" s="68">
        <v>1206.6743690000001</v>
      </c>
      <c r="D27" s="68">
        <v>1241.929247</v>
      </c>
      <c r="E27" s="68">
        <v>1062.2998130000001</v>
      </c>
      <c r="F27" s="68">
        <v>284.62813499999999</v>
      </c>
      <c r="G27" s="68">
        <v>239.08020500000001</v>
      </c>
      <c r="H27" s="68">
        <v>269.09737799999999</v>
      </c>
      <c r="I27" s="68">
        <v>269.49409500000002</v>
      </c>
      <c r="J27" s="68">
        <v>219.55512400000001</v>
      </c>
      <c r="K27" s="68">
        <v>223.23317</v>
      </c>
      <c r="L27" s="68">
        <v>225.585069</v>
      </c>
      <c r="M27" s="198" t="s">
        <v>456</v>
      </c>
    </row>
    <row r="28" spans="1:13">
      <c r="A28" s="67" t="s">
        <v>119</v>
      </c>
      <c r="B28" s="68">
        <v>178.936474</v>
      </c>
      <c r="C28" s="68">
        <v>80.777755999999997</v>
      </c>
      <c r="D28" s="68">
        <v>77.634206000000006</v>
      </c>
      <c r="E28" s="68">
        <v>1969.677244</v>
      </c>
      <c r="F28" s="68">
        <v>34.685144000000001</v>
      </c>
      <c r="G28" s="68">
        <v>57.602203000000003</v>
      </c>
      <c r="H28" s="68">
        <v>1289.4104910000001</v>
      </c>
      <c r="I28" s="68">
        <v>587.97940600000004</v>
      </c>
      <c r="J28" s="68">
        <v>373.87275299999999</v>
      </c>
      <c r="K28" s="68">
        <v>1909.5040120000001</v>
      </c>
      <c r="L28" s="68">
        <v>297.15503699999999</v>
      </c>
      <c r="M28" s="198" t="s">
        <v>457</v>
      </c>
    </row>
    <row r="29" spans="1:13" s="61" customFormat="1">
      <c r="A29" s="64" t="s">
        <v>120</v>
      </c>
      <c r="B29" s="65">
        <v>108015.61467699999</v>
      </c>
      <c r="C29" s="65">
        <v>119338.270819</v>
      </c>
      <c r="D29" s="65">
        <v>117822.00029400001</v>
      </c>
      <c r="E29" s="65">
        <v>112120.67959799999</v>
      </c>
      <c r="F29" s="65">
        <v>31037.328777999999</v>
      </c>
      <c r="G29" s="65">
        <v>27388.408458000002</v>
      </c>
      <c r="H29" s="65">
        <v>26156.921211000001</v>
      </c>
      <c r="I29" s="65">
        <v>27538.021151000001</v>
      </c>
      <c r="J29" s="65">
        <v>26344.401394</v>
      </c>
      <c r="K29" s="65">
        <v>30343.633817999998</v>
      </c>
      <c r="L29" s="65">
        <v>28818.653360000004</v>
      </c>
      <c r="M29" s="196" t="s">
        <v>458</v>
      </c>
    </row>
    <row r="30" spans="1:13" s="66" customFormat="1" ht="15" customHeight="1">
      <c r="A30" s="356" t="s">
        <v>97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197" t="s">
        <v>459</v>
      </c>
    </row>
    <row r="31" spans="1:13">
      <c r="A31" s="67" t="s">
        <v>100</v>
      </c>
      <c r="B31" s="68">
        <v>186.97863100000001</v>
      </c>
      <c r="C31" s="68">
        <v>799.01765799999998</v>
      </c>
      <c r="D31" s="68">
        <v>407.16894400000001</v>
      </c>
      <c r="E31" s="68">
        <v>227.55735799999999</v>
      </c>
      <c r="F31" s="68">
        <v>67.127825000000001</v>
      </c>
      <c r="G31" s="68">
        <v>68.107647</v>
      </c>
      <c r="H31" s="68">
        <v>45.185281000000003</v>
      </c>
      <c r="I31" s="68">
        <v>47.136605000000003</v>
      </c>
      <c r="J31" s="68">
        <v>60.499848999999998</v>
      </c>
      <c r="K31" s="68">
        <v>76.798760999999999</v>
      </c>
      <c r="L31" s="68">
        <v>59.986015999999999</v>
      </c>
      <c r="M31" s="198" t="s">
        <v>437</v>
      </c>
    </row>
    <row r="32" spans="1:13">
      <c r="A32" s="67" t="s">
        <v>101</v>
      </c>
      <c r="B32" s="68">
        <v>57.471156999999998</v>
      </c>
      <c r="C32" s="68">
        <v>67.894220000000004</v>
      </c>
      <c r="D32" s="68">
        <v>77.879733000000002</v>
      </c>
      <c r="E32" s="68">
        <v>89.480037999999993</v>
      </c>
      <c r="F32" s="68">
        <v>28.353221000000001</v>
      </c>
      <c r="G32" s="68">
        <v>50.630673000000002</v>
      </c>
      <c r="H32" s="68">
        <v>3.1435420000000001</v>
      </c>
      <c r="I32" s="68">
        <v>7.3526020000000001</v>
      </c>
      <c r="J32" s="68">
        <v>25.480388000000001</v>
      </c>
      <c r="K32" s="68">
        <v>11.111048</v>
      </c>
      <c r="L32" s="68">
        <v>3.9494259999999999</v>
      </c>
      <c r="M32" s="198" t="s">
        <v>438</v>
      </c>
    </row>
    <row r="33" spans="1:13">
      <c r="A33" s="67" t="s">
        <v>102</v>
      </c>
      <c r="B33" s="68">
        <v>204.54362399999999</v>
      </c>
      <c r="C33" s="68">
        <v>165.762756</v>
      </c>
      <c r="D33" s="68">
        <v>219.674541</v>
      </c>
      <c r="E33" s="68">
        <v>156.34658999999999</v>
      </c>
      <c r="F33" s="68">
        <v>52.227271000000002</v>
      </c>
      <c r="G33" s="68">
        <v>53.041894999999997</v>
      </c>
      <c r="H33" s="68">
        <v>26.644846000000001</v>
      </c>
      <c r="I33" s="68">
        <v>24.432577999999999</v>
      </c>
      <c r="J33" s="68">
        <v>41.166365999999996</v>
      </c>
      <c r="K33" s="68">
        <v>32.569651</v>
      </c>
      <c r="L33" s="68">
        <v>15.752018</v>
      </c>
      <c r="M33" s="198" t="s">
        <v>439</v>
      </c>
    </row>
    <row r="34" spans="1:13" ht="25.5">
      <c r="A34" s="67" t="s">
        <v>103</v>
      </c>
      <c r="B34" s="68">
        <v>217.734331</v>
      </c>
      <c r="C34" s="68">
        <v>587.61628399999995</v>
      </c>
      <c r="D34" s="68">
        <v>672.78358200000002</v>
      </c>
      <c r="E34" s="68">
        <v>528.06622400000003</v>
      </c>
      <c r="F34" s="68">
        <v>151.50999400000001</v>
      </c>
      <c r="G34" s="68">
        <v>141.615229</v>
      </c>
      <c r="H34" s="68">
        <v>109.778182</v>
      </c>
      <c r="I34" s="68">
        <v>125.162819</v>
      </c>
      <c r="J34" s="68">
        <v>140.82068799999999</v>
      </c>
      <c r="K34" s="68">
        <v>141.89348799999999</v>
      </c>
      <c r="L34" s="68">
        <v>146.75653600000001</v>
      </c>
      <c r="M34" s="198" t="s">
        <v>440</v>
      </c>
    </row>
    <row r="35" spans="1:13">
      <c r="A35" s="67" t="s">
        <v>104</v>
      </c>
      <c r="B35" s="68">
        <v>149.48845900000001</v>
      </c>
      <c r="C35" s="68">
        <v>189.20755299999999</v>
      </c>
      <c r="D35" s="68">
        <v>143.433516</v>
      </c>
      <c r="E35" s="68">
        <v>137.33899700000001</v>
      </c>
      <c r="F35" s="68">
        <v>36.628214999999997</v>
      </c>
      <c r="G35" s="68">
        <v>39.742286999999997</v>
      </c>
      <c r="H35" s="68">
        <v>29.171032</v>
      </c>
      <c r="I35" s="68">
        <v>31.797463</v>
      </c>
      <c r="J35" s="68">
        <v>27.915599</v>
      </c>
      <c r="K35" s="68">
        <v>24.80452</v>
      </c>
      <c r="L35" s="68">
        <v>36.151128</v>
      </c>
      <c r="M35" s="198" t="s">
        <v>441</v>
      </c>
    </row>
    <row r="36" spans="1:13">
      <c r="A36" s="67" t="s">
        <v>105</v>
      </c>
      <c r="B36" s="68">
        <v>368.55987399999998</v>
      </c>
      <c r="C36" s="68">
        <v>425.36192199999999</v>
      </c>
      <c r="D36" s="68">
        <v>347.14238</v>
      </c>
      <c r="E36" s="68">
        <v>320.40363000000002</v>
      </c>
      <c r="F36" s="68">
        <v>95.121053000000003</v>
      </c>
      <c r="G36" s="68">
        <v>73.158433000000002</v>
      </c>
      <c r="H36" s="68">
        <v>72.470639000000006</v>
      </c>
      <c r="I36" s="68">
        <v>79.653504999999996</v>
      </c>
      <c r="J36" s="68">
        <v>77.295439999999999</v>
      </c>
      <c r="K36" s="68">
        <v>78.082048999999998</v>
      </c>
      <c r="L36" s="68">
        <v>84.600322000000006</v>
      </c>
      <c r="M36" s="198" t="s">
        <v>442</v>
      </c>
    </row>
    <row r="37" spans="1:13" ht="25.5">
      <c r="A37" s="67" t="s">
        <v>106</v>
      </c>
      <c r="B37" s="68">
        <v>6714.8879550000001</v>
      </c>
      <c r="C37" s="68">
        <v>6058.6653500000002</v>
      </c>
      <c r="D37" s="68">
        <v>13357.355928999999</v>
      </c>
      <c r="E37" s="68">
        <v>9540.2423070000004</v>
      </c>
      <c r="F37" s="68">
        <v>2642.399316</v>
      </c>
      <c r="G37" s="68">
        <v>2250.9552739999999</v>
      </c>
      <c r="H37" s="68">
        <v>2328.2465240000001</v>
      </c>
      <c r="I37" s="68">
        <v>2318.6411929999999</v>
      </c>
      <c r="J37" s="68">
        <v>2362.799759</v>
      </c>
      <c r="K37" s="68">
        <v>1717.065981</v>
      </c>
      <c r="L37" s="68">
        <v>2836.196547</v>
      </c>
      <c r="M37" s="198" t="s">
        <v>443</v>
      </c>
    </row>
    <row r="38" spans="1:13" ht="21" customHeight="1">
      <c r="A38" s="67" t="s">
        <v>107</v>
      </c>
      <c r="B38" s="68">
        <v>2.4711919999999998</v>
      </c>
      <c r="C38" s="68">
        <v>2.883686</v>
      </c>
      <c r="D38" s="68">
        <v>2.6494970000000002</v>
      </c>
      <c r="E38" s="68">
        <v>1.9232340000000001</v>
      </c>
      <c r="F38" s="68">
        <v>1.170885</v>
      </c>
      <c r="G38" s="68">
        <v>0.38042399999999998</v>
      </c>
      <c r="H38" s="68">
        <v>0.21796499999999999</v>
      </c>
      <c r="I38" s="68">
        <v>0.15396000000000001</v>
      </c>
      <c r="J38" s="68">
        <v>0.42684699999999998</v>
      </c>
      <c r="K38" s="68">
        <v>2.2867860000000002</v>
      </c>
      <c r="L38" s="68">
        <v>0.76872399999999996</v>
      </c>
      <c r="M38" s="198" t="s">
        <v>444</v>
      </c>
    </row>
    <row r="39" spans="1:13" ht="25.5">
      <c r="A39" s="67" t="s">
        <v>108</v>
      </c>
      <c r="B39" s="68">
        <v>13.380928000000001</v>
      </c>
      <c r="C39" s="68">
        <v>12.497258</v>
      </c>
      <c r="D39" s="68">
        <v>12.539491999999999</v>
      </c>
      <c r="E39" s="68">
        <v>13.390976</v>
      </c>
      <c r="F39" s="68">
        <v>3.9183129999999999</v>
      </c>
      <c r="G39" s="68">
        <v>2.5621130000000001</v>
      </c>
      <c r="H39" s="68">
        <v>2.9256989999999998</v>
      </c>
      <c r="I39" s="68">
        <v>3.9848509999999999</v>
      </c>
      <c r="J39" s="68">
        <v>10.100433000000001</v>
      </c>
      <c r="K39" s="68">
        <v>27.787172000000002</v>
      </c>
      <c r="L39" s="68">
        <v>16.985323999999999</v>
      </c>
      <c r="M39" s="198" t="s">
        <v>445</v>
      </c>
    </row>
    <row r="40" spans="1:13" ht="25.5">
      <c r="A40" s="67" t="s">
        <v>109</v>
      </c>
      <c r="B40" s="68">
        <v>301.270467</v>
      </c>
      <c r="C40" s="68">
        <v>318.66613899999999</v>
      </c>
      <c r="D40" s="68">
        <v>378.37406800000002</v>
      </c>
      <c r="E40" s="68">
        <v>361.35371600000002</v>
      </c>
      <c r="F40" s="68">
        <v>83.923986999999997</v>
      </c>
      <c r="G40" s="68">
        <v>90.535855999999995</v>
      </c>
      <c r="H40" s="68">
        <v>98.599903999999995</v>
      </c>
      <c r="I40" s="68">
        <v>88.293969000000004</v>
      </c>
      <c r="J40" s="68">
        <v>91.761111999999997</v>
      </c>
      <c r="K40" s="68">
        <v>162.79901100000001</v>
      </c>
      <c r="L40" s="68">
        <v>202.225538</v>
      </c>
      <c r="M40" s="198" t="s">
        <v>446</v>
      </c>
    </row>
    <row r="41" spans="1:13">
      <c r="A41" s="67" t="s">
        <v>110</v>
      </c>
      <c r="B41" s="68">
        <v>201.66828100000001</v>
      </c>
      <c r="C41" s="68">
        <v>251.68703500000001</v>
      </c>
      <c r="D41" s="68">
        <v>192.264183</v>
      </c>
      <c r="E41" s="68">
        <v>217.09276399999999</v>
      </c>
      <c r="F41" s="68">
        <v>71.611519000000001</v>
      </c>
      <c r="G41" s="68">
        <v>52.257035999999999</v>
      </c>
      <c r="H41" s="68">
        <v>50.013404000000001</v>
      </c>
      <c r="I41" s="68">
        <v>43.210805000000001</v>
      </c>
      <c r="J41" s="68">
        <v>44.688924999999998</v>
      </c>
      <c r="K41" s="68">
        <v>39.623446000000001</v>
      </c>
      <c r="L41" s="68">
        <v>35.900300000000001</v>
      </c>
      <c r="M41" s="198" t="s">
        <v>447</v>
      </c>
    </row>
    <row r="42" spans="1:13" ht="25.5">
      <c r="A42" s="67" t="s">
        <v>111</v>
      </c>
      <c r="B42" s="68">
        <v>2.3872550000000001</v>
      </c>
      <c r="C42" s="68">
        <v>5.1775060000000002</v>
      </c>
      <c r="D42" s="68">
        <v>3.8655740000000001</v>
      </c>
      <c r="E42" s="68">
        <v>2.1410260000000001</v>
      </c>
      <c r="F42" s="68">
        <v>0.53424400000000005</v>
      </c>
      <c r="G42" s="68">
        <v>0.80335699999999999</v>
      </c>
      <c r="H42" s="68">
        <v>0.60996099999999998</v>
      </c>
      <c r="I42" s="68">
        <v>0.193464</v>
      </c>
      <c r="J42" s="68">
        <v>0.33935599999999999</v>
      </c>
      <c r="K42" s="68">
        <v>0.37418400000000002</v>
      </c>
      <c r="L42" s="68">
        <v>0.29212500000000002</v>
      </c>
      <c r="M42" s="198" t="s">
        <v>448</v>
      </c>
    </row>
    <row r="43" spans="1:13" ht="25.5">
      <c r="A43" s="67" t="s">
        <v>112</v>
      </c>
      <c r="B43" s="68">
        <v>309.34440799999999</v>
      </c>
      <c r="C43" s="68">
        <v>303.60288500000001</v>
      </c>
      <c r="D43" s="68">
        <v>239.584688</v>
      </c>
      <c r="E43" s="68">
        <v>184.404944</v>
      </c>
      <c r="F43" s="68">
        <v>37.377699</v>
      </c>
      <c r="G43" s="68">
        <v>31.385748</v>
      </c>
      <c r="H43" s="68">
        <v>21.564589000000002</v>
      </c>
      <c r="I43" s="68">
        <v>94.076908000000003</v>
      </c>
      <c r="J43" s="68">
        <v>51.932837999999997</v>
      </c>
      <c r="K43" s="68">
        <v>44.639539999999997</v>
      </c>
      <c r="L43" s="68">
        <v>56.337671</v>
      </c>
      <c r="M43" s="198" t="s">
        <v>449</v>
      </c>
    </row>
    <row r="44" spans="1:13" ht="25.5">
      <c r="A44" s="67" t="s">
        <v>113</v>
      </c>
      <c r="B44" s="68">
        <v>6.0863719999999999</v>
      </c>
      <c r="C44" s="68">
        <v>13079.570401999999</v>
      </c>
      <c r="D44" s="68">
        <v>3372.463463</v>
      </c>
      <c r="E44" s="68">
        <v>380.42700100000002</v>
      </c>
      <c r="F44" s="68">
        <v>201.62830500000001</v>
      </c>
      <c r="G44" s="68">
        <v>18.896125999999999</v>
      </c>
      <c r="H44" s="68">
        <v>75.476468999999994</v>
      </c>
      <c r="I44" s="68">
        <v>84.426101000000003</v>
      </c>
      <c r="J44" s="68">
        <v>115.871639</v>
      </c>
      <c r="K44" s="68">
        <v>233.50727000000001</v>
      </c>
      <c r="L44" s="68">
        <v>341.76844699999998</v>
      </c>
      <c r="M44" s="198" t="s">
        <v>450</v>
      </c>
    </row>
    <row r="45" spans="1:13">
      <c r="A45" s="67" t="s">
        <v>114</v>
      </c>
      <c r="B45" s="68">
        <v>9000.2247650000008</v>
      </c>
      <c r="C45" s="68">
        <v>7193.062672</v>
      </c>
      <c r="D45" s="68">
        <v>7624.1289189999998</v>
      </c>
      <c r="E45" s="68">
        <v>9440.1478869999992</v>
      </c>
      <c r="F45" s="68">
        <v>2090.4170260000001</v>
      </c>
      <c r="G45" s="68">
        <v>2140.2195670000001</v>
      </c>
      <c r="H45" s="68">
        <v>1990.321725</v>
      </c>
      <c r="I45" s="68">
        <v>3219.1895690000001</v>
      </c>
      <c r="J45" s="68">
        <v>2669.9202150000001</v>
      </c>
      <c r="K45" s="68">
        <v>2283.038896</v>
      </c>
      <c r="L45" s="68">
        <v>3096.0960319999999</v>
      </c>
      <c r="M45" s="198" t="s">
        <v>451</v>
      </c>
    </row>
    <row r="46" spans="1:13" ht="25.5">
      <c r="A46" s="67" t="s">
        <v>115</v>
      </c>
      <c r="B46" s="68">
        <v>849.87061100000005</v>
      </c>
      <c r="C46" s="68">
        <v>639.65960099999995</v>
      </c>
      <c r="D46" s="68">
        <v>348.51988999999998</v>
      </c>
      <c r="E46" s="68">
        <v>335.73243300000001</v>
      </c>
      <c r="F46" s="68">
        <v>59.748778000000001</v>
      </c>
      <c r="G46" s="68">
        <v>98.546542000000002</v>
      </c>
      <c r="H46" s="68">
        <v>67.997844000000001</v>
      </c>
      <c r="I46" s="68">
        <v>109.439269</v>
      </c>
      <c r="J46" s="68">
        <v>130.81448</v>
      </c>
      <c r="K46" s="68">
        <v>165.225945</v>
      </c>
      <c r="L46" s="68">
        <v>178.03371200000001</v>
      </c>
      <c r="M46" s="198" t="s">
        <v>452</v>
      </c>
    </row>
    <row r="47" spans="1:13" ht="25.5">
      <c r="A47" s="67" t="s">
        <v>116</v>
      </c>
      <c r="B47" s="68">
        <v>233.945492</v>
      </c>
      <c r="C47" s="68">
        <v>640.82681700000001</v>
      </c>
      <c r="D47" s="68">
        <v>515.16254400000003</v>
      </c>
      <c r="E47" s="68">
        <v>302.07891899999998</v>
      </c>
      <c r="F47" s="68">
        <v>56.766353000000002</v>
      </c>
      <c r="G47" s="68">
        <v>86.265336000000005</v>
      </c>
      <c r="H47" s="68">
        <v>53.372453999999998</v>
      </c>
      <c r="I47" s="68">
        <v>105.67477599999999</v>
      </c>
      <c r="J47" s="68">
        <v>122.90973700000001</v>
      </c>
      <c r="K47" s="68">
        <v>54.535235999999998</v>
      </c>
      <c r="L47" s="68">
        <v>140.81701699999999</v>
      </c>
      <c r="M47" s="198" t="s">
        <v>453</v>
      </c>
    </row>
    <row r="48" spans="1:13" ht="25.5">
      <c r="A48" s="67" t="s">
        <v>117</v>
      </c>
      <c r="B48" s="68">
        <v>13.647465</v>
      </c>
      <c r="C48" s="68">
        <v>5.9614060000000002</v>
      </c>
      <c r="D48" s="68">
        <v>42.480837000000001</v>
      </c>
      <c r="E48" s="68">
        <v>60.347943999999998</v>
      </c>
      <c r="F48" s="68">
        <v>2.5902250000000002</v>
      </c>
      <c r="G48" s="68">
        <v>4.2737769999999999</v>
      </c>
      <c r="H48" s="68">
        <v>18.188402</v>
      </c>
      <c r="I48" s="68">
        <v>35.295540000000003</v>
      </c>
      <c r="J48" s="68">
        <v>4.356096</v>
      </c>
      <c r="K48" s="68">
        <v>2.5934499999999998</v>
      </c>
      <c r="L48" s="68">
        <v>3.3292860000000002</v>
      </c>
      <c r="M48" s="198" t="s">
        <v>454</v>
      </c>
    </row>
    <row r="49" spans="1:13">
      <c r="A49" s="67" t="s">
        <v>236</v>
      </c>
      <c r="B49" s="68">
        <v>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68">
        <v>0</v>
      </c>
      <c r="M49" s="198" t="s">
        <v>455</v>
      </c>
    </row>
    <row r="50" spans="1:13">
      <c r="A50" s="67" t="s">
        <v>118</v>
      </c>
      <c r="B50" s="68">
        <v>71.563922000000005</v>
      </c>
      <c r="C50" s="68">
        <v>51.752026999999998</v>
      </c>
      <c r="D50" s="68">
        <v>45.386065000000002</v>
      </c>
      <c r="E50" s="68">
        <v>34.531469999999999</v>
      </c>
      <c r="F50" s="68">
        <v>10.89869</v>
      </c>
      <c r="G50" s="68">
        <v>7.3097700000000003</v>
      </c>
      <c r="H50" s="68">
        <v>9.9518459999999997</v>
      </c>
      <c r="I50" s="68">
        <v>6.3711640000000003</v>
      </c>
      <c r="J50" s="68">
        <v>3.6478579999999998</v>
      </c>
      <c r="K50" s="68">
        <v>2.215449</v>
      </c>
      <c r="L50" s="68">
        <v>3.9928159999999999</v>
      </c>
      <c r="M50" s="198" t="s">
        <v>456</v>
      </c>
    </row>
    <row r="51" spans="1:13">
      <c r="A51" s="67" t="s">
        <v>119</v>
      </c>
      <c r="B51" s="68">
        <v>8.1803509999999999</v>
      </c>
      <c r="C51" s="68">
        <v>7.7847140000000001</v>
      </c>
      <c r="D51" s="68">
        <v>25.819429</v>
      </c>
      <c r="E51" s="68">
        <v>13.521445999999999</v>
      </c>
      <c r="F51" s="68">
        <v>3.6189330000000002</v>
      </c>
      <c r="G51" s="68">
        <v>4.7993670000000002</v>
      </c>
      <c r="H51" s="68">
        <v>3.6373989999999998</v>
      </c>
      <c r="I51" s="68">
        <v>1.4657469999999999</v>
      </c>
      <c r="J51" s="68">
        <v>1.889826</v>
      </c>
      <c r="K51" s="68">
        <v>1.4138729999999999</v>
      </c>
      <c r="L51" s="68">
        <v>2.250486</v>
      </c>
      <c r="M51" s="198" t="s">
        <v>457</v>
      </c>
    </row>
    <row r="52" spans="1:13" s="61" customFormat="1">
      <c r="A52" s="69" t="s">
        <v>121</v>
      </c>
      <c r="B52" s="65">
        <v>18913.705539999995</v>
      </c>
      <c r="C52" s="65">
        <v>30806.657890999999</v>
      </c>
      <c r="D52" s="65">
        <v>28028.677273999994</v>
      </c>
      <c r="E52" s="65">
        <v>22346.528904000003</v>
      </c>
      <c r="F52" s="65">
        <v>5697.5718520000009</v>
      </c>
      <c r="G52" s="65">
        <v>5215.486457</v>
      </c>
      <c r="H52" s="65">
        <v>5007.5177070000009</v>
      </c>
      <c r="I52" s="65">
        <v>6425.9528880000007</v>
      </c>
      <c r="J52" s="65">
        <v>5984.6374510000014</v>
      </c>
      <c r="K52" s="65">
        <v>5102.3657560000011</v>
      </c>
      <c r="L52" s="65">
        <v>7262.1894710000006</v>
      </c>
      <c r="M52" s="196" t="s">
        <v>460</v>
      </c>
    </row>
    <row r="53" spans="1:13" s="66" customFormat="1" ht="15" customHeight="1">
      <c r="A53" s="356" t="s">
        <v>98</v>
      </c>
      <c r="B53" s="356"/>
      <c r="C53" s="356"/>
      <c r="D53" s="356"/>
      <c r="E53" s="356"/>
      <c r="F53" s="356"/>
      <c r="G53" s="356"/>
      <c r="H53" s="356"/>
      <c r="I53" s="356"/>
      <c r="J53" s="356"/>
      <c r="K53" s="356"/>
      <c r="L53" s="356"/>
      <c r="M53" s="197" t="s">
        <v>432</v>
      </c>
    </row>
    <row r="54" spans="1:13">
      <c r="A54" s="67" t="s">
        <v>100</v>
      </c>
      <c r="B54" s="68">
        <v>22.295178</v>
      </c>
      <c r="C54" s="68">
        <v>27.408622000000001</v>
      </c>
      <c r="D54" s="68">
        <v>17.023334999999999</v>
      </c>
      <c r="E54" s="68">
        <v>18.996137999999998</v>
      </c>
      <c r="F54" s="68">
        <v>7.1402739999999998</v>
      </c>
      <c r="G54" s="68">
        <v>4.4694390000000004</v>
      </c>
      <c r="H54" s="68">
        <v>4.6860650000000001</v>
      </c>
      <c r="I54" s="68">
        <v>2.7003599999999999</v>
      </c>
      <c r="J54" s="68">
        <v>3.495517</v>
      </c>
      <c r="K54" s="68">
        <v>6.1026150000000001</v>
      </c>
      <c r="L54" s="68">
        <v>6.0891060000000001</v>
      </c>
      <c r="M54" s="198" t="s">
        <v>437</v>
      </c>
    </row>
    <row r="55" spans="1:13">
      <c r="A55" s="67" t="s">
        <v>101</v>
      </c>
      <c r="B55" s="68">
        <v>15.851568</v>
      </c>
      <c r="C55" s="68">
        <v>23.957896000000002</v>
      </c>
      <c r="D55" s="68">
        <v>12.343491</v>
      </c>
      <c r="E55" s="68">
        <v>22.028117999999999</v>
      </c>
      <c r="F55" s="68">
        <v>5.2741990000000003</v>
      </c>
      <c r="G55" s="68">
        <v>8.0579920000000005</v>
      </c>
      <c r="H55" s="68">
        <v>5.610341</v>
      </c>
      <c r="I55" s="68">
        <v>3.0855860000000002</v>
      </c>
      <c r="J55" s="68">
        <v>4.5405800000000003</v>
      </c>
      <c r="K55" s="68">
        <v>8.0583930000000006</v>
      </c>
      <c r="L55" s="68">
        <v>5.7798720000000001</v>
      </c>
      <c r="M55" s="198" t="s">
        <v>438</v>
      </c>
    </row>
    <row r="56" spans="1:13">
      <c r="A56" s="67" t="s">
        <v>102</v>
      </c>
      <c r="B56" s="68">
        <v>0.34466000000000002</v>
      </c>
      <c r="C56" s="68">
        <v>0.49678699999999998</v>
      </c>
      <c r="D56" s="68">
        <v>0.59146900000000002</v>
      </c>
      <c r="E56" s="68">
        <v>1.1232059999999999</v>
      </c>
      <c r="F56" s="68">
        <v>0.21415100000000001</v>
      </c>
      <c r="G56" s="68">
        <v>0.54415599999999997</v>
      </c>
      <c r="H56" s="68">
        <v>0.21493999999999999</v>
      </c>
      <c r="I56" s="68">
        <v>0.14995900000000001</v>
      </c>
      <c r="J56" s="68">
        <v>0.48328399999999999</v>
      </c>
      <c r="K56" s="68">
        <v>0.237452</v>
      </c>
      <c r="L56" s="68">
        <v>0.111952</v>
      </c>
      <c r="M56" s="198" t="s">
        <v>439</v>
      </c>
    </row>
    <row r="57" spans="1:13" ht="25.5">
      <c r="A57" s="67" t="s">
        <v>103</v>
      </c>
      <c r="B57" s="68">
        <v>22.637751999999999</v>
      </c>
      <c r="C57" s="68">
        <v>23.193511000000001</v>
      </c>
      <c r="D57" s="68">
        <v>887.65422899999999</v>
      </c>
      <c r="E57" s="68">
        <v>540.74613699999998</v>
      </c>
      <c r="F57" s="68">
        <v>163.294828</v>
      </c>
      <c r="G57" s="68">
        <v>103.003224</v>
      </c>
      <c r="H57" s="68">
        <v>158.74631400000001</v>
      </c>
      <c r="I57" s="68">
        <v>115.70177099999999</v>
      </c>
      <c r="J57" s="68">
        <v>40.211517000000001</v>
      </c>
      <c r="K57" s="68">
        <v>57.436802999999998</v>
      </c>
      <c r="L57" s="68">
        <v>61.305805999999997</v>
      </c>
      <c r="M57" s="198" t="s">
        <v>440</v>
      </c>
    </row>
    <row r="58" spans="1:13">
      <c r="A58" s="67" t="s">
        <v>104</v>
      </c>
      <c r="B58" s="68">
        <v>29.819489999999998</v>
      </c>
      <c r="C58" s="68">
        <v>35.972386999999998</v>
      </c>
      <c r="D58" s="68">
        <v>14.201009000000001</v>
      </c>
      <c r="E58" s="68">
        <v>12.839646999999999</v>
      </c>
      <c r="F58" s="68">
        <v>2.569083</v>
      </c>
      <c r="G58" s="68">
        <v>2.4755910000000001</v>
      </c>
      <c r="H58" s="68">
        <v>1.393842</v>
      </c>
      <c r="I58" s="68">
        <v>6.4011310000000003</v>
      </c>
      <c r="J58" s="68">
        <v>2.510732</v>
      </c>
      <c r="K58" s="68">
        <v>22.416685999999999</v>
      </c>
      <c r="L58" s="68">
        <v>2.2331439999999998</v>
      </c>
      <c r="M58" s="198" t="s">
        <v>441</v>
      </c>
    </row>
    <row r="59" spans="1:13">
      <c r="A59" s="67" t="s">
        <v>105</v>
      </c>
      <c r="B59" s="68">
        <v>901.83368900000005</v>
      </c>
      <c r="C59" s="68">
        <v>1377.6344549999999</v>
      </c>
      <c r="D59" s="68">
        <v>955.386527</v>
      </c>
      <c r="E59" s="68">
        <v>978.86837300000002</v>
      </c>
      <c r="F59" s="68">
        <v>287.01912299999998</v>
      </c>
      <c r="G59" s="68">
        <v>246.232629</v>
      </c>
      <c r="H59" s="68">
        <v>232.111952</v>
      </c>
      <c r="I59" s="68">
        <v>213.50466900000001</v>
      </c>
      <c r="J59" s="68">
        <v>294.88099599999998</v>
      </c>
      <c r="K59" s="68">
        <v>360.09350599999999</v>
      </c>
      <c r="L59" s="68">
        <v>293.73731299999997</v>
      </c>
      <c r="M59" s="198" t="s">
        <v>442</v>
      </c>
    </row>
    <row r="60" spans="1:13" ht="25.5">
      <c r="A60" s="67" t="s">
        <v>106</v>
      </c>
      <c r="B60" s="68">
        <v>309.97366099999999</v>
      </c>
      <c r="C60" s="68">
        <v>216.21067500000001</v>
      </c>
      <c r="D60" s="68">
        <v>292.434572</v>
      </c>
      <c r="E60" s="68">
        <v>254.626135</v>
      </c>
      <c r="F60" s="68">
        <v>71.726556000000002</v>
      </c>
      <c r="G60" s="68">
        <v>61.101906</v>
      </c>
      <c r="H60" s="68">
        <v>46.949675999999997</v>
      </c>
      <c r="I60" s="68">
        <v>74.847997000000007</v>
      </c>
      <c r="J60" s="68">
        <v>67.141390000000001</v>
      </c>
      <c r="K60" s="68">
        <v>53.523271000000001</v>
      </c>
      <c r="L60" s="68">
        <v>43.302402000000001</v>
      </c>
      <c r="M60" s="198" t="s">
        <v>443</v>
      </c>
    </row>
    <row r="61" spans="1:13" ht="27.75" customHeight="1">
      <c r="A61" s="67" t="s">
        <v>107</v>
      </c>
      <c r="B61" s="68">
        <v>148.42028199999999</v>
      </c>
      <c r="C61" s="68">
        <v>90.513160999999997</v>
      </c>
      <c r="D61" s="68">
        <v>76.256163000000001</v>
      </c>
      <c r="E61" s="68">
        <v>103.368588</v>
      </c>
      <c r="F61" s="68">
        <v>23.177053000000001</v>
      </c>
      <c r="G61" s="68">
        <v>24.228961000000002</v>
      </c>
      <c r="H61" s="68">
        <v>33.810329000000003</v>
      </c>
      <c r="I61" s="68">
        <v>22.152245000000001</v>
      </c>
      <c r="J61" s="68">
        <v>28.079432000000001</v>
      </c>
      <c r="K61" s="68">
        <v>18.406216000000001</v>
      </c>
      <c r="L61" s="68">
        <v>36.510599999999997</v>
      </c>
      <c r="M61" s="198" t="s">
        <v>444</v>
      </c>
    </row>
    <row r="62" spans="1:13" ht="25.5">
      <c r="A62" s="67" t="s">
        <v>108</v>
      </c>
      <c r="B62" s="68">
        <v>36.701203999999997</v>
      </c>
      <c r="C62" s="68">
        <v>48.684649999999998</v>
      </c>
      <c r="D62" s="68">
        <v>31.251525999999998</v>
      </c>
      <c r="E62" s="68">
        <v>20.583832999999998</v>
      </c>
      <c r="F62" s="68">
        <v>6.1149750000000003</v>
      </c>
      <c r="G62" s="68">
        <v>3.2228240000000001</v>
      </c>
      <c r="H62" s="68">
        <v>4.4665679999999996</v>
      </c>
      <c r="I62" s="68">
        <v>6.7794660000000002</v>
      </c>
      <c r="J62" s="68">
        <v>3.814632</v>
      </c>
      <c r="K62" s="68">
        <v>2.359661</v>
      </c>
      <c r="L62" s="68">
        <v>1.460053</v>
      </c>
      <c r="M62" s="198" t="s">
        <v>445</v>
      </c>
    </row>
    <row r="63" spans="1:13" ht="25.5">
      <c r="A63" s="67" t="s">
        <v>109</v>
      </c>
      <c r="B63" s="68">
        <v>94.945044999999993</v>
      </c>
      <c r="C63" s="68">
        <v>74.921453</v>
      </c>
      <c r="D63" s="68">
        <v>70.084171999999995</v>
      </c>
      <c r="E63" s="68">
        <v>108.48656</v>
      </c>
      <c r="F63" s="68">
        <v>45.837434999999999</v>
      </c>
      <c r="G63" s="68">
        <v>18.284869</v>
      </c>
      <c r="H63" s="68">
        <v>25.867822</v>
      </c>
      <c r="I63" s="68">
        <v>18.496434000000001</v>
      </c>
      <c r="J63" s="68">
        <v>27.212315</v>
      </c>
      <c r="K63" s="68">
        <v>28.060178000000001</v>
      </c>
      <c r="L63" s="68">
        <v>24.897223</v>
      </c>
      <c r="M63" s="198" t="s">
        <v>446</v>
      </c>
    </row>
    <row r="64" spans="1:13">
      <c r="A64" s="67" t="s">
        <v>110</v>
      </c>
      <c r="B64" s="68">
        <v>1830.4501270000001</v>
      </c>
      <c r="C64" s="68">
        <v>2236.3489939999999</v>
      </c>
      <c r="D64" s="68">
        <v>2224.3321769999998</v>
      </c>
      <c r="E64" s="68">
        <v>2117.2532160000001</v>
      </c>
      <c r="F64" s="68">
        <v>609.82865100000004</v>
      </c>
      <c r="G64" s="68">
        <v>533.01153599999998</v>
      </c>
      <c r="H64" s="68">
        <v>471.384613</v>
      </c>
      <c r="I64" s="68">
        <v>503.02841599999999</v>
      </c>
      <c r="J64" s="68">
        <v>560.84438399999999</v>
      </c>
      <c r="K64" s="68">
        <v>440.48566</v>
      </c>
      <c r="L64" s="68">
        <v>413.51509399999998</v>
      </c>
      <c r="M64" s="198" t="s">
        <v>447</v>
      </c>
    </row>
    <row r="65" spans="1:14" ht="25.5">
      <c r="A65" s="67" t="s">
        <v>111</v>
      </c>
      <c r="B65" s="68">
        <v>338.37497000000002</v>
      </c>
      <c r="C65" s="68">
        <v>411.73789199999999</v>
      </c>
      <c r="D65" s="68">
        <v>567.07608700000003</v>
      </c>
      <c r="E65" s="68">
        <v>298.981877</v>
      </c>
      <c r="F65" s="68">
        <v>108.373197</v>
      </c>
      <c r="G65" s="68">
        <v>71.222286999999994</v>
      </c>
      <c r="H65" s="68">
        <v>68.846681000000004</v>
      </c>
      <c r="I65" s="68">
        <v>50.539712000000002</v>
      </c>
      <c r="J65" s="68">
        <v>71.299761000000004</v>
      </c>
      <c r="K65" s="68">
        <v>39.847878999999999</v>
      </c>
      <c r="L65" s="68">
        <v>67.631349</v>
      </c>
      <c r="M65" s="198" t="s">
        <v>448</v>
      </c>
    </row>
    <row r="66" spans="1:14" ht="25.5">
      <c r="A66" s="67" t="s">
        <v>112</v>
      </c>
      <c r="B66" s="68">
        <v>132.54666</v>
      </c>
      <c r="C66" s="68">
        <v>111.583493</v>
      </c>
      <c r="D66" s="68">
        <v>113.18631000000001</v>
      </c>
      <c r="E66" s="68">
        <v>85.140940000000001</v>
      </c>
      <c r="F66" s="68">
        <v>28.006869999999999</v>
      </c>
      <c r="G66" s="68">
        <v>23.366569999999999</v>
      </c>
      <c r="H66" s="68">
        <v>18.967255000000002</v>
      </c>
      <c r="I66" s="68">
        <v>14.800245</v>
      </c>
      <c r="J66" s="68">
        <v>16.948329999999999</v>
      </c>
      <c r="K66" s="68">
        <v>24.538118000000001</v>
      </c>
      <c r="L66" s="68">
        <v>18.141586</v>
      </c>
      <c r="M66" s="198" t="s">
        <v>449</v>
      </c>
    </row>
    <row r="67" spans="1:14" ht="25.5">
      <c r="A67" s="67" t="s">
        <v>113</v>
      </c>
      <c r="B67" s="68">
        <v>9171.7565900000009</v>
      </c>
      <c r="C67" s="68">
        <v>2972.4561570000001</v>
      </c>
      <c r="D67" s="68">
        <v>6564.2290949999997</v>
      </c>
      <c r="E67" s="68">
        <v>2249.2019479999999</v>
      </c>
      <c r="F67" s="68">
        <v>2103.181419</v>
      </c>
      <c r="G67" s="68">
        <v>38.901097999999998</v>
      </c>
      <c r="H67" s="68">
        <v>14.047981999999999</v>
      </c>
      <c r="I67" s="68">
        <v>93.071449000000001</v>
      </c>
      <c r="J67" s="68">
        <v>68.077929999999995</v>
      </c>
      <c r="K67" s="68">
        <v>58.139885999999997</v>
      </c>
      <c r="L67" s="68">
        <v>75.473787999999999</v>
      </c>
      <c r="M67" s="198" t="s">
        <v>450</v>
      </c>
    </row>
    <row r="68" spans="1:14">
      <c r="A68" s="67" t="s">
        <v>114</v>
      </c>
      <c r="B68" s="68">
        <v>496.49858999999998</v>
      </c>
      <c r="C68" s="68">
        <v>566.48370599999998</v>
      </c>
      <c r="D68" s="68">
        <v>430.65329600000001</v>
      </c>
      <c r="E68" s="68">
        <v>365.997051</v>
      </c>
      <c r="F68" s="68">
        <v>80.880847000000003</v>
      </c>
      <c r="G68" s="68">
        <v>61.088453000000001</v>
      </c>
      <c r="H68" s="68">
        <v>78.985056999999998</v>
      </c>
      <c r="I68" s="68">
        <v>145.04269400000001</v>
      </c>
      <c r="J68" s="68">
        <v>124.36429</v>
      </c>
      <c r="K68" s="68">
        <v>65.380786000000001</v>
      </c>
      <c r="L68" s="68">
        <v>66.997274000000004</v>
      </c>
      <c r="M68" s="198" t="s">
        <v>451</v>
      </c>
    </row>
    <row r="69" spans="1:14" ht="25.5">
      <c r="A69" s="67" t="s">
        <v>115</v>
      </c>
      <c r="B69" s="68">
        <v>6777.1770710000001</v>
      </c>
      <c r="C69" s="68">
        <v>5610.8877590000002</v>
      </c>
      <c r="D69" s="68">
        <v>6609.2576929999996</v>
      </c>
      <c r="E69" s="68">
        <v>5770.7333049999997</v>
      </c>
      <c r="F69" s="68">
        <v>1451.971413</v>
      </c>
      <c r="G69" s="68">
        <v>1337.3307950000001</v>
      </c>
      <c r="H69" s="68">
        <v>1311.1195520000001</v>
      </c>
      <c r="I69" s="68">
        <v>1670.311545</v>
      </c>
      <c r="J69" s="68">
        <v>1338.585098</v>
      </c>
      <c r="K69" s="68">
        <v>1488.8198540000001</v>
      </c>
      <c r="L69" s="68">
        <v>1568.1575499999999</v>
      </c>
      <c r="M69" s="198" t="s">
        <v>452</v>
      </c>
    </row>
    <row r="70" spans="1:14" ht="25.5">
      <c r="A70" s="67" t="s">
        <v>116</v>
      </c>
      <c r="B70" s="68">
        <v>3963.189613</v>
      </c>
      <c r="C70" s="68">
        <v>3751.3888769999999</v>
      </c>
      <c r="D70" s="68">
        <v>5064.5150670000003</v>
      </c>
      <c r="E70" s="68">
        <v>8103.9709110000003</v>
      </c>
      <c r="F70" s="68">
        <v>1989.1983540000001</v>
      </c>
      <c r="G70" s="68">
        <v>1258.0538489999999</v>
      </c>
      <c r="H70" s="68">
        <v>1843.130748</v>
      </c>
      <c r="I70" s="68">
        <v>3013.5879599999998</v>
      </c>
      <c r="J70" s="68">
        <v>2272.547591</v>
      </c>
      <c r="K70" s="68">
        <v>2424.1096769999999</v>
      </c>
      <c r="L70" s="68">
        <v>3200.62826</v>
      </c>
      <c r="M70" s="198" t="s">
        <v>453</v>
      </c>
    </row>
    <row r="71" spans="1:14" ht="25.5">
      <c r="A71" s="67" t="s">
        <v>117</v>
      </c>
      <c r="B71" s="68">
        <v>350.19046500000002</v>
      </c>
      <c r="C71" s="68">
        <v>328.25130799999999</v>
      </c>
      <c r="D71" s="68">
        <v>305.549622</v>
      </c>
      <c r="E71" s="68">
        <v>292.22567500000002</v>
      </c>
      <c r="F71" s="68">
        <v>74.175287999999995</v>
      </c>
      <c r="G71" s="68">
        <v>59.123851000000002</v>
      </c>
      <c r="H71" s="68">
        <v>75.041512999999995</v>
      </c>
      <c r="I71" s="68">
        <v>83.885023000000004</v>
      </c>
      <c r="J71" s="68">
        <v>574.02780800000005</v>
      </c>
      <c r="K71" s="68">
        <v>194.38350299999999</v>
      </c>
      <c r="L71" s="68">
        <v>116.43316</v>
      </c>
      <c r="M71" s="198" t="s">
        <v>454</v>
      </c>
    </row>
    <row r="72" spans="1:14">
      <c r="A72" s="67" t="s">
        <v>236</v>
      </c>
      <c r="B72" s="68">
        <v>0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198" t="s">
        <v>455</v>
      </c>
    </row>
    <row r="73" spans="1:14">
      <c r="A73" s="67" t="s">
        <v>118</v>
      </c>
      <c r="B73" s="68">
        <v>211.89548400000001</v>
      </c>
      <c r="C73" s="68">
        <v>181.938346</v>
      </c>
      <c r="D73" s="68">
        <v>177.098545</v>
      </c>
      <c r="E73" s="68">
        <v>215.94485299999999</v>
      </c>
      <c r="F73" s="68">
        <v>50.440567999999999</v>
      </c>
      <c r="G73" s="68">
        <v>58.063360000000003</v>
      </c>
      <c r="H73" s="68">
        <v>42.447104000000003</v>
      </c>
      <c r="I73" s="68">
        <v>64.993820999999997</v>
      </c>
      <c r="J73" s="68">
        <v>44.556714999999997</v>
      </c>
      <c r="K73" s="68">
        <v>49.797713000000002</v>
      </c>
      <c r="L73" s="68">
        <v>46.303001000000002</v>
      </c>
      <c r="M73" s="198" t="s">
        <v>456</v>
      </c>
    </row>
    <row r="74" spans="1:14">
      <c r="A74" s="67" t="s">
        <v>119</v>
      </c>
      <c r="B74" s="68">
        <v>441.99476299999998</v>
      </c>
      <c r="C74" s="68">
        <v>422.40478200000001</v>
      </c>
      <c r="D74" s="68">
        <v>346.11874399999999</v>
      </c>
      <c r="E74" s="68">
        <v>211.26736500000001</v>
      </c>
      <c r="F74" s="68">
        <v>50.057121000000002</v>
      </c>
      <c r="G74" s="68">
        <v>56.811445999999997</v>
      </c>
      <c r="H74" s="68">
        <v>41.860715999999996</v>
      </c>
      <c r="I74" s="68">
        <v>62.538082000000003</v>
      </c>
      <c r="J74" s="68">
        <v>45.680219999999998</v>
      </c>
      <c r="K74" s="68">
        <v>1348.7478779999999</v>
      </c>
      <c r="L74" s="68">
        <v>52.394922999999999</v>
      </c>
      <c r="M74" s="198" t="s">
        <v>457</v>
      </c>
    </row>
    <row r="75" spans="1:14" s="61" customFormat="1">
      <c r="A75" s="70" t="s">
        <v>122</v>
      </c>
      <c r="B75" s="71">
        <v>25296.896861999998</v>
      </c>
      <c r="C75" s="71">
        <v>18512.474911000001</v>
      </c>
      <c r="D75" s="71">
        <v>24759.243128999999</v>
      </c>
      <c r="E75" s="71">
        <v>21772.383876</v>
      </c>
      <c r="F75" s="71">
        <v>7158.4814049999995</v>
      </c>
      <c r="G75" s="71">
        <v>3968.5948360000002</v>
      </c>
      <c r="H75" s="71">
        <v>4479.6890700000004</v>
      </c>
      <c r="I75" s="71">
        <v>6165.6185649999998</v>
      </c>
      <c r="J75" s="71">
        <v>5589.302522</v>
      </c>
      <c r="K75" s="71">
        <v>6690.9457350000002</v>
      </c>
      <c r="L75" s="71">
        <v>6101.1034559999998</v>
      </c>
      <c r="M75" s="71" t="s">
        <v>461</v>
      </c>
    </row>
    <row r="76" spans="1:14">
      <c r="A76" s="418" t="s">
        <v>99</v>
      </c>
      <c r="B76" s="418"/>
      <c r="C76" s="357"/>
      <c r="D76" s="357"/>
      <c r="E76" s="48"/>
      <c r="F76" s="48"/>
      <c r="J76" s="48"/>
      <c r="M76" s="195" t="s">
        <v>433</v>
      </c>
      <c r="N76" s="195"/>
    </row>
    <row r="77" spans="1:14">
      <c r="A77" s="91" t="s">
        <v>92</v>
      </c>
      <c r="M77" s="199" t="s">
        <v>327</v>
      </c>
    </row>
    <row r="78" spans="1:14" ht="15" customHeight="1">
      <c r="A78" s="419" t="s">
        <v>809</v>
      </c>
      <c r="B78" s="419"/>
      <c r="M78" s="359" t="s">
        <v>810</v>
      </c>
    </row>
  </sheetData>
  <mergeCells count="12">
    <mergeCell ref="A76:B76"/>
    <mergeCell ref="A78:B78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31" style="97" customWidth="1"/>
    <col min="2" max="12" width="9" style="97"/>
    <col min="13" max="13" width="28.140625" style="97" customWidth="1"/>
    <col min="14" max="16384" width="9" style="97"/>
  </cols>
  <sheetData>
    <row r="1" spans="1:15">
      <c r="A1" s="374" t="s">
        <v>414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5">
      <c r="A2" s="375" t="s">
        <v>312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5">
      <c r="A3" s="17" t="s">
        <v>93</v>
      </c>
      <c r="E3" s="246"/>
      <c r="F3" s="13"/>
      <c r="G3" s="13"/>
      <c r="H3" s="13"/>
      <c r="I3" s="13"/>
      <c r="K3" s="12" t="s">
        <v>89</v>
      </c>
      <c r="L3" s="12"/>
      <c r="M3" s="156" t="s">
        <v>313</v>
      </c>
    </row>
    <row r="4" spans="1:15">
      <c r="A4" s="376" t="s">
        <v>7</v>
      </c>
      <c r="B4" s="377">
        <v>2014</v>
      </c>
      <c r="C4" s="377">
        <v>2015</v>
      </c>
      <c r="D4" s="377">
        <v>2016</v>
      </c>
      <c r="E4" s="377">
        <v>2017</v>
      </c>
      <c r="F4" s="378">
        <v>2017</v>
      </c>
      <c r="G4" s="378"/>
      <c r="H4" s="378"/>
      <c r="I4" s="378"/>
      <c r="J4" s="377" t="s">
        <v>242</v>
      </c>
      <c r="K4" s="377"/>
      <c r="L4" s="377"/>
      <c r="M4" s="379" t="s">
        <v>254</v>
      </c>
    </row>
    <row r="5" spans="1:15" ht="25.5">
      <c r="A5" s="376"/>
      <c r="B5" s="377"/>
      <c r="C5" s="377"/>
      <c r="D5" s="377"/>
      <c r="E5" s="377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379"/>
    </row>
    <row r="6" spans="1:15" ht="15" customHeight="1">
      <c r="A6" s="39" t="s">
        <v>148</v>
      </c>
      <c r="B6" s="41"/>
      <c r="C6" s="41"/>
      <c r="D6" s="41"/>
      <c r="E6" s="41"/>
      <c r="F6" s="41"/>
      <c r="G6" s="39"/>
      <c r="M6" s="157" t="s">
        <v>314</v>
      </c>
    </row>
    <row r="7" spans="1:15">
      <c r="A7" s="21" t="s">
        <v>315</v>
      </c>
      <c r="B7" s="29">
        <v>843142.85059084091</v>
      </c>
      <c r="C7" s="29">
        <v>653061.05939675146</v>
      </c>
      <c r="D7" s="29">
        <v>626800.66767838271</v>
      </c>
      <c r="E7" s="29">
        <v>672144.79897903907</v>
      </c>
      <c r="F7" s="29">
        <v>165167.83625721902</v>
      </c>
      <c r="G7" s="29">
        <v>162367.46900743857</v>
      </c>
      <c r="H7" s="29">
        <v>166218.06771067961</v>
      </c>
      <c r="I7" s="29">
        <v>178391.42600370187</v>
      </c>
      <c r="J7" s="13">
        <v>181686.31290250784</v>
      </c>
      <c r="K7" s="13">
        <v>188452.75522677138</v>
      </c>
      <c r="L7" s="13">
        <v>200509.66182444</v>
      </c>
      <c r="M7" s="158" t="s">
        <v>316</v>
      </c>
      <c r="N7" s="247"/>
      <c r="O7" s="13"/>
    </row>
    <row r="8" spans="1:15">
      <c r="A8" s="21" t="s">
        <v>317</v>
      </c>
      <c r="B8" s="29">
        <v>61331.227763322691</v>
      </c>
      <c r="C8" s="29">
        <v>68555.324729384607</v>
      </c>
      <c r="D8" s="13">
        <v>73244.474269714672</v>
      </c>
      <c r="E8" s="13">
        <v>74546.611904020436</v>
      </c>
      <c r="F8" s="13">
        <v>18544.218648175971</v>
      </c>
      <c r="G8" s="13">
        <v>18406.267559239932</v>
      </c>
      <c r="H8" s="13">
        <v>18684.330332227513</v>
      </c>
      <c r="I8" s="13">
        <v>18911.795364377031</v>
      </c>
      <c r="J8" s="13">
        <v>19062.630785190533</v>
      </c>
      <c r="K8" s="13">
        <v>20402.030234177939</v>
      </c>
      <c r="L8" s="13">
        <v>17819.511397583228</v>
      </c>
      <c r="M8" s="158" t="s">
        <v>318</v>
      </c>
      <c r="N8" s="248"/>
    </row>
    <row r="9" spans="1:15">
      <c r="A9" s="21" t="s">
        <v>319</v>
      </c>
      <c r="B9" s="29">
        <v>51619.514796123825</v>
      </c>
      <c r="C9" s="29">
        <v>52383.370389372882</v>
      </c>
      <c r="D9" s="13">
        <v>55308.858973556518</v>
      </c>
      <c r="E9" s="13">
        <v>61358.402282727373</v>
      </c>
      <c r="F9" s="13">
        <v>14895.609626132231</v>
      </c>
      <c r="G9" s="13">
        <v>15108.10782125995</v>
      </c>
      <c r="H9" s="13">
        <v>15136.139635562766</v>
      </c>
      <c r="I9" s="13">
        <v>16218.545199772425</v>
      </c>
      <c r="J9" s="13">
        <v>16239.044864293053</v>
      </c>
      <c r="K9" s="13">
        <v>16259.784135965667</v>
      </c>
      <c r="L9" s="13">
        <v>16447.17885719378</v>
      </c>
      <c r="M9" s="158" t="s">
        <v>320</v>
      </c>
      <c r="N9" s="248"/>
    </row>
    <row r="10" spans="1:15">
      <c r="A10" s="21" t="s">
        <v>321</v>
      </c>
      <c r="B10" s="29">
        <v>4052.0570376061132</v>
      </c>
      <c r="C10" s="29">
        <v>4501.6622307865191</v>
      </c>
      <c r="D10" s="13">
        <v>5041.9929727505396</v>
      </c>
      <c r="E10" s="13">
        <v>5572.7607629865379</v>
      </c>
      <c r="F10" s="13">
        <v>1357.6897466305195</v>
      </c>
      <c r="G10" s="13">
        <v>1388.0216357242505</v>
      </c>
      <c r="H10" s="13">
        <v>1406.6478909441605</v>
      </c>
      <c r="I10" s="13">
        <v>1420.4014896876076</v>
      </c>
      <c r="J10" s="13">
        <v>1497.2070657440904</v>
      </c>
      <c r="K10" s="13">
        <v>1534.6324113748615</v>
      </c>
      <c r="L10" s="13">
        <v>1558.945014265249</v>
      </c>
      <c r="M10" s="158" t="s">
        <v>322</v>
      </c>
      <c r="N10" s="248"/>
    </row>
    <row r="11" spans="1:15">
      <c r="A11" s="102" t="s">
        <v>149</v>
      </c>
      <c r="B11" s="160">
        <f>SUM(B7:B10)</f>
        <v>960145.65018789354</v>
      </c>
      <c r="C11" s="160">
        <f t="shared" ref="C11:D11" si="0">SUM(C7:C10)</f>
        <v>778501.41674629552</v>
      </c>
      <c r="D11" s="160">
        <f t="shared" si="0"/>
        <v>760395.9938944045</v>
      </c>
      <c r="E11" s="160">
        <v>813622.5739287734</v>
      </c>
      <c r="F11" s="160">
        <v>199965.35427815776</v>
      </c>
      <c r="G11" s="160">
        <v>197269.8660236627</v>
      </c>
      <c r="H11" s="160">
        <v>201445.18556941402</v>
      </c>
      <c r="I11" s="160">
        <v>214942.16805753895</v>
      </c>
      <c r="J11" s="161">
        <v>218485.1956177355</v>
      </c>
      <c r="K11" s="161">
        <v>226649.20200828984</v>
      </c>
      <c r="L11" s="161">
        <v>236335.29709348225</v>
      </c>
      <c r="M11" s="159" t="s">
        <v>323</v>
      </c>
      <c r="N11" s="248"/>
      <c r="O11" s="13"/>
    </row>
    <row r="12" spans="1:15" ht="15" customHeight="1">
      <c r="A12" s="39" t="s">
        <v>324</v>
      </c>
      <c r="B12" s="41"/>
      <c r="C12" s="41"/>
      <c r="D12" s="41"/>
      <c r="E12" s="41"/>
      <c r="F12" s="41"/>
      <c r="G12" s="39"/>
      <c r="H12" s="39"/>
      <c r="I12" s="41"/>
      <c r="M12" s="157" t="s">
        <v>325</v>
      </c>
      <c r="N12" s="249"/>
    </row>
    <row r="13" spans="1:15">
      <c r="A13" s="21" t="s">
        <v>315</v>
      </c>
      <c r="B13" s="29">
        <v>652326.00647960498</v>
      </c>
      <c r="C13" s="29">
        <v>683007.31168380228</v>
      </c>
      <c r="D13" s="29">
        <v>698795.26008476398</v>
      </c>
      <c r="E13" s="29">
        <v>689566.2950768075</v>
      </c>
      <c r="F13" s="29">
        <v>173142.55576770729</v>
      </c>
      <c r="G13" s="29">
        <v>172386.89020146139</v>
      </c>
      <c r="H13" s="29">
        <v>171550.4769423304</v>
      </c>
      <c r="I13" s="29">
        <v>172486.37216530871</v>
      </c>
      <c r="J13" s="13">
        <v>172421.53615682456</v>
      </c>
      <c r="K13" s="13">
        <v>173468.53215292995</v>
      </c>
      <c r="L13" s="13">
        <v>175923.38021167449</v>
      </c>
      <c r="M13" s="158" t="s">
        <v>316</v>
      </c>
      <c r="N13" s="247"/>
      <c r="O13" s="13"/>
    </row>
    <row r="14" spans="1:15">
      <c r="A14" s="21" t="s">
        <v>317</v>
      </c>
      <c r="B14" s="29">
        <v>48598.437213409423</v>
      </c>
      <c r="C14" s="29">
        <v>53492.591676404729</v>
      </c>
      <c r="D14" s="13">
        <v>55948.569339152782</v>
      </c>
      <c r="E14" s="13">
        <v>57427.296483209248</v>
      </c>
      <c r="F14" s="13">
        <v>14038.174327861158</v>
      </c>
      <c r="G14" s="13">
        <v>14228.377475429195</v>
      </c>
      <c r="H14" s="13">
        <v>14596.308538790105</v>
      </c>
      <c r="I14" s="13">
        <v>14564.43614112879</v>
      </c>
      <c r="J14" s="13">
        <v>14553.775786228001</v>
      </c>
      <c r="K14" s="13">
        <v>15717.166689112379</v>
      </c>
      <c r="L14" s="13">
        <v>13686.480389441562</v>
      </c>
      <c r="M14" s="158" t="s">
        <v>318</v>
      </c>
      <c r="N14" s="248"/>
    </row>
    <row r="15" spans="1:15">
      <c r="A15" s="21" t="s">
        <v>319</v>
      </c>
      <c r="B15" s="29">
        <v>29747.587273309662</v>
      </c>
      <c r="C15" s="29">
        <v>30174.7525284406</v>
      </c>
      <c r="D15" s="13">
        <v>31283.291274636038</v>
      </c>
      <c r="E15" s="13">
        <v>31282.96231402436</v>
      </c>
      <c r="F15" s="13">
        <v>7630.8636728227812</v>
      </c>
      <c r="G15" s="13">
        <v>7738.937944790845</v>
      </c>
      <c r="H15" s="13">
        <v>7950.9651247261363</v>
      </c>
      <c r="I15" s="13">
        <v>7962.1955716845969</v>
      </c>
      <c r="J15" s="13">
        <v>7775.4538517510864</v>
      </c>
      <c r="K15" s="13">
        <v>7863.2193044546057</v>
      </c>
      <c r="L15" s="13">
        <v>7911.9151943917323</v>
      </c>
      <c r="M15" s="158" t="s">
        <v>320</v>
      </c>
      <c r="N15" s="248"/>
    </row>
    <row r="16" spans="1:15">
      <c r="A16" s="21" t="s">
        <v>321</v>
      </c>
      <c r="B16" s="29">
        <v>3152.7372541936415</v>
      </c>
      <c r="C16" s="29">
        <v>3336.4253488312784</v>
      </c>
      <c r="D16" s="13">
        <v>3688.528539936739</v>
      </c>
      <c r="E16" s="13">
        <v>4012.5600350954314</v>
      </c>
      <c r="F16" s="13">
        <v>980.60777823244462</v>
      </c>
      <c r="G16" s="13">
        <v>999.41910337610079</v>
      </c>
      <c r="H16" s="13">
        <v>1010.938329699829</v>
      </c>
      <c r="I16" s="13">
        <v>1021.5948237870568</v>
      </c>
      <c r="J16" s="13">
        <v>1073.6264752501904</v>
      </c>
      <c r="K16" s="13">
        <v>1097.6917958361489</v>
      </c>
      <c r="L16" s="13">
        <v>1113.6198003889301</v>
      </c>
      <c r="M16" s="158" t="s">
        <v>322</v>
      </c>
      <c r="N16" s="248"/>
    </row>
    <row r="17" spans="1:14">
      <c r="A17" s="79" t="s">
        <v>149</v>
      </c>
      <c r="B17" s="160">
        <f>SUM(B13:B16)</f>
        <v>733824.76822051778</v>
      </c>
      <c r="C17" s="160">
        <f t="shared" ref="C17:D17" si="1">SUM(C13:C16)</f>
        <v>770011.08123747876</v>
      </c>
      <c r="D17" s="160">
        <f t="shared" si="1"/>
        <v>789715.64923848957</v>
      </c>
      <c r="E17" s="160">
        <f>SUM(E13:E16)</f>
        <v>782289.1139091365</v>
      </c>
      <c r="F17" s="160">
        <v>195792.20154662366</v>
      </c>
      <c r="G17" s="160">
        <v>195353.62472505751</v>
      </c>
      <c r="H17" s="160">
        <v>195108.68893554647</v>
      </c>
      <c r="I17" s="160">
        <v>196034.59870190916</v>
      </c>
      <c r="J17" s="161">
        <v>195824.39227005385</v>
      </c>
      <c r="K17" s="161">
        <v>198146.60994233307</v>
      </c>
      <c r="L17" s="161">
        <v>198635.39559589673</v>
      </c>
      <c r="M17" s="159" t="s">
        <v>323</v>
      </c>
      <c r="N17" s="248"/>
    </row>
    <row r="18" spans="1:14">
      <c r="A18" s="235" t="s">
        <v>123</v>
      </c>
      <c r="F18" s="13"/>
      <c r="G18" s="13"/>
      <c r="H18" s="13"/>
      <c r="I18" s="13"/>
      <c r="J18" s="13"/>
      <c r="K18" s="13"/>
      <c r="L18" s="13"/>
      <c r="M18" s="162" t="s">
        <v>326</v>
      </c>
    </row>
    <row r="19" spans="1:14">
      <c r="A19" s="250" t="s">
        <v>92</v>
      </c>
      <c r="E19" s="13"/>
      <c r="F19" s="13"/>
      <c r="G19" s="13"/>
      <c r="H19" s="13"/>
      <c r="I19" s="13"/>
      <c r="J19" s="13"/>
      <c r="K19" s="13"/>
      <c r="L19" s="13"/>
      <c r="M19" s="213" t="s">
        <v>327</v>
      </c>
    </row>
    <row r="20" spans="1:14">
      <c r="H20" s="13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scale="7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6.42578125" style="49" bestFit="1" customWidth="1"/>
    <col min="2" max="4" width="11.5703125" style="49" customWidth="1"/>
    <col min="5" max="12" width="11.42578125" style="49" customWidth="1"/>
    <col min="13" max="13" width="27" style="190" bestFit="1" customWidth="1"/>
    <col min="14" max="16384" width="9.140625" style="49"/>
  </cols>
  <sheetData>
    <row r="1" spans="1:13">
      <c r="A1" s="375" t="s">
        <v>462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>
      <c r="A2" s="375" t="s">
        <v>463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358" t="s">
        <v>93</v>
      </c>
      <c r="B3" s="63"/>
      <c r="C3" s="63"/>
      <c r="D3" s="63"/>
      <c r="F3" s="58"/>
      <c r="K3" s="58" t="s">
        <v>89</v>
      </c>
      <c r="L3" s="58"/>
      <c r="M3" s="193" t="s">
        <v>313</v>
      </c>
    </row>
    <row r="4" spans="1:13">
      <c r="A4" s="428" t="s">
        <v>7</v>
      </c>
      <c r="B4" s="420">
        <v>2014</v>
      </c>
      <c r="C4" s="420">
        <v>2015</v>
      </c>
      <c r="D4" s="420">
        <v>2016</v>
      </c>
      <c r="E4" s="420">
        <v>2017</v>
      </c>
      <c r="F4" s="420">
        <v>2017</v>
      </c>
      <c r="G4" s="420"/>
      <c r="H4" s="420"/>
      <c r="I4" s="420"/>
      <c r="J4" s="421" t="s">
        <v>425</v>
      </c>
      <c r="K4" s="377"/>
      <c r="L4" s="422"/>
      <c r="M4" s="430" t="s">
        <v>254</v>
      </c>
    </row>
    <row r="5" spans="1:13" ht="25.5">
      <c r="A5" s="429"/>
      <c r="B5" s="420"/>
      <c r="C5" s="420"/>
      <c r="D5" s="420"/>
      <c r="E5" s="420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430"/>
    </row>
    <row r="6" spans="1:13" s="61" customFormat="1">
      <c r="A6" s="72" t="s">
        <v>24</v>
      </c>
      <c r="B6" s="65">
        <v>152226.21707899999</v>
      </c>
      <c r="C6" s="65">
        <v>168657.40362099998</v>
      </c>
      <c r="D6" s="65">
        <v>170609.92069699999</v>
      </c>
      <c r="E6" s="65">
        <v>156239.592378</v>
      </c>
      <c r="F6" s="65">
        <v>43893.382034999995</v>
      </c>
      <c r="G6" s="65">
        <v>36572.489751000001</v>
      </c>
      <c r="H6" s="65">
        <v>35644.127988</v>
      </c>
      <c r="I6" s="65">
        <v>40129.592604000005</v>
      </c>
      <c r="J6" s="65">
        <v>37918.341367000001</v>
      </c>
      <c r="K6" s="65">
        <v>42136.945309000002</v>
      </c>
      <c r="L6" s="65">
        <v>42181.946286999999</v>
      </c>
      <c r="M6" s="196" t="s">
        <v>251</v>
      </c>
    </row>
    <row r="7" spans="1:13" s="66" customFormat="1">
      <c r="A7" s="356" t="s">
        <v>96</v>
      </c>
      <c r="B7" s="40"/>
      <c r="C7" s="40"/>
      <c r="D7" s="40"/>
      <c r="E7" s="54"/>
      <c r="F7" s="54"/>
      <c r="G7" s="54"/>
      <c r="H7" s="54"/>
      <c r="I7" s="54"/>
      <c r="J7" s="54"/>
      <c r="K7" s="54"/>
      <c r="L7" s="54"/>
      <c r="M7" s="197" t="s">
        <v>436</v>
      </c>
    </row>
    <row r="8" spans="1:13">
      <c r="A8" s="73" t="s">
        <v>124</v>
      </c>
      <c r="B8" s="68">
        <v>6978.6265620000004</v>
      </c>
      <c r="C8" s="68">
        <v>6486.80008</v>
      </c>
      <c r="D8" s="68">
        <v>4853.6504160000004</v>
      </c>
      <c r="E8" s="68">
        <v>5595.0692449999997</v>
      </c>
      <c r="F8" s="68">
        <v>1293.4973319999999</v>
      </c>
      <c r="G8" s="68">
        <v>1198.4923229999999</v>
      </c>
      <c r="H8" s="68">
        <v>1466.548485</v>
      </c>
      <c r="I8" s="68">
        <v>1636.531105</v>
      </c>
      <c r="J8" s="68">
        <v>1553.5789360000001</v>
      </c>
      <c r="K8" s="68">
        <v>1856.525484</v>
      </c>
      <c r="L8" s="68">
        <v>1951.9906900000001</v>
      </c>
      <c r="M8" s="200" t="s">
        <v>464</v>
      </c>
    </row>
    <row r="9" spans="1:13">
      <c r="A9" s="73" t="s">
        <v>125</v>
      </c>
      <c r="B9" s="68">
        <v>47858.351385000002</v>
      </c>
      <c r="C9" s="68">
        <v>52127.123262000001</v>
      </c>
      <c r="D9" s="68">
        <v>55238.973768000003</v>
      </c>
      <c r="E9" s="68">
        <v>54259.234468000002</v>
      </c>
      <c r="F9" s="68">
        <v>16340.634335999999</v>
      </c>
      <c r="G9" s="68">
        <v>13724.112378</v>
      </c>
      <c r="H9" s="68">
        <v>11055.221138999999</v>
      </c>
      <c r="I9" s="68">
        <v>13139.266615</v>
      </c>
      <c r="J9" s="68">
        <v>13273.694823</v>
      </c>
      <c r="K9" s="68">
        <v>14737.314154</v>
      </c>
      <c r="L9" s="68">
        <v>15736.350938</v>
      </c>
      <c r="M9" s="200" t="s">
        <v>465</v>
      </c>
    </row>
    <row r="10" spans="1:13">
      <c r="A10" s="73" t="s">
        <v>126</v>
      </c>
      <c r="B10" s="68">
        <v>2487.1855169999999</v>
      </c>
      <c r="C10" s="68">
        <v>2554.653949</v>
      </c>
      <c r="D10" s="68">
        <v>2319.264713</v>
      </c>
      <c r="E10" s="68">
        <v>2475.182996</v>
      </c>
      <c r="F10" s="68">
        <v>562.11999300000002</v>
      </c>
      <c r="G10" s="68">
        <v>637.35903399999995</v>
      </c>
      <c r="H10" s="68">
        <v>711.22312199999999</v>
      </c>
      <c r="I10" s="68">
        <v>564.48084700000004</v>
      </c>
      <c r="J10" s="68">
        <v>489.36623800000001</v>
      </c>
      <c r="K10" s="68">
        <v>929.76338099999998</v>
      </c>
      <c r="L10" s="68">
        <v>1236.5762199999999</v>
      </c>
      <c r="M10" s="200" t="s">
        <v>466</v>
      </c>
    </row>
    <row r="11" spans="1:13">
      <c r="A11" s="73" t="s">
        <v>127</v>
      </c>
      <c r="B11" s="68">
        <v>32538.718022000001</v>
      </c>
      <c r="C11" s="68">
        <v>34817.718330000003</v>
      </c>
      <c r="D11" s="68">
        <v>30089.24065</v>
      </c>
      <c r="E11" s="68">
        <v>29563.245709999999</v>
      </c>
      <c r="F11" s="68">
        <v>7578.7951139999996</v>
      </c>
      <c r="G11" s="68">
        <v>5770.3004259999998</v>
      </c>
      <c r="H11" s="68">
        <v>8576.6292529999992</v>
      </c>
      <c r="I11" s="68">
        <v>7637.5209169999998</v>
      </c>
      <c r="J11" s="68">
        <v>6794.867741</v>
      </c>
      <c r="K11" s="68">
        <v>7711.3636919999999</v>
      </c>
      <c r="L11" s="68">
        <v>5959.1386480000001</v>
      </c>
      <c r="M11" s="200" t="s">
        <v>411</v>
      </c>
    </row>
    <row r="12" spans="1:13">
      <c r="A12" s="73" t="s">
        <v>128</v>
      </c>
      <c r="B12" s="68">
        <v>14963.084285999999</v>
      </c>
      <c r="C12" s="68">
        <v>19991.547450999999</v>
      </c>
      <c r="D12" s="68">
        <v>23092.007584999999</v>
      </c>
      <c r="E12" s="68">
        <v>18124.207521</v>
      </c>
      <c r="F12" s="68">
        <v>4390.1498099999999</v>
      </c>
      <c r="G12" s="68">
        <v>5525.745594</v>
      </c>
      <c r="H12" s="68">
        <v>4014.8741759999998</v>
      </c>
      <c r="I12" s="68">
        <v>4193.4379410000001</v>
      </c>
      <c r="J12" s="68">
        <v>3512.8062869999999</v>
      </c>
      <c r="K12" s="68">
        <v>4741.5057900000002</v>
      </c>
      <c r="L12" s="68">
        <v>3273.8349950000002</v>
      </c>
      <c r="M12" s="200" t="s">
        <v>467</v>
      </c>
    </row>
    <row r="13" spans="1:13">
      <c r="A13" s="73" t="s">
        <v>129</v>
      </c>
      <c r="B13" s="68">
        <v>3189.648905</v>
      </c>
      <c r="C13" s="68">
        <v>3360.4277470000002</v>
      </c>
      <c r="D13" s="68">
        <v>2228.8631620000001</v>
      </c>
      <c r="E13" s="68">
        <v>2103.739658</v>
      </c>
      <c r="F13" s="68">
        <v>872.13219300000003</v>
      </c>
      <c r="G13" s="68">
        <v>532.39870299999995</v>
      </c>
      <c r="H13" s="68">
        <v>332.42503599999998</v>
      </c>
      <c r="I13" s="68">
        <v>366.783726</v>
      </c>
      <c r="J13" s="68">
        <v>720.08736899999997</v>
      </c>
      <c r="K13" s="68">
        <v>367.161317</v>
      </c>
      <c r="L13" s="68">
        <v>660.76186900000005</v>
      </c>
      <c r="M13" s="200" t="s">
        <v>412</v>
      </c>
    </row>
    <row r="14" spans="1:13" s="61" customFormat="1">
      <c r="A14" s="74" t="s">
        <v>120</v>
      </c>
      <c r="B14" s="65">
        <v>108015.61467699999</v>
      </c>
      <c r="C14" s="65">
        <v>119338.27081899998</v>
      </c>
      <c r="D14" s="65">
        <v>117822.00029399998</v>
      </c>
      <c r="E14" s="65">
        <v>112120.679598</v>
      </c>
      <c r="F14" s="65">
        <v>31037.328777999999</v>
      </c>
      <c r="G14" s="65">
        <v>27388.408457999998</v>
      </c>
      <c r="H14" s="65">
        <v>26156.921210999997</v>
      </c>
      <c r="I14" s="65">
        <v>27538.021151000004</v>
      </c>
      <c r="J14" s="65">
        <v>26344.401394</v>
      </c>
      <c r="K14" s="65">
        <v>30343.633817999998</v>
      </c>
      <c r="L14" s="65">
        <v>28818.65336</v>
      </c>
      <c r="M14" s="196" t="s">
        <v>468</v>
      </c>
    </row>
    <row r="15" spans="1:13" s="66" customFormat="1" ht="15" customHeight="1">
      <c r="A15" s="356" t="s">
        <v>97</v>
      </c>
      <c r="B15" s="40"/>
      <c r="C15" s="40"/>
      <c r="D15" s="40"/>
      <c r="E15" s="54"/>
      <c r="F15" s="54"/>
      <c r="G15" s="54"/>
      <c r="H15" s="54"/>
      <c r="I15" s="54"/>
      <c r="J15" s="54"/>
      <c r="K15" s="54"/>
      <c r="L15" s="54"/>
      <c r="M15" s="197" t="s">
        <v>431</v>
      </c>
    </row>
    <row r="16" spans="1:13">
      <c r="A16" s="73" t="s">
        <v>124</v>
      </c>
      <c r="B16" s="68">
        <v>1273.7154049999999</v>
      </c>
      <c r="C16" s="68">
        <v>1130.136379</v>
      </c>
      <c r="D16" s="68">
        <v>2256.5331569999998</v>
      </c>
      <c r="E16" s="68">
        <v>1892.7487920000001</v>
      </c>
      <c r="F16" s="68">
        <v>449.60578900000002</v>
      </c>
      <c r="G16" s="68">
        <v>538.96957699999996</v>
      </c>
      <c r="H16" s="68">
        <v>460.76999499999999</v>
      </c>
      <c r="I16" s="68">
        <v>443.40343100000001</v>
      </c>
      <c r="J16" s="68">
        <v>434.45122600000002</v>
      </c>
      <c r="K16" s="68">
        <v>494.97869200000002</v>
      </c>
      <c r="L16" s="68">
        <v>699.91448400000002</v>
      </c>
      <c r="M16" s="200" t="s">
        <v>464</v>
      </c>
    </row>
    <row r="17" spans="1:13">
      <c r="A17" s="73" t="s">
        <v>125</v>
      </c>
      <c r="B17" s="68">
        <v>16012.292208000001</v>
      </c>
      <c r="C17" s="68">
        <v>20947.034146000002</v>
      </c>
      <c r="D17" s="68">
        <v>21086.074518000001</v>
      </c>
      <c r="E17" s="68">
        <v>15641.870467000001</v>
      </c>
      <c r="F17" s="68">
        <v>4328.3471849999996</v>
      </c>
      <c r="G17" s="68">
        <v>3586.7945869999999</v>
      </c>
      <c r="H17" s="68">
        <v>3452.3042580000001</v>
      </c>
      <c r="I17" s="68">
        <v>4274.4244369999997</v>
      </c>
      <c r="J17" s="68">
        <v>4482.6221029999997</v>
      </c>
      <c r="K17" s="68">
        <v>3372.4611559999998</v>
      </c>
      <c r="L17" s="68">
        <v>4910.9908150000001</v>
      </c>
      <c r="M17" s="200" t="s">
        <v>465</v>
      </c>
    </row>
    <row r="18" spans="1:13">
      <c r="A18" s="73" t="s">
        <v>126</v>
      </c>
      <c r="B18" s="68">
        <v>58.115974000000001</v>
      </c>
      <c r="C18" s="68">
        <v>106.903385</v>
      </c>
      <c r="D18" s="68">
        <v>83.148746000000003</v>
      </c>
      <c r="E18" s="68">
        <v>46.356462000000001</v>
      </c>
      <c r="F18" s="68">
        <v>5.8798649999999997</v>
      </c>
      <c r="G18" s="68">
        <v>4.0660410000000002</v>
      </c>
      <c r="H18" s="68">
        <v>17.405125000000002</v>
      </c>
      <c r="I18" s="68">
        <v>19.005431000000002</v>
      </c>
      <c r="J18" s="68">
        <v>7.7463689999999996</v>
      </c>
      <c r="K18" s="68">
        <v>18.229991999999999</v>
      </c>
      <c r="L18" s="68">
        <v>76.110709</v>
      </c>
      <c r="M18" s="200" t="s">
        <v>466</v>
      </c>
    </row>
    <row r="19" spans="1:13">
      <c r="A19" s="73" t="s">
        <v>127</v>
      </c>
      <c r="B19" s="68">
        <v>1187.2429970000001</v>
      </c>
      <c r="C19" s="68">
        <v>8090.3230610000001</v>
      </c>
      <c r="D19" s="68">
        <v>3729.7031870000001</v>
      </c>
      <c r="E19" s="68">
        <v>2152.3211190000002</v>
      </c>
      <c r="F19" s="68">
        <v>464.05457699999999</v>
      </c>
      <c r="G19" s="68">
        <v>486.85209700000001</v>
      </c>
      <c r="H19" s="68">
        <v>454.50301400000001</v>
      </c>
      <c r="I19" s="68">
        <v>746.91143099999999</v>
      </c>
      <c r="J19" s="68">
        <v>593.01379499999996</v>
      </c>
      <c r="K19" s="68">
        <v>505.21071699999999</v>
      </c>
      <c r="L19" s="68">
        <v>642.873829</v>
      </c>
      <c r="M19" s="200" t="s">
        <v>411</v>
      </c>
    </row>
    <row r="20" spans="1:13">
      <c r="A20" s="73" t="s">
        <v>128</v>
      </c>
      <c r="B20" s="68">
        <v>301.57694099999998</v>
      </c>
      <c r="C20" s="68">
        <v>492.18589800000001</v>
      </c>
      <c r="D20" s="68">
        <v>844.526476</v>
      </c>
      <c r="E20" s="68">
        <v>2589.402075</v>
      </c>
      <c r="F20" s="68">
        <v>443.81416400000001</v>
      </c>
      <c r="G20" s="68">
        <v>595.14808300000004</v>
      </c>
      <c r="H20" s="68">
        <v>616.88381900000002</v>
      </c>
      <c r="I20" s="68">
        <v>933.55600900000002</v>
      </c>
      <c r="J20" s="68">
        <v>456.13509699999997</v>
      </c>
      <c r="K20" s="68">
        <v>700.39389400000005</v>
      </c>
      <c r="L20" s="68">
        <v>890.87662599999999</v>
      </c>
      <c r="M20" s="200" t="s">
        <v>467</v>
      </c>
    </row>
    <row r="21" spans="1:13">
      <c r="A21" s="73" t="s">
        <v>129</v>
      </c>
      <c r="B21" s="68">
        <v>80.762015000000005</v>
      </c>
      <c r="C21" s="68">
        <v>40.075021999999997</v>
      </c>
      <c r="D21" s="68">
        <v>28.691189999999999</v>
      </c>
      <c r="E21" s="68">
        <v>23.829989000000001</v>
      </c>
      <c r="F21" s="68">
        <v>5.8702719999999999</v>
      </c>
      <c r="G21" s="68">
        <v>3.656072</v>
      </c>
      <c r="H21" s="68">
        <v>5.6514959999999999</v>
      </c>
      <c r="I21" s="68">
        <v>8.6521489999999996</v>
      </c>
      <c r="J21" s="68">
        <v>10.668861</v>
      </c>
      <c r="K21" s="68">
        <v>11.091305</v>
      </c>
      <c r="L21" s="68">
        <v>41.423008000000003</v>
      </c>
      <c r="M21" s="200" t="s">
        <v>412</v>
      </c>
    </row>
    <row r="22" spans="1:13" s="61" customFormat="1">
      <c r="A22" s="75" t="s">
        <v>121</v>
      </c>
      <c r="B22" s="65">
        <v>18913.705540000003</v>
      </c>
      <c r="C22" s="65">
        <v>30806.657891000003</v>
      </c>
      <c r="D22" s="65">
        <v>28028.677273999998</v>
      </c>
      <c r="E22" s="65">
        <v>22346.528903999999</v>
      </c>
      <c r="F22" s="65">
        <v>5697.571852</v>
      </c>
      <c r="G22" s="65">
        <v>5215.486457</v>
      </c>
      <c r="H22" s="65">
        <v>5007.5177070000009</v>
      </c>
      <c r="I22" s="65">
        <v>6425.952887999998</v>
      </c>
      <c r="J22" s="65">
        <v>5984.6374510000005</v>
      </c>
      <c r="K22" s="65">
        <v>5102.3657560000001</v>
      </c>
      <c r="L22" s="65">
        <v>7262.1894709999997</v>
      </c>
      <c r="M22" s="196" t="s">
        <v>469</v>
      </c>
    </row>
    <row r="23" spans="1:13" s="66" customFormat="1" ht="15" customHeight="1">
      <c r="A23" s="356" t="s">
        <v>98</v>
      </c>
      <c r="B23" s="40"/>
      <c r="C23" s="40"/>
      <c r="D23" s="40"/>
      <c r="E23" s="54"/>
      <c r="F23" s="54"/>
      <c r="G23" s="54"/>
      <c r="H23" s="54"/>
      <c r="I23" s="54"/>
      <c r="J23" s="54"/>
      <c r="K23" s="54"/>
      <c r="L23" s="54"/>
      <c r="M23" s="197" t="s">
        <v>432</v>
      </c>
    </row>
    <row r="24" spans="1:13">
      <c r="A24" s="73" t="s">
        <v>124</v>
      </c>
      <c r="B24" s="68">
        <v>864.08772999999997</v>
      </c>
      <c r="C24" s="68">
        <v>669.73443399999996</v>
      </c>
      <c r="D24" s="68">
        <v>277.64563500000003</v>
      </c>
      <c r="E24" s="68">
        <v>310.87953599999997</v>
      </c>
      <c r="F24" s="68">
        <v>46.132469</v>
      </c>
      <c r="G24" s="68">
        <v>75.153208000000006</v>
      </c>
      <c r="H24" s="68">
        <v>63.413127000000003</v>
      </c>
      <c r="I24" s="93">
        <v>126.18073200000001</v>
      </c>
      <c r="J24" s="68">
        <v>235.20343299999999</v>
      </c>
      <c r="K24" s="68">
        <v>47.436597999999996</v>
      </c>
      <c r="L24" s="68">
        <v>85.372198999999995</v>
      </c>
      <c r="M24" s="201" t="s">
        <v>464</v>
      </c>
    </row>
    <row r="25" spans="1:13">
      <c r="A25" s="73" t="s">
        <v>125</v>
      </c>
      <c r="B25" s="68">
        <v>19187.444453</v>
      </c>
      <c r="C25" s="68">
        <v>14708.858023000001</v>
      </c>
      <c r="D25" s="68">
        <v>19840.642220000002</v>
      </c>
      <c r="E25" s="68">
        <v>18086.314850999999</v>
      </c>
      <c r="F25" s="68">
        <v>6186.2122060000002</v>
      </c>
      <c r="G25" s="68">
        <v>3352.2296200000001</v>
      </c>
      <c r="H25" s="68">
        <v>3525.3732110000001</v>
      </c>
      <c r="I25" s="93">
        <v>5022.4998139999998</v>
      </c>
      <c r="J25" s="68">
        <v>4836.2923440000004</v>
      </c>
      <c r="K25" s="68">
        <v>4707.7807679999996</v>
      </c>
      <c r="L25" s="68">
        <v>5758.3542559999996</v>
      </c>
      <c r="M25" s="201" t="s">
        <v>465</v>
      </c>
    </row>
    <row r="26" spans="1:13">
      <c r="A26" s="73" t="s">
        <v>126</v>
      </c>
      <c r="B26" s="68">
        <v>28.300803999999999</v>
      </c>
      <c r="C26" s="68">
        <v>33.820981000000003</v>
      </c>
      <c r="D26" s="68">
        <v>19.300529999999998</v>
      </c>
      <c r="E26" s="68">
        <v>14.804517000000001</v>
      </c>
      <c r="F26" s="68">
        <v>1.2713449999999999</v>
      </c>
      <c r="G26" s="68">
        <v>4.2350789999999998</v>
      </c>
      <c r="H26" s="68">
        <v>1.962799</v>
      </c>
      <c r="I26" s="93">
        <v>7.3352940000000002</v>
      </c>
      <c r="J26" s="68">
        <v>4.9311600000000002</v>
      </c>
      <c r="K26" s="68">
        <v>1.0413479999999999</v>
      </c>
      <c r="L26" s="68">
        <v>2.5866470000000001</v>
      </c>
      <c r="M26" s="201" t="s">
        <v>466</v>
      </c>
    </row>
    <row r="27" spans="1:13">
      <c r="A27" s="73" t="s">
        <v>127</v>
      </c>
      <c r="B27" s="68">
        <v>5080.132764</v>
      </c>
      <c r="C27" s="68">
        <v>2956.2641239999998</v>
      </c>
      <c r="D27" s="68">
        <v>4467.0214070000002</v>
      </c>
      <c r="E27" s="68">
        <v>3123.8028439999998</v>
      </c>
      <c r="F27" s="68">
        <v>883.188895</v>
      </c>
      <c r="G27" s="68">
        <v>422.69341100000003</v>
      </c>
      <c r="H27" s="68">
        <v>853.12858900000003</v>
      </c>
      <c r="I27" s="93">
        <v>964.79194900000005</v>
      </c>
      <c r="J27" s="68">
        <v>466.21652899999998</v>
      </c>
      <c r="K27" s="68">
        <v>1881.541999</v>
      </c>
      <c r="L27" s="68">
        <v>189.83202</v>
      </c>
      <c r="M27" s="201" t="s">
        <v>411</v>
      </c>
    </row>
    <row r="28" spans="1:13">
      <c r="A28" s="73" t="s">
        <v>128</v>
      </c>
      <c r="B28" s="68">
        <v>89.828355000000002</v>
      </c>
      <c r="C28" s="68">
        <v>134.382743</v>
      </c>
      <c r="D28" s="68">
        <v>123.759593</v>
      </c>
      <c r="E28" s="68">
        <v>137.77195399999999</v>
      </c>
      <c r="F28" s="68">
        <v>39.153274000000003</v>
      </c>
      <c r="G28" s="68">
        <v>23.594708000000001</v>
      </c>
      <c r="H28" s="68">
        <v>31.263397999999999</v>
      </c>
      <c r="I28" s="93">
        <v>43.760573999999998</v>
      </c>
      <c r="J28" s="68">
        <v>40.295175</v>
      </c>
      <c r="K28" s="68">
        <v>51.876347000000003</v>
      </c>
      <c r="L28" s="68">
        <v>61.473495</v>
      </c>
      <c r="M28" s="201" t="s">
        <v>467</v>
      </c>
    </row>
    <row r="29" spans="1:13">
      <c r="A29" s="73" t="s">
        <v>129</v>
      </c>
      <c r="B29" s="68">
        <v>47.102755999999999</v>
      </c>
      <c r="C29" s="68">
        <v>9.4146059999999991</v>
      </c>
      <c r="D29" s="68">
        <v>30.873743999999999</v>
      </c>
      <c r="E29" s="68">
        <v>98.810174000000004</v>
      </c>
      <c r="F29" s="68">
        <v>2.5232160000000001</v>
      </c>
      <c r="G29" s="68">
        <v>90.688810000000004</v>
      </c>
      <c r="H29" s="68">
        <v>4.5479459999999996</v>
      </c>
      <c r="I29" s="93">
        <v>1.0502020000000001</v>
      </c>
      <c r="J29" s="68">
        <v>6.3638810000000001</v>
      </c>
      <c r="K29" s="68">
        <v>1.268675</v>
      </c>
      <c r="L29" s="68">
        <v>3.484839</v>
      </c>
      <c r="M29" s="201" t="s">
        <v>412</v>
      </c>
    </row>
    <row r="30" spans="1:13" s="61" customFormat="1">
      <c r="A30" s="76" t="s">
        <v>122</v>
      </c>
      <c r="B30" s="71">
        <v>25296.896861999998</v>
      </c>
      <c r="C30" s="71">
        <v>18512.474910999998</v>
      </c>
      <c r="D30" s="71">
        <v>24759.243129000002</v>
      </c>
      <c r="E30" s="71">
        <v>21772.383876</v>
      </c>
      <c r="F30" s="71">
        <v>7158.4814050000004</v>
      </c>
      <c r="G30" s="71">
        <v>3968.5948360000007</v>
      </c>
      <c r="H30" s="71">
        <v>4479.6890699999994</v>
      </c>
      <c r="I30" s="71">
        <v>6165.6185650000007</v>
      </c>
      <c r="J30" s="71">
        <v>5589.3025220000009</v>
      </c>
      <c r="K30" s="71">
        <v>6690.9457350000002</v>
      </c>
      <c r="L30" s="71">
        <v>6101.1034559999998</v>
      </c>
      <c r="M30" s="71" t="s">
        <v>461</v>
      </c>
    </row>
    <row r="31" spans="1:13" s="61" customFormat="1" ht="15" customHeight="1">
      <c r="A31" s="19" t="s">
        <v>123</v>
      </c>
      <c r="B31" s="20"/>
      <c r="C31" s="20"/>
      <c r="D31" s="20"/>
      <c r="F31" s="20"/>
      <c r="J31" s="20"/>
      <c r="M31" s="202" t="s">
        <v>326</v>
      </c>
    </row>
    <row r="32" spans="1:13">
      <c r="A32" s="91" t="s">
        <v>92</v>
      </c>
      <c r="M32" s="199" t="s">
        <v>327</v>
      </c>
    </row>
    <row r="33" spans="1:13" ht="15" customHeight="1">
      <c r="A33" s="419" t="s">
        <v>809</v>
      </c>
      <c r="B33" s="419"/>
      <c r="M33" s="359" t="s">
        <v>810</v>
      </c>
    </row>
    <row r="59" spans="2:13"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203"/>
    </row>
    <row r="60" spans="2:13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203"/>
    </row>
    <row r="61" spans="2:13"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203"/>
    </row>
    <row r="62" spans="2:13"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203"/>
    </row>
    <row r="63" spans="2:13"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203"/>
    </row>
    <row r="64" spans="2:13"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203"/>
    </row>
    <row r="65" spans="2:13"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203"/>
    </row>
    <row r="66" spans="2:13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203"/>
    </row>
    <row r="67" spans="2:13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203"/>
    </row>
    <row r="68" spans="2:13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203"/>
    </row>
    <row r="69" spans="2:13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203"/>
    </row>
    <row r="70" spans="2:13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203"/>
    </row>
    <row r="71" spans="2:13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203"/>
    </row>
    <row r="72" spans="2:13"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203"/>
    </row>
    <row r="73" spans="2:13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203"/>
    </row>
    <row r="74" spans="2:13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203"/>
    </row>
    <row r="75" spans="2:13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203"/>
    </row>
    <row r="76" spans="2:13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203"/>
    </row>
    <row r="77" spans="2:13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203"/>
    </row>
    <row r="78" spans="2:13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203"/>
    </row>
    <row r="79" spans="2:13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203"/>
    </row>
    <row r="80" spans="2:13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203"/>
    </row>
    <row r="81" spans="2:13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203"/>
    </row>
    <row r="82" spans="2:13"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203"/>
    </row>
    <row r="83" spans="2:13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203"/>
    </row>
  </sheetData>
  <mergeCells count="11">
    <mergeCell ref="A33:B33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26.42578125" style="49" bestFit="1" customWidth="1"/>
    <col min="2" max="12" width="11.85546875" style="49" customWidth="1"/>
    <col min="13" max="13" width="21.28515625" style="190" customWidth="1"/>
    <col min="14" max="14" width="11.85546875" style="49" customWidth="1"/>
    <col min="15" max="16384" width="9.140625" style="49"/>
  </cols>
  <sheetData>
    <row r="1" spans="1:17">
      <c r="A1" s="375" t="s">
        <v>470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431" t="s">
        <v>471</v>
      </c>
      <c r="O1" s="431"/>
      <c r="P1" s="431"/>
      <c r="Q1" s="431"/>
    </row>
    <row r="2" spans="1:17">
      <c r="A2" s="375" t="s">
        <v>811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54"/>
    </row>
    <row r="3" spans="1:17">
      <c r="A3" s="358" t="s">
        <v>93</v>
      </c>
      <c r="B3" s="63"/>
      <c r="C3" s="63"/>
      <c r="D3" s="63"/>
      <c r="K3" s="58" t="s">
        <v>89</v>
      </c>
      <c r="L3" s="58"/>
      <c r="M3" s="193" t="s">
        <v>313</v>
      </c>
    </row>
    <row r="4" spans="1:17">
      <c r="A4" s="432" t="s">
        <v>7</v>
      </c>
      <c r="B4" s="433">
        <v>2014</v>
      </c>
      <c r="C4" s="433">
        <v>2015</v>
      </c>
      <c r="D4" s="433">
        <v>2016</v>
      </c>
      <c r="E4" s="433">
        <v>2017</v>
      </c>
      <c r="F4" s="420">
        <v>2017</v>
      </c>
      <c r="G4" s="420"/>
      <c r="H4" s="420"/>
      <c r="I4" s="420"/>
      <c r="J4" s="434" t="s">
        <v>425</v>
      </c>
      <c r="K4" s="435"/>
      <c r="L4" s="436"/>
      <c r="M4" s="379" t="s">
        <v>254</v>
      </c>
      <c r="N4" s="355"/>
    </row>
    <row r="5" spans="1:17" ht="25.5">
      <c r="A5" s="376"/>
      <c r="B5" s="377"/>
      <c r="C5" s="377"/>
      <c r="D5" s="377"/>
      <c r="E5" s="377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379"/>
      <c r="N5" s="355"/>
    </row>
    <row r="6" spans="1:17" ht="18" customHeight="1">
      <c r="A6" s="77" t="s">
        <v>24</v>
      </c>
      <c r="B6" s="60">
        <v>152226.21707899999</v>
      </c>
      <c r="C6" s="60">
        <v>168657.403621</v>
      </c>
      <c r="D6" s="60">
        <v>170609.92069700005</v>
      </c>
      <c r="E6" s="60">
        <v>156239.592378</v>
      </c>
      <c r="F6" s="60">
        <v>43893.382034999995</v>
      </c>
      <c r="G6" s="60">
        <v>36572.489751000001</v>
      </c>
      <c r="H6" s="60">
        <v>35644.127988</v>
      </c>
      <c r="I6" s="60">
        <v>40129.592604000005</v>
      </c>
      <c r="J6" s="60">
        <v>37918.341367000001</v>
      </c>
      <c r="K6" s="60">
        <v>42136.945309000002</v>
      </c>
      <c r="L6" s="60">
        <v>42181.946286999999</v>
      </c>
      <c r="M6" s="204" t="s">
        <v>251</v>
      </c>
      <c r="N6" s="60"/>
    </row>
    <row r="7" spans="1:17" s="66" customFormat="1" ht="18" customHeight="1">
      <c r="A7" s="356" t="s">
        <v>130</v>
      </c>
      <c r="B7" s="356"/>
      <c r="C7" s="356"/>
      <c r="D7" s="356"/>
      <c r="E7" s="54"/>
      <c r="F7" s="54"/>
      <c r="G7" s="54" t="s">
        <v>229</v>
      </c>
      <c r="H7" s="54"/>
      <c r="I7" s="54"/>
      <c r="J7" s="54"/>
      <c r="K7" s="54" t="s">
        <v>229</v>
      </c>
      <c r="L7" s="54"/>
      <c r="M7" s="197" t="s">
        <v>430</v>
      </c>
      <c r="N7" s="54"/>
    </row>
    <row r="8" spans="1:17" ht="18" customHeight="1">
      <c r="A8" s="73" t="s">
        <v>812</v>
      </c>
      <c r="B8" s="68">
        <v>5838.4596220000003</v>
      </c>
      <c r="C8" s="68">
        <v>7355.554255</v>
      </c>
      <c r="D8" s="68">
        <v>7380.7628580000001</v>
      </c>
      <c r="E8" s="68">
        <v>6332.838487</v>
      </c>
      <c r="F8" s="68">
        <v>3007.7057030000001</v>
      </c>
      <c r="G8" s="68">
        <v>1606.833619</v>
      </c>
      <c r="H8" s="68">
        <v>778.10154399999999</v>
      </c>
      <c r="I8" s="68">
        <v>940.19762100000003</v>
      </c>
      <c r="J8" s="68">
        <v>757.07954299999994</v>
      </c>
      <c r="K8" s="68">
        <v>711.56610999999998</v>
      </c>
      <c r="L8" s="68">
        <v>4182.1642169999996</v>
      </c>
      <c r="M8" s="200" t="s">
        <v>813</v>
      </c>
      <c r="N8" s="68"/>
    </row>
    <row r="9" spans="1:17" ht="18" customHeight="1">
      <c r="A9" s="73" t="s">
        <v>131</v>
      </c>
      <c r="B9" s="68">
        <v>11590.20362</v>
      </c>
      <c r="C9" s="68">
        <v>12216.126910000001</v>
      </c>
      <c r="D9" s="68">
        <v>11193.067802</v>
      </c>
      <c r="E9" s="68">
        <v>11928.136535</v>
      </c>
      <c r="F9" s="68">
        <v>2832.2661149999999</v>
      </c>
      <c r="G9" s="68">
        <v>2787.5079009999999</v>
      </c>
      <c r="H9" s="68">
        <v>2706.1410890000002</v>
      </c>
      <c r="I9" s="68">
        <v>3602.2214300000001</v>
      </c>
      <c r="J9" s="68">
        <v>2982.8794870000002</v>
      </c>
      <c r="K9" s="68">
        <v>3181.5413870000002</v>
      </c>
      <c r="L9" s="68">
        <v>2996.215604</v>
      </c>
      <c r="M9" s="200" t="s">
        <v>473</v>
      </c>
      <c r="N9" s="68"/>
    </row>
    <row r="10" spans="1:17" ht="18" customHeight="1">
      <c r="A10" s="73" t="s">
        <v>232</v>
      </c>
      <c r="B10" s="68">
        <v>13666.786645</v>
      </c>
      <c r="C10" s="68">
        <v>18515.531049000001</v>
      </c>
      <c r="D10" s="68">
        <v>21691.129004999999</v>
      </c>
      <c r="E10" s="68">
        <v>16949.327287</v>
      </c>
      <c r="F10" s="68">
        <v>4183.4419310000003</v>
      </c>
      <c r="G10" s="68">
        <v>5304.076814</v>
      </c>
      <c r="H10" s="68">
        <v>3630.3977599999998</v>
      </c>
      <c r="I10" s="68">
        <v>3831.4107819999999</v>
      </c>
      <c r="J10" s="68">
        <v>3189.7367199999999</v>
      </c>
      <c r="K10" s="68">
        <v>4434.4801980000002</v>
      </c>
      <c r="L10" s="68">
        <v>2956.3550879999998</v>
      </c>
      <c r="M10" s="200" t="s">
        <v>472</v>
      </c>
      <c r="N10" s="68"/>
    </row>
    <row r="11" spans="1:17" ht="18" customHeight="1">
      <c r="A11" s="73" t="s">
        <v>132</v>
      </c>
      <c r="B11" s="68">
        <v>10052.906627</v>
      </c>
      <c r="C11" s="68">
        <v>9598.7783799999997</v>
      </c>
      <c r="D11" s="68">
        <v>9081.7491640000007</v>
      </c>
      <c r="E11" s="68">
        <v>10220.963737</v>
      </c>
      <c r="F11" s="68">
        <v>3155.6381660000002</v>
      </c>
      <c r="G11" s="68">
        <v>2388.8417610000001</v>
      </c>
      <c r="H11" s="68">
        <v>1835.7634009999999</v>
      </c>
      <c r="I11" s="68">
        <v>2840.720409</v>
      </c>
      <c r="J11" s="68">
        <v>3128.4009249999999</v>
      </c>
      <c r="K11" s="68">
        <v>3143.1780739999999</v>
      </c>
      <c r="L11" s="68">
        <v>2626.985138</v>
      </c>
      <c r="M11" s="200" t="s">
        <v>474</v>
      </c>
      <c r="N11" s="68"/>
    </row>
    <row r="12" spans="1:17" ht="18" customHeight="1">
      <c r="A12" s="73" t="s">
        <v>135</v>
      </c>
      <c r="B12" s="68">
        <v>4759.0195670000003</v>
      </c>
      <c r="C12" s="68">
        <v>5960.8643199999997</v>
      </c>
      <c r="D12" s="68">
        <v>7082.0402590000003</v>
      </c>
      <c r="E12" s="68">
        <v>5422.6078100000004</v>
      </c>
      <c r="F12" s="68">
        <v>1231.1800780000001</v>
      </c>
      <c r="G12" s="68">
        <v>1280.7745609999999</v>
      </c>
      <c r="H12" s="68">
        <v>1539.4411970000001</v>
      </c>
      <c r="I12" s="68">
        <v>1371.2119740000001</v>
      </c>
      <c r="J12" s="68">
        <v>1364.5493260000001</v>
      </c>
      <c r="K12" s="68">
        <v>2095.522289</v>
      </c>
      <c r="L12" s="68">
        <v>1577.4839320000001</v>
      </c>
      <c r="M12" s="200" t="s">
        <v>476</v>
      </c>
      <c r="N12" s="68"/>
    </row>
    <row r="13" spans="1:17" ht="18" customHeight="1">
      <c r="A13" s="73" t="s">
        <v>133</v>
      </c>
      <c r="B13" s="68">
        <v>8431.1685710000002</v>
      </c>
      <c r="C13" s="68">
        <v>8115.8277509999998</v>
      </c>
      <c r="D13" s="68">
        <v>6278.4223060000004</v>
      </c>
      <c r="E13" s="68">
        <v>6003.9271609999996</v>
      </c>
      <c r="F13" s="68">
        <v>1426.693417</v>
      </c>
      <c r="G13" s="68">
        <v>1187.2684320000001</v>
      </c>
      <c r="H13" s="68">
        <v>1406.281612</v>
      </c>
      <c r="I13" s="68">
        <v>1983.6837</v>
      </c>
      <c r="J13" s="68">
        <v>1486.559023</v>
      </c>
      <c r="K13" s="68">
        <v>1037.9126470000001</v>
      </c>
      <c r="L13" s="68">
        <v>1427.355961</v>
      </c>
      <c r="M13" s="200" t="s">
        <v>480</v>
      </c>
      <c r="N13" s="68"/>
    </row>
    <row r="14" spans="1:17" ht="18" customHeight="1">
      <c r="A14" s="73" t="s">
        <v>138</v>
      </c>
      <c r="B14" s="68">
        <v>2763.4615819999999</v>
      </c>
      <c r="C14" s="68">
        <v>2829.1453160000001</v>
      </c>
      <c r="D14" s="68">
        <v>3023.8774079999998</v>
      </c>
      <c r="E14" s="68">
        <v>3508.7868600000002</v>
      </c>
      <c r="F14" s="68">
        <v>716.19852000000003</v>
      </c>
      <c r="G14" s="68">
        <v>896.53248699999995</v>
      </c>
      <c r="H14" s="68">
        <v>811.58333500000003</v>
      </c>
      <c r="I14" s="68">
        <v>1084.472518</v>
      </c>
      <c r="J14" s="68">
        <v>1506.997192</v>
      </c>
      <c r="K14" s="68">
        <v>1493.2567670000001</v>
      </c>
      <c r="L14" s="68">
        <v>1295.864086</v>
      </c>
      <c r="M14" s="200" t="s">
        <v>477</v>
      </c>
      <c r="N14" s="68"/>
    </row>
    <row r="15" spans="1:17" ht="18" customHeight="1">
      <c r="A15" s="73" t="s">
        <v>481</v>
      </c>
      <c r="B15" s="68">
        <v>2386.0421369999999</v>
      </c>
      <c r="C15" s="68">
        <v>2481.7621290000002</v>
      </c>
      <c r="D15" s="68">
        <v>2251.688204</v>
      </c>
      <c r="E15" s="68">
        <v>2411.9047999999998</v>
      </c>
      <c r="F15" s="68">
        <v>543.33174299999996</v>
      </c>
      <c r="G15" s="68">
        <v>620.05945499999996</v>
      </c>
      <c r="H15" s="68">
        <v>696.35915599999998</v>
      </c>
      <c r="I15" s="68">
        <v>552.15444600000001</v>
      </c>
      <c r="J15" s="68">
        <v>472.350255</v>
      </c>
      <c r="K15" s="68">
        <v>916.79833599999995</v>
      </c>
      <c r="L15" s="68">
        <v>1223.602838</v>
      </c>
      <c r="M15" s="200" t="s">
        <v>413</v>
      </c>
      <c r="N15" s="68"/>
    </row>
    <row r="16" spans="1:17" ht="18" customHeight="1">
      <c r="A16" s="73" t="s">
        <v>237</v>
      </c>
      <c r="B16" s="68">
        <v>3193.7827779999998</v>
      </c>
      <c r="C16" s="68">
        <v>2655.258996</v>
      </c>
      <c r="D16" s="68">
        <v>2388.0681730000001</v>
      </c>
      <c r="E16" s="68">
        <v>2981.9171940000001</v>
      </c>
      <c r="F16" s="68">
        <v>575.848207</v>
      </c>
      <c r="G16" s="68">
        <v>713.85379499999999</v>
      </c>
      <c r="H16" s="68">
        <v>802.13150399999995</v>
      </c>
      <c r="I16" s="68">
        <v>890.08368800000005</v>
      </c>
      <c r="J16" s="68">
        <v>873.41347399999995</v>
      </c>
      <c r="K16" s="68">
        <v>1441.261205</v>
      </c>
      <c r="L16" s="68">
        <v>1089.284772</v>
      </c>
      <c r="M16" s="200" t="s">
        <v>478</v>
      </c>
      <c r="N16" s="68"/>
    </row>
    <row r="17" spans="1:14" ht="18" customHeight="1">
      <c r="A17" s="73" t="s">
        <v>136</v>
      </c>
      <c r="B17" s="68">
        <v>4473.422767</v>
      </c>
      <c r="C17" s="68">
        <v>4746.6229839999996</v>
      </c>
      <c r="D17" s="68">
        <v>4836.6598139999996</v>
      </c>
      <c r="E17" s="68">
        <v>5549.7604600000004</v>
      </c>
      <c r="F17" s="68">
        <v>1041.410269</v>
      </c>
      <c r="G17" s="68">
        <v>811.53898600000002</v>
      </c>
      <c r="H17" s="68">
        <v>2439.7888899999998</v>
      </c>
      <c r="I17" s="68">
        <v>1257.0223149999999</v>
      </c>
      <c r="J17" s="68">
        <v>1173.9712039999999</v>
      </c>
      <c r="K17" s="68">
        <v>2646.8693309999999</v>
      </c>
      <c r="L17" s="68">
        <v>925.72061399999996</v>
      </c>
      <c r="M17" s="200" t="s">
        <v>475</v>
      </c>
      <c r="N17" s="68"/>
    </row>
    <row r="18" spans="1:14" ht="18" customHeight="1">
      <c r="A18" s="73" t="s">
        <v>91</v>
      </c>
      <c r="B18" s="68">
        <v>40860.360761000004</v>
      </c>
      <c r="C18" s="68">
        <v>44862.798729000002</v>
      </c>
      <c r="D18" s="68">
        <v>42614.535301000004</v>
      </c>
      <c r="E18" s="68">
        <v>40810.509267000001</v>
      </c>
      <c r="F18" s="68">
        <v>12323.614629</v>
      </c>
      <c r="G18" s="68">
        <v>9791.1206469999997</v>
      </c>
      <c r="H18" s="68">
        <v>9510.9317229999997</v>
      </c>
      <c r="I18" s="68">
        <v>9184.8422680000003</v>
      </c>
      <c r="J18" s="68">
        <v>9408.4642449999992</v>
      </c>
      <c r="K18" s="68">
        <v>9241.2474739999998</v>
      </c>
      <c r="L18" s="68">
        <v>8517.62111</v>
      </c>
      <c r="M18" s="200" t="s">
        <v>410</v>
      </c>
      <c r="N18" s="68"/>
    </row>
    <row r="19" spans="1:14" ht="18" customHeight="1">
      <c r="A19" s="75" t="s">
        <v>137</v>
      </c>
      <c r="B19" s="65">
        <v>108015.61467700001</v>
      </c>
      <c r="C19" s="65">
        <v>119338.27081900001</v>
      </c>
      <c r="D19" s="65">
        <v>117822.00029400003</v>
      </c>
      <c r="E19" s="65">
        <v>112120.67959799999</v>
      </c>
      <c r="F19" s="65">
        <v>31037.328777999999</v>
      </c>
      <c r="G19" s="65">
        <v>27388.408458000002</v>
      </c>
      <c r="H19" s="65">
        <v>26156.921211000001</v>
      </c>
      <c r="I19" s="65">
        <v>27538.021150999997</v>
      </c>
      <c r="J19" s="65">
        <v>26344.401394</v>
      </c>
      <c r="K19" s="65">
        <v>30343.633817999998</v>
      </c>
      <c r="L19" s="65">
        <v>28818.653359999997</v>
      </c>
      <c r="M19" s="196" t="s">
        <v>458</v>
      </c>
      <c r="N19" s="65"/>
    </row>
    <row r="20" spans="1:14" s="66" customFormat="1" ht="18" customHeight="1">
      <c r="A20" s="356" t="s">
        <v>97</v>
      </c>
      <c r="B20" s="356"/>
      <c r="C20" s="356"/>
      <c r="D20" s="356"/>
      <c r="E20" s="54"/>
      <c r="F20" s="54"/>
      <c r="G20" s="54"/>
      <c r="H20" s="54"/>
      <c r="I20" s="54"/>
      <c r="J20" s="54"/>
      <c r="K20" s="54"/>
      <c r="L20" s="54"/>
      <c r="M20" s="197" t="s">
        <v>431</v>
      </c>
      <c r="N20" s="54"/>
    </row>
    <row r="21" spans="1:14" ht="18" customHeight="1">
      <c r="A21" s="73" t="s">
        <v>131</v>
      </c>
      <c r="B21" s="68">
        <v>5259.5334869999997</v>
      </c>
      <c r="C21" s="68">
        <v>9027.8115020000005</v>
      </c>
      <c r="D21" s="68">
        <v>3920.1782939999998</v>
      </c>
      <c r="E21" s="68">
        <v>2737.746635</v>
      </c>
      <c r="F21" s="68">
        <v>631.19716800000003</v>
      </c>
      <c r="G21" s="68">
        <v>628.92208600000004</v>
      </c>
      <c r="H21" s="68">
        <v>585.11067300000002</v>
      </c>
      <c r="I21" s="68">
        <v>892.51670799999999</v>
      </c>
      <c r="J21" s="68">
        <v>959.247299</v>
      </c>
      <c r="K21" s="68">
        <v>820.82518400000004</v>
      </c>
      <c r="L21" s="68">
        <v>1199.0321750000001</v>
      </c>
      <c r="M21" s="200" t="s">
        <v>473</v>
      </c>
      <c r="N21" s="68"/>
    </row>
    <row r="22" spans="1:14" ht="18" customHeight="1">
      <c r="A22" s="73" t="s">
        <v>135</v>
      </c>
      <c r="B22" s="68">
        <v>2631.547982</v>
      </c>
      <c r="C22" s="68">
        <v>2649.3944660000002</v>
      </c>
      <c r="D22" s="68">
        <v>5180.1922430000004</v>
      </c>
      <c r="E22" s="68">
        <v>4129.164906</v>
      </c>
      <c r="F22" s="68">
        <v>1248.8787110000001</v>
      </c>
      <c r="G22" s="68">
        <v>897.150803</v>
      </c>
      <c r="H22" s="68">
        <v>1027.63725</v>
      </c>
      <c r="I22" s="68">
        <v>955.49814200000003</v>
      </c>
      <c r="J22" s="68">
        <v>1056.9713340000001</v>
      </c>
      <c r="K22" s="68">
        <v>426.96595600000001</v>
      </c>
      <c r="L22" s="68">
        <v>1068.8676680000001</v>
      </c>
      <c r="M22" s="200" t="s">
        <v>476</v>
      </c>
      <c r="N22" s="68"/>
    </row>
    <row r="23" spans="1:14" ht="18" customHeight="1">
      <c r="A23" s="73" t="s">
        <v>232</v>
      </c>
      <c r="B23" s="68">
        <v>289.32297399999999</v>
      </c>
      <c r="C23" s="68">
        <v>387.785664</v>
      </c>
      <c r="D23" s="68">
        <v>767.06275700000003</v>
      </c>
      <c r="E23" s="68">
        <v>2374.4784709999999</v>
      </c>
      <c r="F23" s="68">
        <v>394.307973</v>
      </c>
      <c r="G23" s="68">
        <v>562.56330300000002</v>
      </c>
      <c r="H23" s="68">
        <v>523.40602799999999</v>
      </c>
      <c r="I23" s="68">
        <v>894.20116700000005</v>
      </c>
      <c r="J23" s="68">
        <v>422.661743</v>
      </c>
      <c r="K23" s="68">
        <v>566.05154100000004</v>
      </c>
      <c r="L23" s="68">
        <v>820.75342999999998</v>
      </c>
      <c r="M23" s="200" t="s">
        <v>472</v>
      </c>
      <c r="N23" s="68"/>
    </row>
    <row r="24" spans="1:14" ht="18" customHeight="1">
      <c r="A24" s="73" t="s">
        <v>138</v>
      </c>
      <c r="B24" s="68">
        <v>1454.8593350000001</v>
      </c>
      <c r="C24" s="68">
        <v>986.70656099999997</v>
      </c>
      <c r="D24" s="68">
        <v>2631.9270929999998</v>
      </c>
      <c r="E24" s="68">
        <v>1774.857291</v>
      </c>
      <c r="F24" s="68">
        <v>374.84250200000002</v>
      </c>
      <c r="G24" s="68">
        <v>446.93389500000001</v>
      </c>
      <c r="H24" s="68">
        <v>410.34877699999998</v>
      </c>
      <c r="I24" s="68">
        <v>542.73211700000002</v>
      </c>
      <c r="J24" s="68">
        <v>588.96019100000001</v>
      </c>
      <c r="K24" s="68">
        <v>622.237706</v>
      </c>
      <c r="L24" s="68">
        <v>669.71104700000001</v>
      </c>
      <c r="M24" s="200" t="s">
        <v>477</v>
      </c>
      <c r="N24" s="68"/>
    </row>
    <row r="25" spans="1:14" ht="18" customHeight="1">
      <c r="A25" s="73" t="s">
        <v>234</v>
      </c>
      <c r="B25" s="68">
        <v>434.457335</v>
      </c>
      <c r="C25" s="68">
        <v>249.32175000000001</v>
      </c>
      <c r="D25" s="68">
        <v>522.97959600000002</v>
      </c>
      <c r="E25" s="68">
        <v>1014.681117</v>
      </c>
      <c r="F25" s="68">
        <v>185.15001799999999</v>
      </c>
      <c r="G25" s="68">
        <v>240.05271300000001</v>
      </c>
      <c r="H25" s="68">
        <v>229.595854</v>
      </c>
      <c r="I25" s="68">
        <v>359.88253200000003</v>
      </c>
      <c r="J25" s="68">
        <v>191.84230199999999</v>
      </c>
      <c r="K25" s="68">
        <v>248.444085</v>
      </c>
      <c r="L25" s="68">
        <v>425.26764400000002</v>
      </c>
      <c r="M25" s="200" t="s">
        <v>483</v>
      </c>
      <c r="N25" s="68"/>
    </row>
    <row r="26" spans="1:14" ht="18" customHeight="1">
      <c r="A26" s="73" t="s">
        <v>212</v>
      </c>
      <c r="B26" s="68">
        <v>868.22377500000005</v>
      </c>
      <c r="C26" s="68">
        <v>983.89178800000002</v>
      </c>
      <c r="D26" s="68">
        <v>950.62281299999995</v>
      </c>
      <c r="E26" s="68">
        <v>1193.5059570000001</v>
      </c>
      <c r="F26" s="68">
        <v>253.02146400000001</v>
      </c>
      <c r="G26" s="68">
        <v>301.35450600000001</v>
      </c>
      <c r="H26" s="68">
        <v>310.98386799999997</v>
      </c>
      <c r="I26" s="68">
        <v>328.146119</v>
      </c>
      <c r="J26" s="68">
        <v>359.35240900000002</v>
      </c>
      <c r="K26" s="68">
        <v>337.345054</v>
      </c>
      <c r="L26" s="68">
        <v>393.032265</v>
      </c>
      <c r="M26" s="200" t="s">
        <v>482</v>
      </c>
      <c r="N26" s="68"/>
    </row>
    <row r="27" spans="1:14" ht="18" customHeight="1">
      <c r="A27" s="73" t="s">
        <v>238</v>
      </c>
      <c r="B27" s="68">
        <v>557.14042900000004</v>
      </c>
      <c r="C27" s="68">
        <v>507.31257199999999</v>
      </c>
      <c r="D27" s="68">
        <v>962.18733499999996</v>
      </c>
      <c r="E27" s="68">
        <v>631.372523</v>
      </c>
      <c r="F27" s="68">
        <v>176.25597400000001</v>
      </c>
      <c r="G27" s="68">
        <v>137.576877</v>
      </c>
      <c r="H27" s="68">
        <v>154.76268899999999</v>
      </c>
      <c r="I27" s="68">
        <v>162.776983</v>
      </c>
      <c r="J27" s="68">
        <v>157.86246499999999</v>
      </c>
      <c r="K27" s="68">
        <v>245.29347100000001</v>
      </c>
      <c r="L27" s="68">
        <v>274.01288199999999</v>
      </c>
      <c r="M27" s="200" t="s">
        <v>484</v>
      </c>
      <c r="N27" s="68"/>
    </row>
    <row r="28" spans="1:14" ht="18" customHeight="1">
      <c r="A28" s="73" t="s">
        <v>233</v>
      </c>
      <c r="B28" s="68">
        <v>336.89914299999998</v>
      </c>
      <c r="C28" s="68">
        <v>461.58037200000001</v>
      </c>
      <c r="D28" s="68">
        <v>512.98026000000004</v>
      </c>
      <c r="E28" s="68">
        <v>496.65215899999998</v>
      </c>
      <c r="F28" s="68">
        <v>101.43966500000001</v>
      </c>
      <c r="G28" s="68">
        <v>97.879114999999999</v>
      </c>
      <c r="H28" s="68">
        <v>108.789579</v>
      </c>
      <c r="I28" s="68">
        <v>188.5438</v>
      </c>
      <c r="J28" s="68">
        <v>222.03351599999999</v>
      </c>
      <c r="K28" s="68">
        <v>220.69074900000001</v>
      </c>
      <c r="L28" s="68">
        <v>229.79912999999999</v>
      </c>
      <c r="M28" s="200" t="s">
        <v>486</v>
      </c>
      <c r="N28" s="68"/>
    </row>
    <row r="29" spans="1:14" ht="18" customHeight="1">
      <c r="A29" s="73" t="s">
        <v>139</v>
      </c>
      <c r="B29" s="68">
        <v>559.16925500000002</v>
      </c>
      <c r="C29" s="68">
        <v>1353.7412380000001</v>
      </c>
      <c r="D29" s="68">
        <v>905.18345099999999</v>
      </c>
      <c r="E29" s="68">
        <v>815.77640199999996</v>
      </c>
      <c r="F29" s="68">
        <v>222.40455900000001</v>
      </c>
      <c r="G29" s="68">
        <v>172.05993699999999</v>
      </c>
      <c r="H29" s="68">
        <v>185.426132</v>
      </c>
      <c r="I29" s="68">
        <v>235.885774</v>
      </c>
      <c r="J29" s="68">
        <v>184.96176700000001</v>
      </c>
      <c r="K29" s="68">
        <v>226.60856999999999</v>
      </c>
      <c r="L29" s="68">
        <v>217.997615</v>
      </c>
      <c r="M29" s="200" t="s">
        <v>485</v>
      </c>
      <c r="N29" s="68"/>
    </row>
    <row r="30" spans="1:14" ht="18" customHeight="1">
      <c r="A30" s="73" t="s">
        <v>487</v>
      </c>
      <c r="B30" s="68">
        <v>215.02512200000001</v>
      </c>
      <c r="C30" s="68">
        <v>196.83410900000001</v>
      </c>
      <c r="D30" s="68">
        <v>1011.735561</v>
      </c>
      <c r="E30" s="68">
        <v>601.23105799999996</v>
      </c>
      <c r="F30" s="68">
        <v>168.12466499999999</v>
      </c>
      <c r="G30" s="68">
        <v>136.496971</v>
      </c>
      <c r="H30" s="68">
        <v>160.044512</v>
      </c>
      <c r="I30" s="68">
        <v>136.56491</v>
      </c>
      <c r="J30" s="68">
        <v>150.826235</v>
      </c>
      <c r="K30" s="68">
        <v>141.10457600000001</v>
      </c>
      <c r="L30" s="68">
        <v>170.73065199999999</v>
      </c>
      <c r="M30" s="200" t="s">
        <v>488</v>
      </c>
      <c r="N30" s="68"/>
    </row>
    <row r="31" spans="1:14" ht="18" customHeight="1">
      <c r="A31" s="73" t="s">
        <v>91</v>
      </c>
      <c r="B31" s="68">
        <v>6307.5267030000005</v>
      </c>
      <c r="C31" s="68">
        <v>14002.277869</v>
      </c>
      <c r="D31" s="68">
        <v>10663.627871000001</v>
      </c>
      <c r="E31" s="68">
        <v>6577.0623850000002</v>
      </c>
      <c r="F31" s="68">
        <v>1941.949153</v>
      </c>
      <c r="G31" s="68">
        <v>1594.496251</v>
      </c>
      <c r="H31" s="68">
        <v>1311.412345</v>
      </c>
      <c r="I31" s="68">
        <v>1729.2046359999999</v>
      </c>
      <c r="J31" s="68">
        <v>1689.9181900000001</v>
      </c>
      <c r="K31" s="68">
        <v>1246.7988640000001</v>
      </c>
      <c r="L31" s="68">
        <v>1792.9849630000001</v>
      </c>
      <c r="M31" s="200" t="s">
        <v>410</v>
      </c>
      <c r="N31" s="68"/>
    </row>
    <row r="32" spans="1:14" s="61" customFormat="1" ht="18" customHeight="1">
      <c r="A32" s="75" t="s">
        <v>121</v>
      </c>
      <c r="B32" s="65">
        <v>18913.705540000003</v>
      </c>
      <c r="C32" s="65">
        <v>30806.657891000003</v>
      </c>
      <c r="D32" s="65">
        <v>28028.677274000001</v>
      </c>
      <c r="E32" s="65">
        <v>22346.528903999999</v>
      </c>
      <c r="F32" s="65">
        <v>5697.5718519999991</v>
      </c>
      <c r="G32" s="65">
        <v>5215.4864570000009</v>
      </c>
      <c r="H32" s="65">
        <v>5007.517707</v>
      </c>
      <c r="I32" s="65">
        <v>6425.9528880000016</v>
      </c>
      <c r="J32" s="65">
        <v>5984.6374510000005</v>
      </c>
      <c r="K32" s="65">
        <v>5102.3657560000001</v>
      </c>
      <c r="L32" s="65">
        <v>7262.1894710000006</v>
      </c>
      <c r="M32" s="196" t="s">
        <v>469</v>
      </c>
      <c r="N32" s="65"/>
    </row>
    <row r="33" spans="1:14" s="66" customFormat="1" ht="18" customHeight="1">
      <c r="A33" s="356" t="s">
        <v>98</v>
      </c>
      <c r="B33" s="356"/>
      <c r="C33" s="356"/>
      <c r="D33" s="356"/>
      <c r="E33" s="54"/>
      <c r="F33" s="54"/>
      <c r="G33" s="54"/>
      <c r="H33" s="54"/>
      <c r="I33" s="54"/>
      <c r="J33" s="54"/>
      <c r="K33" s="54"/>
      <c r="L33" s="54"/>
      <c r="M33" s="197" t="s">
        <v>432</v>
      </c>
      <c r="N33" s="54"/>
    </row>
    <row r="34" spans="1:14" ht="18" customHeight="1">
      <c r="A34" s="73" t="s">
        <v>139</v>
      </c>
      <c r="B34" s="68">
        <v>2230.2923930000002</v>
      </c>
      <c r="C34" s="68">
        <v>2329.583502</v>
      </c>
      <c r="D34" s="68">
        <v>1893.781017</v>
      </c>
      <c r="E34" s="68">
        <v>2900.2004270000002</v>
      </c>
      <c r="F34" s="68">
        <v>548.99604599999998</v>
      </c>
      <c r="G34" s="68">
        <v>687.21862399999998</v>
      </c>
      <c r="H34" s="68">
        <v>741.58984399999997</v>
      </c>
      <c r="I34" s="68">
        <v>922.39591299999995</v>
      </c>
      <c r="J34" s="68">
        <v>790.98179600000003</v>
      </c>
      <c r="K34" s="68">
        <v>815.64081599999997</v>
      </c>
      <c r="L34" s="68">
        <v>653.53574500000002</v>
      </c>
      <c r="M34" s="200" t="s">
        <v>485</v>
      </c>
      <c r="N34" s="68"/>
    </row>
    <row r="35" spans="1:14" ht="18" customHeight="1">
      <c r="A35" s="73" t="s">
        <v>131</v>
      </c>
      <c r="B35" s="68">
        <v>5605.3426419999996</v>
      </c>
      <c r="C35" s="68">
        <v>4059.8019370000002</v>
      </c>
      <c r="D35" s="68">
        <v>3009.0451929999999</v>
      </c>
      <c r="E35" s="68">
        <v>2621.7043629999998</v>
      </c>
      <c r="F35" s="68">
        <v>657.52011800000002</v>
      </c>
      <c r="G35" s="68">
        <v>659.27742999999998</v>
      </c>
      <c r="H35" s="68">
        <v>590.03944899999999</v>
      </c>
      <c r="I35" s="68">
        <v>714.86736599999995</v>
      </c>
      <c r="J35" s="68">
        <v>649.42251699999997</v>
      </c>
      <c r="K35" s="68">
        <v>779.12303499999996</v>
      </c>
      <c r="L35" s="68">
        <v>603.40524000000005</v>
      </c>
      <c r="M35" s="200" t="s">
        <v>473</v>
      </c>
      <c r="N35" s="68"/>
    </row>
    <row r="36" spans="1:14" ht="18" customHeight="1">
      <c r="A36" s="73" t="s">
        <v>233</v>
      </c>
      <c r="B36" s="68">
        <v>2754.4849210000002</v>
      </c>
      <c r="C36" s="68">
        <v>2459.0328399999999</v>
      </c>
      <c r="D36" s="68">
        <v>2231.4270740000002</v>
      </c>
      <c r="E36" s="68">
        <v>2359.9578849999998</v>
      </c>
      <c r="F36" s="68">
        <v>507.99279200000001</v>
      </c>
      <c r="G36" s="68">
        <v>495.07706300000001</v>
      </c>
      <c r="H36" s="68">
        <v>596.71247600000004</v>
      </c>
      <c r="I36" s="68">
        <v>760.17555400000003</v>
      </c>
      <c r="J36" s="68">
        <v>746.91444300000001</v>
      </c>
      <c r="K36" s="68">
        <v>560.18676900000003</v>
      </c>
      <c r="L36" s="68">
        <v>541.73138400000005</v>
      </c>
      <c r="M36" s="200" t="s">
        <v>486</v>
      </c>
      <c r="N36" s="68"/>
    </row>
    <row r="37" spans="1:14" ht="18" customHeight="1">
      <c r="A37" s="73" t="s">
        <v>135</v>
      </c>
      <c r="B37" s="68">
        <v>210.044421</v>
      </c>
      <c r="C37" s="68">
        <v>252.77233899999999</v>
      </c>
      <c r="D37" s="68">
        <v>2136.9165950000001</v>
      </c>
      <c r="E37" s="68">
        <v>3443.7663710000002</v>
      </c>
      <c r="F37" s="68">
        <v>850.147604</v>
      </c>
      <c r="G37" s="68">
        <v>520.533276</v>
      </c>
      <c r="H37" s="68">
        <v>812.03123800000003</v>
      </c>
      <c r="I37" s="68">
        <v>1261.054253</v>
      </c>
      <c r="J37" s="68">
        <v>697.74102300000004</v>
      </c>
      <c r="K37" s="68">
        <v>749.94732399999998</v>
      </c>
      <c r="L37" s="68">
        <v>460.05670700000002</v>
      </c>
      <c r="M37" s="200" t="s">
        <v>476</v>
      </c>
      <c r="N37" s="68"/>
    </row>
    <row r="38" spans="1:14" ht="18" customHeight="1">
      <c r="A38" s="73" t="s">
        <v>138</v>
      </c>
      <c r="B38" s="68">
        <v>380.00457499999999</v>
      </c>
      <c r="C38" s="68">
        <v>731.33449599999994</v>
      </c>
      <c r="D38" s="68">
        <v>604.05046200000004</v>
      </c>
      <c r="E38" s="78">
        <v>437.93273199999999</v>
      </c>
      <c r="F38" s="68">
        <v>111.060194</v>
      </c>
      <c r="G38" s="68">
        <v>71.68665</v>
      </c>
      <c r="H38" s="78">
        <v>167.74400499999999</v>
      </c>
      <c r="I38" s="78">
        <v>87.441883000000004</v>
      </c>
      <c r="J38" s="68">
        <v>194.37687600000001</v>
      </c>
      <c r="K38" s="68">
        <v>209.21564000000001</v>
      </c>
      <c r="L38" s="68">
        <v>149.69803999999999</v>
      </c>
      <c r="M38" s="200" t="s">
        <v>477</v>
      </c>
      <c r="N38" s="78"/>
    </row>
    <row r="39" spans="1:14" ht="18" customHeight="1">
      <c r="A39" s="73" t="s">
        <v>243</v>
      </c>
      <c r="B39" s="68">
        <v>362.89105000000001</v>
      </c>
      <c r="C39" s="68">
        <v>331.84012899999999</v>
      </c>
      <c r="D39" s="68">
        <v>306.21222999999998</v>
      </c>
      <c r="E39" s="68">
        <v>293.75290699999999</v>
      </c>
      <c r="F39" s="68">
        <v>45.521124</v>
      </c>
      <c r="G39" s="68">
        <v>90.268311999999995</v>
      </c>
      <c r="H39" s="68">
        <v>87.692001000000005</v>
      </c>
      <c r="I39" s="68">
        <v>70.271469999999994</v>
      </c>
      <c r="J39" s="68">
        <v>83.757080999999999</v>
      </c>
      <c r="K39" s="68">
        <v>74.924064999999999</v>
      </c>
      <c r="L39" s="68">
        <v>100.610018</v>
      </c>
      <c r="M39" s="200" t="s">
        <v>489</v>
      </c>
      <c r="N39" s="68"/>
    </row>
    <row r="40" spans="1:14" ht="18" customHeight="1">
      <c r="A40" s="73" t="s">
        <v>212</v>
      </c>
      <c r="B40" s="68">
        <v>550.44431799999995</v>
      </c>
      <c r="C40" s="68">
        <v>590.47917800000005</v>
      </c>
      <c r="D40" s="68">
        <v>385.18062300000003</v>
      </c>
      <c r="E40" s="68">
        <v>380.73415199999999</v>
      </c>
      <c r="F40" s="68">
        <v>74.090564000000001</v>
      </c>
      <c r="G40" s="68">
        <v>86.882306999999997</v>
      </c>
      <c r="H40" s="68">
        <v>109.05572100000001</v>
      </c>
      <c r="I40" s="68">
        <v>110.70556000000001</v>
      </c>
      <c r="J40" s="68">
        <v>74.231228999999999</v>
      </c>
      <c r="K40" s="68">
        <v>50.4328</v>
      </c>
      <c r="L40" s="68">
        <v>79.804491999999996</v>
      </c>
      <c r="M40" s="200" t="s">
        <v>482</v>
      </c>
      <c r="N40" s="68"/>
    </row>
    <row r="41" spans="1:14" ht="18" customHeight="1">
      <c r="A41" s="73" t="s">
        <v>134</v>
      </c>
      <c r="B41" s="68">
        <v>421.13206200000002</v>
      </c>
      <c r="C41" s="68">
        <v>436.936397</v>
      </c>
      <c r="D41" s="68">
        <v>2610.2242040000001</v>
      </c>
      <c r="E41" s="68">
        <v>878.81141500000001</v>
      </c>
      <c r="F41" s="68">
        <v>406.02443799999998</v>
      </c>
      <c r="G41" s="68">
        <v>184.562669</v>
      </c>
      <c r="H41" s="68">
        <v>77.826751999999999</v>
      </c>
      <c r="I41" s="68">
        <v>210.39755600000001</v>
      </c>
      <c r="J41" s="68">
        <v>177.06967299999999</v>
      </c>
      <c r="K41" s="68">
        <v>344.25132500000001</v>
      </c>
      <c r="L41" s="68">
        <v>75.697907000000001</v>
      </c>
      <c r="M41" s="200" t="s">
        <v>479</v>
      </c>
      <c r="N41" s="68"/>
    </row>
    <row r="42" spans="1:14" ht="18" customHeight="1">
      <c r="A42" s="73" t="s">
        <v>232</v>
      </c>
      <c r="B42" s="68">
        <v>70.645990999999995</v>
      </c>
      <c r="C42" s="68">
        <v>110.062164</v>
      </c>
      <c r="D42" s="68">
        <v>90.400515999999996</v>
      </c>
      <c r="E42" s="68">
        <v>90.791072999999997</v>
      </c>
      <c r="F42" s="68">
        <v>34.053438</v>
      </c>
      <c r="G42" s="68">
        <v>20.727084999999999</v>
      </c>
      <c r="H42" s="68">
        <v>6.9007129999999997</v>
      </c>
      <c r="I42" s="68">
        <v>29.109836999999999</v>
      </c>
      <c r="J42" s="68">
        <v>13.77896</v>
      </c>
      <c r="K42" s="68">
        <v>46.358201999999999</v>
      </c>
      <c r="L42" s="68">
        <v>60.236801999999997</v>
      </c>
      <c r="M42" s="200" t="s">
        <v>472</v>
      </c>
      <c r="N42" s="68"/>
    </row>
    <row r="43" spans="1:14" ht="18" customHeight="1">
      <c r="A43" s="73" t="s">
        <v>814</v>
      </c>
      <c r="B43" s="68">
        <v>33.643709000000001</v>
      </c>
      <c r="C43" s="68">
        <v>61.119529999999997</v>
      </c>
      <c r="D43" s="68">
        <v>96.566889000000003</v>
      </c>
      <c r="E43" s="68">
        <v>92.273315999999994</v>
      </c>
      <c r="F43" s="68">
        <v>14.945456999999999</v>
      </c>
      <c r="G43" s="68">
        <v>20.842466000000002</v>
      </c>
      <c r="H43" s="68">
        <v>12.920823</v>
      </c>
      <c r="I43" s="68">
        <v>43.564570000000003</v>
      </c>
      <c r="J43" s="68">
        <v>52.863805999999997</v>
      </c>
      <c r="K43" s="68">
        <v>39.900036999999998</v>
      </c>
      <c r="L43" s="68">
        <v>55.926226999999997</v>
      </c>
      <c r="M43" s="200" t="s">
        <v>815</v>
      </c>
      <c r="N43" s="68"/>
    </row>
    <row r="44" spans="1:14" ht="18" customHeight="1">
      <c r="A44" s="73" t="s">
        <v>91</v>
      </c>
      <c r="B44" s="68">
        <v>12677.97078</v>
      </c>
      <c r="C44" s="68">
        <v>7149.5123990000002</v>
      </c>
      <c r="D44" s="68">
        <v>11395.438326</v>
      </c>
      <c r="E44" s="68">
        <v>8272.4592350000003</v>
      </c>
      <c r="F44" s="68">
        <v>3908.1296299999999</v>
      </c>
      <c r="G44" s="68">
        <v>1131.5189539999999</v>
      </c>
      <c r="H44" s="68">
        <v>1277.176048</v>
      </c>
      <c r="I44" s="68">
        <v>1955.634603</v>
      </c>
      <c r="J44" s="68">
        <v>2108.1651179999999</v>
      </c>
      <c r="K44" s="68">
        <v>3020.9657219999999</v>
      </c>
      <c r="L44" s="68">
        <v>3320.4008939999999</v>
      </c>
      <c r="M44" s="200" t="s">
        <v>410</v>
      </c>
      <c r="N44" s="68"/>
    </row>
    <row r="45" spans="1:14" s="61" customFormat="1" ht="18" customHeight="1">
      <c r="A45" s="79" t="s">
        <v>122</v>
      </c>
      <c r="B45" s="80">
        <v>25296.896862000001</v>
      </c>
      <c r="C45" s="80">
        <v>18512.474910999998</v>
      </c>
      <c r="D45" s="80">
        <v>24759.243128999999</v>
      </c>
      <c r="E45" s="80">
        <v>21772.383876</v>
      </c>
      <c r="F45" s="80">
        <v>7158.4814050000004</v>
      </c>
      <c r="G45" s="80">
        <v>3968.5948360000002</v>
      </c>
      <c r="H45" s="80">
        <v>4479.6890700000004</v>
      </c>
      <c r="I45" s="80">
        <v>6165.6185650000007</v>
      </c>
      <c r="J45" s="80">
        <v>5589.302522</v>
      </c>
      <c r="K45" s="80">
        <v>6690.9457350000002</v>
      </c>
      <c r="L45" s="80">
        <v>6101.1034560000007</v>
      </c>
      <c r="M45" s="80" t="s">
        <v>461</v>
      </c>
      <c r="N45" s="60"/>
    </row>
    <row r="46" spans="1:14">
      <c r="A46" s="418" t="s">
        <v>99</v>
      </c>
      <c r="B46" s="418"/>
      <c r="C46" s="357"/>
      <c r="D46" s="357"/>
      <c r="E46" s="48"/>
      <c r="F46" s="48"/>
      <c r="J46" s="48"/>
      <c r="M46" s="195" t="s">
        <v>433</v>
      </c>
      <c r="N46" s="195"/>
    </row>
    <row r="47" spans="1:14">
      <c r="A47" s="91" t="s">
        <v>92</v>
      </c>
      <c r="M47" s="199" t="s">
        <v>327</v>
      </c>
    </row>
    <row r="48" spans="1:14" ht="15" customHeight="1">
      <c r="A48" s="419" t="s">
        <v>809</v>
      </c>
      <c r="B48" s="419"/>
      <c r="M48" s="359" t="s">
        <v>810</v>
      </c>
    </row>
    <row r="90" spans="2:14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203"/>
      <c r="N90" s="92"/>
    </row>
    <row r="91" spans="2:14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203"/>
      <c r="N91" s="92"/>
    </row>
    <row r="92" spans="2:14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203"/>
      <c r="N92" s="92"/>
    </row>
    <row r="93" spans="2:14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203"/>
      <c r="N93" s="92"/>
    </row>
    <row r="94" spans="2:14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203"/>
      <c r="N94" s="92"/>
    </row>
    <row r="95" spans="2:14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203"/>
      <c r="N95" s="92"/>
    </row>
    <row r="96" spans="2:14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203"/>
      <c r="N96" s="92"/>
    </row>
    <row r="97" spans="2:14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203"/>
      <c r="N97" s="92"/>
    </row>
    <row r="98" spans="2:14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203"/>
      <c r="N98" s="92"/>
    </row>
    <row r="99" spans="2:14"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203"/>
      <c r="N99" s="92"/>
    </row>
    <row r="100" spans="2:14"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203"/>
      <c r="N100" s="92"/>
    </row>
    <row r="101" spans="2:14"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203"/>
      <c r="N101" s="92"/>
    </row>
    <row r="102" spans="2:14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203"/>
      <c r="N102" s="92"/>
    </row>
    <row r="103" spans="2:14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203"/>
      <c r="N103" s="92"/>
    </row>
    <row r="104" spans="2:14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203"/>
      <c r="N104" s="92"/>
    </row>
    <row r="105" spans="2:14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203"/>
      <c r="N105" s="92"/>
    </row>
    <row r="106" spans="2:14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203"/>
      <c r="N106" s="92"/>
    </row>
    <row r="107" spans="2:14"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203"/>
      <c r="N107" s="92"/>
    </row>
    <row r="108" spans="2:14"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203"/>
      <c r="N108" s="92"/>
    </row>
    <row r="109" spans="2:14"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203"/>
      <c r="N109" s="92"/>
    </row>
    <row r="110" spans="2:14"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203"/>
      <c r="N110" s="92"/>
    </row>
    <row r="111" spans="2:14"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203"/>
      <c r="N111" s="92"/>
    </row>
    <row r="112" spans="2:14"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203"/>
      <c r="N112" s="92"/>
    </row>
    <row r="113" spans="2:14"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203"/>
      <c r="N113" s="92"/>
    </row>
    <row r="114" spans="2:14"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203"/>
      <c r="N114" s="92"/>
    </row>
    <row r="115" spans="2:14"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203"/>
      <c r="N115" s="92"/>
    </row>
    <row r="116" spans="2:14"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203"/>
      <c r="N116" s="92"/>
    </row>
    <row r="117" spans="2:14"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203"/>
      <c r="N117" s="92"/>
    </row>
    <row r="118" spans="2:14"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203"/>
      <c r="N118" s="92"/>
    </row>
    <row r="119" spans="2:14"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203"/>
      <c r="N119" s="92"/>
    </row>
    <row r="120" spans="2:14"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203"/>
      <c r="N120" s="92"/>
    </row>
    <row r="121" spans="2:14"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203"/>
      <c r="N121" s="92"/>
    </row>
    <row r="122" spans="2:14"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203"/>
      <c r="N122" s="92"/>
    </row>
    <row r="123" spans="2:14"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203"/>
      <c r="N123" s="92"/>
    </row>
    <row r="124" spans="2:14"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203"/>
      <c r="N124" s="92"/>
    </row>
    <row r="125" spans="2:14"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203"/>
      <c r="N125" s="92"/>
    </row>
    <row r="126" spans="2:14"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203"/>
      <c r="N126" s="92"/>
    </row>
    <row r="127" spans="2:14"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203"/>
      <c r="N127" s="92"/>
    </row>
    <row r="128" spans="2:14"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203"/>
      <c r="N128" s="92"/>
    </row>
    <row r="129" spans="2:14"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203"/>
      <c r="N129" s="92"/>
    </row>
  </sheetData>
  <mergeCells count="13">
    <mergeCell ref="M4:M5"/>
    <mergeCell ref="A46:B46"/>
    <mergeCell ref="A48:B48"/>
    <mergeCell ref="A1:M1"/>
    <mergeCell ref="N1:Q1"/>
    <mergeCell ref="A2:M2"/>
    <mergeCell ref="A4:A5"/>
    <mergeCell ref="B4:B5"/>
    <mergeCell ref="C4:C5"/>
    <mergeCell ref="D4:D5"/>
    <mergeCell ref="E4:E5"/>
    <mergeCell ref="F4:I4"/>
    <mergeCell ref="J4:L4"/>
  </mergeCells>
  <hyperlinks>
    <hyperlink ref="K3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rightToLeft="1" view="pageBreakPreview" zoomScale="85" zoomScaleNormal="100" zoomScaleSheetLayoutView="85" workbookViewId="0">
      <selection activeCell="A3" sqref="A3"/>
    </sheetView>
  </sheetViews>
  <sheetFormatPr defaultRowHeight="15"/>
  <cols>
    <col min="1" max="1" width="41.140625" style="49" customWidth="1"/>
    <col min="2" max="5" width="11.140625" style="49" customWidth="1"/>
    <col min="6" max="12" width="9.85546875" style="49" customWidth="1"/>
    <col min="13" max="13" width="38.42578125" style="190" customWidth="1"/>
    <col min="14" max="16384" width="9.140625" style="49"/>
  </cols>
  <sheetData>
    <row r="1" spans="1:13">
      <c r="A1" s="375" t="s">
        <v>490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ht="18" customHeight="1">
      <c r="A2" s="375" t="s">
        <v>816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3">
      <c r="A3" s="358" t="s">
        <v>93</v>
      </c>
      <c r="B3" s="63"/>
      <c r="C3" s="63"/>
      <c r="D3" s="63"/>
      <c r="K3" s="58" t="s">
        <v>89</v>
      </c>
      <c r="L3" s="58"/>
      <c r="M3" s="193" t="s">
        <v>313</v>
      </c>
    </row>
    <row r="4" spans="1:13">
      <c r="A4" s="428" t="s">
        <v>7</v>
      </c>
      <c r="B4" s="420">
        <v>2014</v>
      </c>
      <c r="C4" s="420">
        <v>2015</v>
      </c>
      <c r="D4" s="420">
        <v>2016</v>
      </c>
      <c r="E4" s="420">
        <v>2017</v>
      </c>
      <c r="F4" s="420">
        <v>2017</v>
      </c>
      <c r="G4" s="420"/>
      <c r="H4" s="420"/>
      <c r="I4" s="420"/>
      <c r="J4" s="421" t="s">
        <v>425</v>
      </c>
      <c r="K4" s="377"/>
      <c r="L4" s="422"/>
      <c r="M4" s="430" t="s">
        <v>254</v>
      </c>
    </row>
    <row r="5" spans="1:13" ht="25.5">
      <c r="A5" s="429"/>
      <c r="B5" s="420"/>
      <c r="C5" s="420"/>
      <c r="D5" s="420"/>
      <c r="E5" s="420"/>
      <c r="F5" s="194" t="s">
        <v>426</v>
      </c>
      <c r="G5" s="194" t="s">
        <v>427</v>
      </c>
      <c r="H5" s="194" t="s">
        <v>428</v>
      </c>
      <c r="I5" s="194" t="s">
        <v>429</v>
      </c>
      <c r="J5" s="194" t="s">
        <v>426</v>
      </c>
      <c r="K5" s="194" t="s">
        <v>427</v>
      </c>
      <c r="L5" s="194" t="s">
        <v>428</v>
      </c>
      <c r="M5" s="430"/>
    </row>
    <row r="6" spans="1:13" s="61" customFormat="1" ht="18" customHeight="1">
      <c r="A6" s="64" t="s">
        <v>24</v>
      </c>
      <c r="B6" s="65">
        <v>152226.21707899999</v>
      </c>
      <c r="C6" s="65">
        <v>168657.403621</v>
      </c>
      <c r="D6" s="65">
        <v>170609.92069699999</v>
      </c>
      <c r="E6" s="65">
        <v>156239.592378</v>
      </c>
      <c r="F6" s="65">
        <v>43893.382035000002</v>
      </c>
      <c r="G6" s="65">
        <v>36572.489751000001</v>
      </c>
      <c r="H6" s="65">
        <v>35644.127987999993</v>
      </c>
      <c r="I6" s="65">
        <v>40129.592603999998</v>
      </c>
      <c r="J6" s="65">
        <v>37918.341367000001</v>
      </c>
      <c r="K6" s="65">
        <v>42136.945309000002</v>
      </c>
      <c r="L6" s="65">
        <v>42181.946286999992</v>
      </c>
      <c r="M6" s="196" t="s">
        <v>251</v>
      </c>
    </row>
    <row r="7" spans="1:13" s="66" customFormat="1" ht="18" customHeight="1">
      <c r="A7" s="356" t="s">
        <v>96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197" t="s">
        <v>430</v>
      </c>
    </row>
    <row r="8" spans="1:13" ht="18" customHeight="1">
      <c r="A8" s="8" t="s">
        <v>140</v>
      </c>
      <c r="B8" s="68">
        <v>6569.8733819999998</v>
      </c>
      <c r="C8" s="68">
        <v>6732.8410009999998</v>
      </c>
      <c r="D8" s="68">
        <v>6341.1670720000002</v>
      </c>
      <c r="E8" s="68">
        <v>6239.628205</v>
      </c>
      <c r="F8" s="68">
        <v>1514.2666409999999</v>
      </c>
      <c r="G8" s="68">
        <v>1633.588749</v>
      </c>
      <c r="H8" s="68">
        <v>1444.714277</v>
      </c>
      <c r="I8" s="68">
        <v>1647.058538</v>
      </c>
      <c r="J8" s="68">
        <v>1605.0311360000001</v>
      </c>
      <c r="K8" s="68">
        <v>1717.400762</v>
      </c>
      <c r="L8" s="68">
        <v>1351.152859</v>
      </c>
      <c r="M8" s="198" t="s">
        <v>398</v>
      </c>
    </row>
    <row r="9" spans="1:13" ht="18" customHeight="1">
      <c r="A9" s="81" t="s">
        <v>141</v>
      </c>
      <c r="B9" s="68">
        <v>41956.330736999997</v>
      </c>
      <c r="C9" s="68">
        <v>42087.444251000001</v>
      </c>
      <c r="D9" s="68">
        <v>41488.887457999997</v>
      </c>
      <c r="E9" s="68">
        <v>41239.236145000003</v>
      </c>
      <c r="F9" s="68">
        <v>11325.745542000001</v>
      </c>
      <c r="G9" s="68">
        <v>10022.553328</v>
      </c>
      <c r="H9" s="68">
        <v>9736.2956250000007</v>
      </c>
      <c r="I9" s="68">
        <v>10154.64165</v>
      </c>
      <c r="J9" s="68">
        <v>10404.870997</v>
      </c>
      <c r="K9" s="68">
        <v>11358.722044</v>
      </c>
      <c r="L9" s="68">
        <v>14621.81891</v>
      </c>
      <c r="M9" s="198" t="s">
        <v>491</v>
      </c>
    </row>
    <row r="10" spans="1:13">
      <c r="A10" s="8" t="s">
        <v>142</v>
      </c>
      <c r="B10" s="68">
        <v>779.52868699999999</v>
      </c>
      <c r="C10" s="68">
        <v>530.51671899999997</v>
      </c>
      <c r="D10" s="68">
        <v>460.202744</v>
      </c>
      <c r="E10" s="68">
        <v>461.240836</v>
      </c>
      <c r="F10" s="68">
        <v>114.406937</v>
      </c>
      <c r="G10" s="68">
        <v>107.952989</v>
      </c>
      <c r="H10" s="68">
        <v>111.199685</v>
      </c>
      <c r="I10" s="68">
        <v>127.681225</v>
      </c>
      <c r="J10" s="68">
        <v>148.24334899999999</v>
      </c>
      <c r="K10" s="68">
        <v>126.587875</v>
      </c>
      <c r="L10" s="68">
        <v>183.85110599999999</v>
      </c>
      <c r="M10" s="198" t="s">
        <v>492</v>
      </c>
    </row>
    <row r="11" spans="1:13" ht="28.5" customHeight="1">
      <c r="A11" s="8" t="s">
        <v>143</v>
      </c>
      <c r="B11" s="68">
        <v>23547.435369999999</v>
      </c>
      <c r="C11" s="68">
        <v>32865.284418000003</v>
      </c>
      <c r="D11" s="68">
        <v>29227.168603999999</v>
      </c>
      <c r="E11" s="68">
        <v>22711.688816000002</v>
      </c>
      <c r="F11" s="68">
        <v>7247.2638939999997</v>
      </c>
      <c r="G11" s="68">
        <v>5428.5950400000002</v>
      </c>
      <c r="H11" s="68">
        <v>5050.504191</v>
      </c>
      <c r="I11" s="68">
        <v>4985.325691</v>
      </c>
      <c r="J11" s="68">
        <v>4567.5296920000001</v>
      </c>
      <c r="K11" s="68">
        <v>5028.2268119999999</v>
      </c>
      <c r="L11" s="68">
        <v>4018.6570940000001</v>
      </c>
      <c r="M11" s="198" t="s">
        <v>493</v>
      </c>
    </row>
    <row r="12" spans="1:13" ht="25.5">
      <c r="A12" s="8" t="s">
        <v>144</v>
      </c>
      <c r="B12" s="68">
        <v>28580.8537</v>
      </c>
      <c r="C12" s="68">
        <v>29081.440553</v>
      </c>
      <c r="D12" s="68">
        <v>34365.791226000001</v>
      </c>
      <c r="E12" s="68">
        <v>33266.314711999999</v>
      </c>
      <c r="F12" s="68">
        <v>9350.7903139999999</v>
      </c>
      <c r="G12" s="68">
        <v>8290.9764689999993</v>
      </c>
      <c r="H12" s="68">
        <v>7016.659952</v>
      </c>
      <c r="I12" s="68">
        <v>8607.8879770000003</v>
      </c>
      <c r="J12" s="68">
        <v>7921.9278190000005</v>
      </c>
      <c r="K12" s="68">
        <v>8745.4469829999998</v>
      </c>
      <c r="L12" s="68">
        <v>6798.7582929999999</v>
      </c>
      <c r="M12" s="198" t="s">
        <v>494</v>
      </c>
    </row>
    <row r="13" spans="1:13" ht="18" customHeight="1">
      <c r="A13" s="8" t="s">
        <v>145</v>
      </c>
      <c r="B13" s="68">
        <v>6180.0891009999996</v>
      </c>
      <c r="C13" s="68">
        <v>7729.7285430000002</v>
      </c>
      <c r="D13" s="68">
        <v>5762.2154710000004</v>
      </c>
      <c r="E13" s="68">
        <v>7455.7594399999998</v>
      </c>
      <c r="F13" s="68">
        <v>1250.107968</v>
      </c>
      <c r="G13" s="68">
        <v>1817.144632</v>
      </c>
      <c r="H13" s="68">
        <v>2515.1112950000002</v>
      </c>
      <c r="I13" s="68">
        <v>1873.3955450000001</v>
      </c>
      <c r="J13" s="68">
        <v>1665.922644</v>
      </c>
      <c r="K13" s="68">
        <v>3338.8209780000002</v>
      </c>
      <c r="L13" s="68">
        <v>1831.669388</v>
      </c>
      <c r="M13" s="198" t="s">
        <v>495</v>
      </c>
    </row>
    <row r="14" spans="1:13" ht="18" customHeight="1">
      <c r="A14" s="8" t="s">
        <v>146</v>
      </c>
      <c r="B14" s="68">
        <v>401.50369999999998</v>
      </c>
      <c r="C14" s="68">
        <v>311.015334</v>
      </c>
      <c r="D14" s="68">
        <v>176.56771900000001</v>
      </c>
      <c r="E14" s="68">
        <v>746.81144400000005</v>
      </c>
      <c r="F14" s="68">
        <v>234.74748199999999</v>
      </c>
      <c r="G14" s="68">
        <v>87.597251</v>
      </c>
      <c r="H14" s="68">
        <v>282.43618600000002</v>
      </c>
      <c r="I14" s="68">
        <v>142.03052500000001</v>
      </c>
      <c r="J14" s="68">
        <v>30.875757</v>
      </c>
      <c r="K14" s="68">
        <v>28.428363999999998</v>
      </c>
      <c r="L14" s="68">
        <v>12.745710000000001</v>
      </c>
      <c r="M14" s="198" t="s">
        <v>496</v>
      </c>
    </row>
    <row r="15" spans="1:13" s="61" customFormat="1" ht="18" customHeight="1">
      <c r="A15" s="75" t="s">
        <v>120</v>
      </c>
      <c r="B15" s="65">
        <v>108015.61467699999</v>
      </c>
      <c r="C15" s="65">
        <v>119338.270819</v>
      </c>
      <c r="D15" s="65">
        <v>117822.000294</v>
      </c>
      <c r="E15" s="65">
        <v>112120.67959799999</v>
      </c>
      <c r="F15" s="65">
        <v>31037.328777999999</v>
      </c>
      <c r="G15" s="65">
        <v>27388.408458000002</v>
      </c>
      <c r="H15" s="65">
        <v>26156.921210999997</v>
      </c>
      <c r="I15" s="65">
        <v>27538.021150999997</v>
      </c>
      <c r="J15" s="65">
        <v>26344.401394</v>
      </c>
      <c r="K15" s="65">
        <v>30343.633817999998</v>
      </c>
      <c r="L15" s="65">
        <v>28818.653359999997</v>
      </c>
      <c r="M15" s="196" t="s">
        <v>458</v>
      </c>
    </row>
    <row r="16" spans="1:13" s="66" customFormat="1" ht="18" customHeight="1">
      <c r="A16" s="356" t="s">
        <v>97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97" t="s">
        <v>431</v>
      </c>
    </row>
    <row r="17" spans="1:13" ht="18" customHeight="1">
      <c r="A17" s="8" t="s">
        <v>140</v>
      </c>
      <c r="B17" s="68">
        <v>647.76285600000006</v>
      </c>
      <c r="C17" s="68">
        <v>1590.0073219999999</v>
      </c>
      <c r="D17" s="68">
        <v>1328.8307</v>
      </c>
      <c r="E17" s="68">
        <v>955.88010799999995</v>
      </c>
      <c r="F17" s="68">
        <v>280.59178300000002</v>
      </c>
      <c r="G17" s="68">
        <v>297.97868499999998</v>
      </c>
      <c r="H17" s="68">
        <v>178.852903</v>
      </c>
      <c r="I17" s="68">
        <v>198.456737</v>
      </c>
      <c r="J17" s="68">
        <v>262.50638400000003</v>
      </c>
      <c r="K17" s="68">
        <v>253.27577700000001</v>
      </c>
      <c r="L17" s="68">
        <v>223.09616600000001</v>
      </c>
      <c r="M17" s="198" t="s">
        <v>398</v>
      </c>
    </row>
    <row r="18" spans="1:13" ht="18" customHeight="1">
      <c r="A18" s="81" t="s">
        <v>141</v>
      </c>
      <c r="B18" s="68">
        <v>16585.284766000001</v>
      </c>
      <c r="C18" s="68">
        <v>27239.064111</v>
      </c>
      <c r="D18" s="68">
        <v>24839.240156</v>
      </c>
      <c r="E18" s="68">
        <v>20188.563666999999</v>
      </c>
      <c r="F18" s="68">
        <v>5142.2857770000001</v>
      </c>
      <c r="G18" s="68">
        <v>4567.2240959999999</v>
      </c>
      <c r="H18" s="68">
        <v>4566.2437389999996</v>
      </c>
      <c r="I18" s="68">
        <v>5912.8100549999999</v>
      </c>
      <c r="J18" s="68">
        <v>5397.7735720000001</v>
      </c>
      <c r="K18" s="68">
        <v>4517.9961789999998</v>
      </c>
      <c r="L18" s="68">
        <v>6557.8765389999999</v>
      </c>
      <c r="M18" s="198" t="s">
        <v>491</v>
      </c>
    </row>
    <row r="19" spans="1:13" ht="18" customHeight="1">
      <c r="A19" s="8" t="s">
        <v>142</v>
      </c>
      <c r="B19" s="68">
        <v>35.170960999999998</v>
      </c>
      <c r="C19" s="68">
        <v>38.022818999999998</v>
      </c>
      <c r="D19" s="68">
        <v>31.612667999999999</v>
      </c>
      <c r="E19" s="68">
        <v>23.597491999999999</v>
      </c>
      <c r="F19" s="68">
        <v>5.3722760000000003</v>
      </c>
      <c r="G19" s="68">
        <v>5.1646590000000003</v>
      </c>
      <c r="H19" s="68">
        <v>5.9947080000000001</v>
      </c>
      <c r="I19" s="68">
        <v>7.065849</v>
      </c>
      <c r="J19" s="68">
        <v>7.3002950000000002</v>
      </c>
      <c r="K19" s="68">
        <v>5.6872600000000002</v>
      </c>
      <c r="L19" s="68">
        <v>22.612003999999999</v>
      </c>
      <c r="M19" s="198" t="s">
        <v>492</v>
      </c>
    </row>
    <row r="20" spans="1:13" ht="25.5" customHeight="1">
      <c r="A20" s="8" t="s">
        <v>143</v>
      </c>
      <c r="B20" s="68">
        <v>1020.548713</v>
      </c>
      <c r="C20" s="68">
        <v>1112.152067</v>
      </c>
      <c r="D20" s="68">
        <v>792.32821999999999</v>
      </c>
      <c r="E20" s="68">
        <v>447.802187</v>
      </c>
      <c r="F20" s="68">
        <v>58.707875000000001</v>
      </c>
      <c r="G20" s="68">
        <v>94.191548999999995</v>
      </c>
      <c r="H20" s="68">
        <v>97.721992</v>
      </c>
      <c r="I20" s="68">
        <v>197.18077099999999</v>
      </c>
      <c r="J20" s="68">
        <v>157.46192099999999</v>
      </c>
      <c r="K20" s="68">
        <v>178.85152299999999</v>
      </c>
      <c r="L20" s="68">
        <v>208.00910200000001</v>
      </c>
      <c r="M20" s="198" t="s">
        <v>493</v>
      </c>
    </row>
    <row r="21" spans="1:13" ht="27.75" customHeight="1">
      <c r="A21" s="8" t="s">
        <v>144</v>
      </c>
      <c r="B21" s="68">
        <v>167.98278500000001</v>
      </c>
      <c r="C21" s="68">
        <v>175.394552</v>
      </c>
      <c r="D21" s="68">
        <v>192.10283000000001</v>
      </c>
      <c r="E21" s="68">
        <v>219.62839700000001</v>
      </c>
      <c r="F21" s="68">
        <v>56.173777999999999</v>
      </c>
      <c r="G21" s="68">
        <v>87.094008000000002</v>
      </c>
      <c r="H21" s="68">
        <v>37.304820999999997</v>
      </c>
      <c r="I21" s="68">
        <v>39.055790000000002</v>
      </c>
      <c r="J21" s="68">
        <v>85.708830000000006</v>
      </c>
      <c r="K21" s="68">
        <v>33.829115000000002</v>
      </c>
      <c r="L21" s="68">
        <v>97.159377000000006</v>
      </c>
      <c r="M21" s="198" t="s">
        <v>494</v>
      </c>
    </row>
    <row r="22" spans="1:13" ht="18" customHeight="1">
      <c r="A22" s="8" t="s">
        <v>145</v>
      </c>
      <c r="B22" s="68">
        <v>448.77777600000002</v>
      </c>
      <c r="C22" s="68">
        <v>637.96189000000004</v>
      </c>
      <c r="D22" s="68">
        <v>826.34696299999996</v>
      </c>
      <c r="E22" s="68">
        <v>497.57579900000002</v>
      </c>
      <c r="F22" s="68">
        <v>150.83510000000001</v>
      </c>
      <c r="G22" s="68">
        <v>159.03411500000001</v>
      </c>
      <c r="H22" s="68">
        <v>117.762145</v>
      </c>
      <c r="I22" s="68">
        <v>69.944439000000003</v>
      </c>
      <c r="J22" s="68">
        <v>72.032398999999998</v>
      </c>
      <c r="K22" s="68">
        <v>111.312029</v>
      </c>
      <c r="L22" s="68">
        <v>131.076581</v>
      </c>
      <c r="M22" s="198" t="s">
        <v>495</v>
      </c>
    </row>
    <row r="23" spans="1:13" ht="18" customHeight="1">
      <c r="A23" s="8" t="s">
        <v>146</v>
      </c>
      <c r="B23" s="68">
        <v>8.177683</v>
      </c>
      <c r="C23" s="68">
        <v>14.05513</v>
      </c>
      <c r="D23" s="68">
        <v>18.215737000000001</v>
      </c>
      <c r="E23" s="68">
        <v>13.481254</v>
      </c>
      <c r="F23" s="68">
        <v>3.6052629999999999</v>
      </c>
      <c r="G23" s="68">
        <v>4.7993449999999998</v>
      </c>
      <c r="H23" s="68">
        <v>3.6373989999999998</v>
      </c>
      <c r="I23" s="68">
        <v>1.4392469999999999</v>
      </c>
      <c r="J23" s="68">
        <v>1.85405</v>
      </c>
      <c r="K23" s="68">
        <v>1.4138729999999999</v>
      </c>
      <c r="L23" s="68">
        <v>22.359701999999999</v>
      </c>
      <c r="M23" s="198" t="s">
        <v>496</v>
      </c>
    </row>
    <row r="24" spans="1:13" s="61" customFormat="1" ht="18" customHeight="1">
      <c r="A24" s="75" t="s">
        <v>121</v>
      </c>
      <c r="B24" s="65">
        <v>18913.705540000003</v>
      </c>
      <c r="C24" s="65">
        <v>30806.657891000003</v>
      </c>
      <c r="D24" s="65">
        <v>28028.677273999998</v>
      </c>
      <c r="E24" s="65">
        <v>22346.528904000003</v>
      </c>
      <c r="F24" s="65">
        <v>5697.5718520000009</v>
      </c>
      <c r="G24" s="65">
        <v>5215.4864570000009</v>
      </c>
      <c r="H24" s="65">
        <v>5007.5177069999991</v>
      </c>
      <c r="I24" s="65">
        <v>6425.9528880000007</v>
      </c>
      <c r="J24" s="65">
        <v>5984.6374509999996</v>
      </c>
      <c r="K24" s="65">
        <v>5102.3657559999992</v>
      </c>
      <c r="L24" s="65">
        <v>7262.1894709999997</v>
      </c>
      <c r="M24" s="196" t="s">
        <v>469</v>
      </c>
    </row>
    <row r="25" spans="1:13" s="66" customFormat="1" ht="18" customHeight="1">
      <c r="A25" s="356" t="s">
        <v>98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197" t="s">
        <v>432</v>
      </c>
    </row>
    <row r="26" spans="1:13" ht="18" customHeight="1">
      <c r="A26" s="8" t="s">
        <v>140</v>
      </c>
      <c r="B26" s="68">
        <v>53.875951000000001</v>
      </c>
      <c r="C26" s="68">
        <v>52.530802999999999</v>
      </c>
      <c r="D26" s="68">
        <v>116.058002</v>
      </c>
      <c r="E26" s="68">
        <v>171.205938</v>
      </c>
      <c r="F26" s="68">
        <v>41.709865000000001</v>
      </c>
      <c r="G26" s="68">
        <v>63.555813000000001</v>
      </c>
      <c r="H26" s="68">
        <v>40.286997</v>
      </c>
      <c r="I26" s="68">
        <v>25.653262999999999</v>
      </c>
      <c r="J26" s="68">
        <v>35.592827999999997</v>
      </c>
      <c r="K26" s="68">
        <v>58.295321999999999</v>
      </c>
      <c r="L26" s="68">
        <v>54.983798</v>
      </c>
      <c r="M26" s="198" t="s">
        <v>398</v>
      </c>
    </row>
    <row r="27" spans="1:13" ht="18" customHeight="1">
      <c r="A27" s="81" t="s">
        <v>141</v>
      </c>
      <c r="B27" s="68">
        <v>3939.4652769999998</v>
      </c>
      <c r="C27" s="68">
        <v>4076.7909829999999</v>
      </c>
      <c r="D27" s="68">
        <v>7246.8106809999999</v>
      </c>
      <c r="E27" s="68">
        <v>3040.502457</v>
      </c>
      <c r="F27" s="68">
        <v>2320.1747150000001</v>
      </c>
      <c r="G27" s="68">
        <v>213.50428500000001</v>
      </c>
      <c r="H27" s="68">
        <v>171.628817</v>
      </c>
      <c r="I27" s="68">
        <v>335.19463999999999</v>
      </c>
      <c r="J27" s="68">
        <v>305.057659</v>
      </c>
      <c r="K27" s="68">
        <v>398.645419</v>
      </c>
      <c r="L27" s="68">
        <v>258.28760199999999</v>
      </c>
      <c r="M27" s="198" t="s">
        <v>491</v>
      </c>
    </row>
    <row r="28" spans="1:13" ht="18" customHeight="1">
      <c r="A28" s="8" t="s">
        <v>142</v>
      </c>
      <c r="B28" s="68">
        <v>15.445805999999999</v>
      </c>
      <c r="C28" s="68">
        <v>34.519123</v>
      </c>
      <c r="D28" s="68">
        <v>10.595041</v>
      </c>
      <c r="E28" s="68">
        <v>6.3274819999999998</v>
      </c>
      <c r="F28" s="68">
        <v>1.5090079999999999</v>
      </c>
      <c r="G28" s="68">
        <v>1.4707330000000001</v>
      </c>
      <c r="H28" s="68">
        <v>0.58130000000000004</v>
      </c>
      <c r="I28" s="68">
        <v>2.7664409999999999</v>
      </c>
      <c r="J28" s="68">
        <v>0.88062200000000002</v>
      </c>
      <c r="K28" s="68">
        <v>1.5782099999999999</v>
      </c>
      <c r="L28" s="68">
        <v>1.8783730000000001</v>
      </c>
      <c r="M28" s="198" t="s">
        <v>492</v>
      </c>
    </row>
    <row r="29" spans="1:13" ht="28.5" customHeight="1">
      <c r="A29" s="8" t="s">
        <v>143</v>
      </c>
      <c r="B29" s="68">
        <v>6013.1301810000004</v>
      </c>
      <c r="C29" s="68">
        <v>4760.3276159999996</v>
      </c>
      <c r="D29" s="68">
        <v>4112.5381209999996</v>
      </c>
      <c r="E29" s="68">
        <v>4542.2496359999996</v>
      </c>
      <c r="F29" s="68">
        <v>952.279043</v>
      </c>
      <c r="G29" s="68">
        <v>1108.8490730000001</v>
      </c>
      <c r="H29" s="68">
        <v>1050.2972560000001</v>
      </c>
      <c r="I29" s="68">
        <v>1430.8242640000001</v>
      </c>
      <c r="J29" s="68">
        <v>1608.3229369999999</v>
      </c>
      <c r="K29" s="68">
        <v>1006.905962</v>
      </c>
      <c r="L29" s="68">
        <v>911.23241499999995</v>
      </c>
      <c r="M29" s="198" t="s">
        <v>493</v>
      </c>
    </row>
    <row r="30" spans="1:13" ht="25.5" customHeight="1">
      <c r="A30" s="8" t="s">
        <v>144</v>
      </c>
      <c r="B30" s="68">
        <v>4924.4788769999996</v>
      </c>
      <c r="C30" s="68">
        <v>4440.6809940000003</v>
      </c>
      <c r="D30" s="68">
        <v>7474.533692</v>
      </c>
      <c r="E30" s="68">
        <v>9431.4552679999997</v>
      </c>
      <c r="F30" s="68">
        <v>2501.7218189999999</v>
      </c>
      <c r="G30" s="68">
        <v>1493.3259949999999</v>
      </c>
      <c r="H30" s="68">
        <v>2162.678085</v>
      </c>
      <c r="I30" s="68">
        <v>3273.7293690000001</v>
      </c>
      <c r="J30" s="68">
        <v>2537.9450149999998</v>
      </c>
      <c r="K30" s="68">
        <v>2869.8814520000001</v>
      </c>
      <c r="L30" s="68">
        <v>3904.36832</v>
      </c>
      <c r="M30" s="198" t="s">
        <v>494</v>
      </c>
    </row>
    <row r="31" spans="1:13" ht="18" customHeight="1">
      <c r="A31" s="8" t="s">
        <v>145</v>
      </c>
      <c r="B31" s="68">
        <v>9915.5495370000008</v>
      </c>
      <c r="C31" s="68">
        <v>4791.1126320000003</v>
      </c>
      <c r="D31" s="68">
        <v>5590.2863369999995</v>
      </c>
      <c r="E31" s="68">
        <v>4382.3029059999999</v>
      </c>
      <c r="F31" s="68">
        <v>1289.654493</v>
      </c>
      <c r="G31" s="68">
        <v>1031.0236600000001</v>
      </c>
      <c r="H31" s="68">
        <v>1012.356399</v>
      </c>
      <c r="I31" s="68">
        <v>1049.268354</v>
      </c>
      <c r="J31" s="68">
        <v>1055.9813389999999</v>
      </c>
      <c r="K31" s="68">
        <v>2305.0331299999998</v>
      </c>
      <c r="L31" s="68">
        <v>922.96135600000002</v>
      </c>
      <c r="M31" s="198" t="s">
        <v>495</v>
      </c>
    </row>
    <row r="32" spans="1:13" ht="18" customHeight="1">
      <c r="A32" s="8" t="s">
        <v>146</v>
      </c>
      <c r="B32" s="68">
        <v>434.951233</v>
      </c>
      <c r="C32" s="68">
        <v>356.51276000000001</v>
      </c>
      <c r="D32" s="68">
        <v>208.421255</v>
      </c>
      <c r="E32" s="68">
        <v>198.34018900000001</v>
      </c>
      <c r="F32" s="68">
        <v>51.432462000000001</v>
      </c>
      <c r="G32" s="68">
        <v>56.865276999999999</v>
      </c>
      <c r="H32" s="68">
        <v>41.860216000000001</v>
      </c>
      <c r="I32" s="68">
        <v>48.182234000000001</v>
      </c>
      <c r="J32" s="68">
        <v>45.522122000000003</v>
      </c>
      <c r="K32" s="68">
        <v>50.60624</v>
      </c>
      <c r="L32" s="68">
        <v>47.391592000000003</v>
      </c>
      <c r="M32" s="198" t="s">
        <v>496</v>
      </c>
    </row>
    <row r="33" spans="1:13" s="61" customFormat="1" ht="18" customHeight="1">
      <c r="A33" s="76" t="s">
        <v>122</v>
      </c>
      <c r="B33" s="71">
        <v>25296.896862000001</v>
      </c>
      <c r="C33" s="71">
        <v>18512.474911000001</v>
      </c>
      <c r="D33" s="71">
        <v>24759.243129000002</v>
      </c>
      <c r="E33" s="71">
        <v>21772.383876</v>
      </c>
      <c r="F33" s="71">
        <v>7158.4814049999995</v>
      </c>
      <c r="G33" s="71">
        <v>3968.5948360000002</v>
      </c>
      <c r="H33" s="71">
        <v>4479.6890700000004</v>
      </c>
      <c r="I33" s="71">
        <v>6165.6185649999998</v>
      </c>
      <c r="J33" s="71">
        <v>5589.302522</v>
      </c>
      <c r="K33" s="71">
        <v>6690.9457350000002</v>
      </c>
      <c r="L33" s="71">
        <v>6101.1034559999998</v>
      </c>
      <c r="M33" s="71" t="s">
        <v>461</v>
      </c>
    </row>
    <row r="34" spans="1:13" s="61" customFormat="1">
      <c r="A34" s="418" t="s">
        <v>123</v>
      </c>
      <c r="B34" s="418"/>
      <c r="C34" s="23"/>
      <c r="D34" s="23"/>
      <c r="M34" s="202" t="s">
        <v>326</v>
      </c>
    </row>
    <row r="35" spans="1:13">
      <c r="A35" s="91" t="s">
        <v>92</v>
      </c>
      <c r="M35" s="199" t="s">
        <v>327</v>
      </c>
    </row>
    <row r="36" spans="1:13" ht="15" customHeight="1">
      <c r="A36" s="419" t="s">
        <v>244</v>
      </c>
      <c r="B36" s="419"/>
      <c r="M36" s="359" t="s">
        <v>497</v>
      </c>
    </row>
    <row r="37" spans="1:13" ht="15" customHeight="1">
      <c r="A37" s="419" t="s">
        <v>809</v>
      </c>
      <c r="B37" s="419"/>
      <c r="M37" s="359" t="s">
        <v>810</v>
      </c>
    </row>
    <row r="67" spans="2:13"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203"/>
    </row>
    <row r="68" spans="2:13"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203"/>
    </row>
    <row r="69" spans="2:13"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203"/>
    </row>
    <row r="70" spans="2:13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203"/>
    </row>
    <row r="71" spans="2:13"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203"/>
    </row>
    <row r="72" spans="2:13"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203"/>
    </row>
    <row r="73" spans="2:13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203"/>
    </row>
    <row r="74" spans="2:13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203"/>
    </row>
    <row r="75" spans="2:13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203"/>
    </row>
    <row r="76" spans="2:13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203"/>
    </row>
    <row r="77" spans="2:13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203"/>
    </row>
    <row r="78" spans="2:13"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203"/>
    </row>
    <row r="79" spans="2:13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203"/>
    </row>
    <row r="80" spans="2:13"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203"/>
    </row>
    <row r="81" spans="2:13"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203"/>
    </row>
    <row r="82" spans="2:13"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203"/>
    </row>
    <row r="83" spans="2:13"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203"/>
    </row>
    <row r="84" spans="2:13"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203"/>
    </row>
    <row r="85" spans="2:13"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203"/>
    </row>
    <row r="86" spans="2:13"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203"/>
    </row>
    <row r="87" spans="2:13"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203"/>
    </row>
    <row r="88" spans="2:13"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203"/>
    </row>
    <row r="89" spans="2:13"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203"/>
    </row>
    <row r="90" spans="2:13"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203"/>
    </row>
    <row r="91" spans="2:13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203"/>
    </row>
    <row r="92" spans="2:13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203"/>
    </row>
    <row r="93" spans="2:13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203"/>
    </row>
    <row r="94" spans="2:13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203"/>
    </row>
  </sheetData>
  <mergeCells count="13">
    <mergeCell ref="A34:B34"/>
    <mergeCell ref="A36:B36"/>
    <mergeCell ref="A37:B37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rightToLeft="1" view="pageBreakPreview" zoomScale="115" zoomScaleNormal="130" zoomScaleSheetLayoutView="115" workbookViewId="0">
      <selection activeCell="A3" sqref="A3"/>
    </sheetView>
  </sheetViews>
  <sheetFormatPr defaultColWidth="9.140625" defaultRowHeight="15"/>
  <cols>
    <col min="1" max="1" width="17.28515625" style="97" customWidth="1"/>
    <col min="2" max="12" width="9.140625" style="97"/>
    <col min="13" max="13" width="16.42578125" style="97" customWidth="1"/>
    <col min="14" max="16384" width="9.140625" style="97"/>
  </cols>
  <sheetData>
    <row r="1" spans="1:13">
      <c r="A1" s="384" t="s">
        <v>563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437" t="s">
        <v>565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</row>
    <row r="3" spans="1:13">
      <c r="A3" s="32"/>
      <c r="B3" s="33"/>
      <c r="C3" s="33"/>
      <c r="D3" s="33"/>
      <c r="E3" s="33"/>
      <c r="F3" s="12"/>
      <c r="K3" s="12" t="s">
        <v>89</v>
      </c>
      <c r="L3" s="12"/>
    </row>
    <row r="4" spans="1:13">
      <c r="A4" s="438" t="s">
        <v>147</v>
      </c>
      <c r="B4" s="439">
        <v>2014</v>
      </c>
      <c r="C4" s="440">
        <v>2015</v>
      </c>
      <c r="D4" s="440">
        <v>2016</v>
      </c>
      <c r="E4" s="440">
        <v>2017</v>
      </c>
      <c r="F4" s="441">
        <v>2017</v>
      </c>
      <c r="G4" s="441"/>
      <c r="H4" s="441"/>
      <c r="I4" s="441"/>
      <c r="J4" s="440">
        <v>2018</v>
      </c>
      <c r="K4" s="440"/>
      <c r="L4" s="440"/>
      <c r="M4" s="442" t="s">
        <v>249</v>
      </c>
    </row>
    <row r="5" spans="1:13" ht="25.5">
      <c r="A5" s="438"/>
      <c r="B5" s="439"/>
      <c r="C5" s="440"/>
      <c r="D5" s="440"/>
      <c r="E5" s="440"/>
      <c r="F5" s="205" t="s">
        <v>551</v>
      </c>
      <c r="G5" s="205" t="s">
        <v>552</v>
      </c>
      <c r="H5" s="205" t="s">
        <v>553</v>
      </c>
      <c r="I5" s="205" t="s">
        <v>554</v>
      </c>
      <c r="J5" s="205" t="s">
        <v>555</v>
      </c>
      <c r="K5" s="205" t="s">
        <v>556</v>
      </c>
      <c r="L5" s="205" t="s">
        <v>817</v>
      </c>
      <c r="M5" s="442"/>
    </row>
    <row r="6" spans="1:13">
      <c r="A6" s="28" t="s">
        <v>195</v>
      </c>
      <c r="B6" s="25">
        <v>227</v>
      </c>
      <c r="C6" s="25">
        <v>234</v>
      </c>
      <c r="D6" s="25">
        <v>236</v>
      </c>
      <c r="E6" s="99">
        <v>238</v>
      </c>
      <c r="F6" s="99">
        <v>238</v>
      </c>
      <c r="G6" s="99">
        <v>238</v>
      </c>
      <c r="H6" s="99">
        <v>244</v>
      </c>
      <c r="I6" s="99">
        <v>244</v>
      </c>
      <c r="J6" s="99">
        <v>244</v>
      </c>
      <c r="K6" s="99">
        <v>245</v>
      </c>
      <c r="L6" s="99">
        <v>243</v>
      </c>
      <c r="M6" s="150" t="s">
        <v>255</v>
      </c>
    </row>
    <row r="7" spans="1:13">
      <c r="A7" s="28" t="s">
        <v>196</v>
      </c>
      <c r="B7" s="25">
        <v>168</v>
      </c>
      <c r="C7" s="25">
        <v>165</v>
      </c>
      <c r="D7" s="25">
        <v>162</v>
      </c>
      <c r="E7" s="99">
        <v>161</v>
      </c>
      <c r="F7" s="99">
        <v>162</v>
      </c>
      <c r="G7" s="99">
        <v>161</v>
      </c>
      <c r="H7" s="99">
        <v>165</v>
      </c>
      <c r="I7" s="99">
        <v>165</v>
      </c>
      <c r="J7" s="99">
        <v>165</v>
      </c>
      <c r="K7" s="99">
        <v>165</v>
      </c>
      <c r="L7" s="99">
        <v>164</v>
      </c>
      <c r="M7" s="150" t="s">
        <v>308</v>
      </c>
    </row>
    <row r="8" spans="1:13">
      <c r="A8" s="28" t="s">
        <v>235</v>
      </c>
      <c r="B8" s="25">
        <v>43</v>
      </c>
      <c r="C8" s="25">
        <v>45</v>
      </c>
      <c r="D8" s="25">
        <v>44</v>
      </c>
      <c r="E8" s="99">
        <v>42</v>
      </c>
      <c r="F8" s="99">
        <v>42</v>
      </c>
      <c r="G8" s="99">
        <v>42</v>
      </c>
      <c r="H8" s="99">
        <v>42</v>
      </c>
      <c r="I8" s="99">
        <v>42</v>
      </c>
      <c r="J8" s="99">
        <v>42</v>
      </c>
      <c r="K8" s="99">
        <v>42</v>
      </c>
      <c r="L8" s="99">
        <v>40</v>
      </c>
      <c r="M8" s="150" t="s">
        <v>307</v>
      </c>
    </row>
    <row r="9" spans="1:13">
      <c r="A9" s="22" t="s">
        <v>24</v>
      </c>
      <c r="B9" s="22">
        <v>438</v>
      </c>
      <c r="C9" s="22">
        <v>444</v>
      </c>
      <c r="D9" s="22">
        <v>442</v>
      </c>
      <c r="E9" s="100">
        <v>441</v>
      </c>
      <c r="F9" s="100">
        <v>442</v>
      </c>
      <c r="G9" s="100">
        <v>441</v>
      </c>
      <c r="H9" s="100">
        <v>451</v>
      </c>
      <c r="I9" s="100">
        <v>451</v>
      </c>
      <c r="J9" s="100">
        <v>451</v>
      </c>
      <c r="K9" s="100">
        <f>SUM(K6:K8)</f>
        <v>452</v>
      </c>
      <c r="L9" s="100">
        <v>447</v>
      </c>
      <c r="M9" s="149" t="s">
        <v>251</v>
      </c>
    </row>
    <row r="10" spans="1:13">
      <c r="A10" s="27" t="s">
        <v>248</v>
      </c>
      <c r="B10" s="26"/>
      <c r="C10" s="26"/>
      <c r="D10" s="26"/>
      <c r="F10" s="26"/>
      <c r="M10" s="107" t="s">
        <v>250</v>
      </c>
    </row>
    <row r="11" spans="1:13">
      <c r="A11" s="363" t="s">
        <v>557</v>
      </c>
      <c r="B11" s="14"/>
      <c r="C11" s="14"/>
      <c r="D11" s="14"/>
      <c r="M11" s="208" t="s">
        <v>558</v>
      </c>
    </row>
    <row r="12" spans="1:13">
      <c r="A12" s="363" t="s">
        <v>559</v>
      </c>
      <c r="B12" s="14"/>
      <c r="C12" s="14"/>
      <c r="D12" s="14"/>
      <c r="M12" s="208" t="s">
        <v>560</v>
      </c>
    </row>
    <row r="13" spans="1:13">
      <c r="A13" s="363" t="s">
        <v>818</v>
      </c>
      <c r="B13" s="14"/>
      <c r="C13" s="14"/>
      <c r="D13" s="14"/>
      <c r="M13" s="208" t="s">
        <v>819</v>
      </c>
    </row>
    <row r="14" spans="1:13">
      <c r="A14" s="384" t="s">
        <v>564</v>
      </c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</row>
    <row r="15" spans="1:13">
      <c r="A15" s="437" t="s">
        <v>566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</row>
    <row r="16" spans="1:13">
      <c r="A16" s="438" t="s">
        <v>197</v>
      </c>
      <c r="B16" s="439">
        <v>2014</v>
      </c>
      <c r="C16" s="440">
        <v>2015</v>
      </c>
      <c r="D16" s="440">
        <v>2016</v>
      </c>
      <c r="E16" s="440">
        <v>2017</v>
      </c>
      <c r="F16" s="441">
        <v>2017</v>
      </c>
      <c r="G16" s="441"/>
      <c r="H16" s="441"/>
      <c r="I16" s="441"/>
      <c r="J16" s="443">
        <v>2018</v>
      </c>
      <c r="K16" s="443"/>
      <c r="L16" s="443"/>
      <c r="M16" s="444" t="s">
        <v>306</v>
      </c>
    </row>
    <row r="17" spans="1:13" ht="25.5">
      <c r="A17" s="438"/>
      <c r="B17" s="439"/>
      <c r="C17" s="440"/>
      <c r="D17" s="440"/>
      <c r="E17" s="440"/>
      <c r="F17" s="205" t="s">
        <v>551</v>
      </c>
      <c r="G17" s="205" t="s">
        <v>552</v>
      </c>
      <c r="H17" s="205" t="s">
        <v>553</v>
      </c>
      <c r="I17" s="205" t="s">
        <v>554</v>
      </c>
      <c r="J17" s="205" t="s">
        <v>555</v>
      </c>
      <c r="K17" s="205" t="s">
        <v>556</v>
      </c>
      <c r="L17" s="205" t="s">
        <v>817</v>
      </c>
      <c r="M17" s="444"/>
    </row>
    <row r="18" spans="1:13">
      <c r="A18" s="28" t="s">
        <v>198</v>
      </c>
      <c r="B18" s="25">
        <v>254</v>
      </c>
      <c r="C18" s="25">
        <v>256</v>
      </c>
      <c r="D18" s="25">
        <v>255</v>
      </c>
      <c r="E18" s="25">
        <v>250</v>
      </c>
      <c r="F18" s="101">
        <v>250</v>
      </c>
      <c r="G18" s="101">
        <v>250</v>
      </c>
      <c r="H18" s="101">
        <v>255</v>
      </c>
      <c r="I18" s="101">
        <v>255</v>
      </c>
      <c r="J18" s="101">
        <v>255</v>
      </c>
      <c r="K18" s="101">
        <v>255</v>
      </c>
      <c r="L18" s="101">
        <v>249</v>
      </c>
      <c r="M18" s="148" t="s">
        <v>305</v>
      </c>
    </row>
    <row r="19" spans="1:13">
      <c r="A19" s="28" t="s">
        <v>199</v>
      </c>
      <c r="B19" s="25">
        <v>184</v>
      </c>
      <c r="C19" s="25">
        <v>188</v>
      </c>
      <c r="D19" s="25">
        <v>187</v>
      </c>
      <c r="E19" s="25">
        <v>191</v>
      </c>
      <c r="F19" s="101">
        <v>192</v>
      </c>
      <c r="G19" s="101">
        <v>191</v>
      </c>
      <c r="H19" s="101">
        <v>196</v>
      </c>
      <c r="I19" s="101">
        <v>196</v>
      </c>
      <c r="J19" s="101">
        <v>196</v>
      </c>
      <c r="K19" s="101">
        <v>197</v>
      </c>
      <c r="L19" s="101">
        <v>198</v>
      </c>
      <c r="M19" s="148" t="s">
        <v>304</v>
      </c>
    </row>
    <row r="20" spans="1:13" ht="15.75" thickBot="1">
      <c r="A20" s="218" t="s">
        <v>24</v>
      </c>
      <c r="B20" s="218">
        <v>438</v>
      </c>
      <c r="C20" s="218">
        <v>444</v>
      </c>
      <c r="D20" s="218">
        <v>442</v>
      </c>
      <c r="E20" s="218">
        <v>441</v>
      </c>
      <c r="F20" s="219">
        <v>442</v>
      </c>
      <c r="G20" s="220">
        <v>441</v>
      </c>
      <c r="H20" s="220">
        <v>451</v>
      </c>
      <c r="I20" s="220">
        <v>451</v>
      </c>
      <c r="J20" s="221">
        <v>451</v>
      </c>
      <c r="K20" s="221">
        <f>SUM(K18:K19)</f>
        <v>452</v>
      </c>
      <c r="L20" s="221">
        <v>447</v>
      </c>
      <c r="M20" s="147" t="s">
        <v>251</v>
      </c>
    </row>
    <row r="21" spans="1:13">
      <c r="A21" s="2" t="s">
        <v>248</v>
      </c>
      <c r="B21" s="14"/>
      <c r="C21" s="14"/>
      <c r="D21" s="14"/>
      <c r="E21" s="14"/>
      <c r="F21" s="14"/>
      <c r="M21" s="107" t="s">
        <v>250</v>
      </c>
    </row>
    <row r="22" spans="1:13">
      <c r="A22" s="363" t="s">
        <v>557</v>
      </c>
      <c r="B22" s="14"/>
      <c r="C22" s="14"/>
      <c r="D22" s="14"/>
      <c r="M22" s="208" t="s">
        <v>558</v>
      </c>
    </row>
    <row r="23" spans="1:13">
      <c r="A23" s="363" t="s">
        <v>559</v>
      </c>
      <c r="B23" s="14"/>
      <c r="C23" s="14"/>
      <c r="D23" s="14"/>
      <c r="M23" s="208" t="s">
        <v>560</v>
      </c>
    </row>
    <row r="24" spans="1:13">
      <c r="A24" s="363" t="s">
        <v>818</v>
      </c>
      <c r="B24" s="14"/>
      <c r="C24" s="14"/>
      <c r="D24" s="14"/>
      <c r="M24" s="208" t="s">
        <v>819</v>
      </c>
    </row>
  </sheetData>
  <mergeCells count="20">
    <mergeCell ref="A14:M14"/>
    <mergeCell ref="A15:M15"/>
    <mergeCell ref="A16:A17"/>
    <mergeCell ref="B16:B17"/>
    <mergeCell ref="C16:C17"/>
    <mergeCell ref="D16:D17"/>
    <mergeCell ref="E16:E17"/>
    <mergeCell ref="F16:I16"/>
    <mergeCell ref="J16:L16"/>
    <mergeCell ref="M16:M17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6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rightToLeft="1" view="pageBreakPreview" zoomScale="115" zoomScaleNormal="100" zoomScaleSheetLayoutView="115" workbookViewId="0">
      <selection activeCell="E3" sqref="E3"/>
    </sheetView>
  </sheetViews>
  <sheetFormatPr defaultColWidth="9.140625" defaultRowHeight="15"/>
  <cols>
    <col min="1" max="1" width="16.7109375" style="97" customWidth="1"/>
    <col min="2" max="11" width="9.140625" style="97" bestFit="1" customWidth="1"/>
    <col min="12" max="12" width="9.140625" style="97" customWidth="1"/>
    <col min="13" max="13" width="18" style="97" customWidth="1"/>
    <col min="14" max="16384" width="9.140625" style="97"/>
  </cols>
  <sheetData>
    <row r="1" spans="1:13">
      <c r="A1" s="384" t="s">
        <v>567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384" t="s">
        <v>572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>
      <c r="A3" s="32"/>
      <c r="B3" s="33"/>
      <c r="C3" s="33"/>
      <c r="D3" s="33"/>
      <c r="E3" s="12"/>
      <c r="F3" s="33"/>
      <c r="K3" s="12" t="s">
        <v>89</v>
      </c>
      <c r="L3" s="12"/>
    </row>
    <row r="4" spans="1:13">
      <c r="A4" s="438" t="s">
        <v>147</v>
      </c>
      <c r="B4" s="440">
        <v>2014</v>
      </c>
      <c r="C4" s="440">
        <v>2015</v>
      </c>
      <c r="D4" s="440">
        <v>2016</v>
      </c>
      <c r="E4" s="440">
        <v>2017</v>
      </c>
      <c r="F4" s="441">
        <v>2017</v>
      </c>
      <c r="G4" s="441"/>
      <c r="H4" s="441"/>
      <c r="I4" s="441"/>
      <c r="J4" s="440">
        <v>2018</v>
      </c>
      <c r="K4" s="440"/>
      <c r="L4" s="440"/>
      <c r="M4" s="442" t="s">
        <v>249</v>
      </c>
    </row>
    <row r="5" spans="1:13" ht="25.5">
      <c r="A5" s="438"/>
      <c r="B5" s="440"/>
      <c r="C5" s="440"/>
      <c r="D5" s="440"/>
      <c r="E5" s="440"/>
      <c r="F5" s="205" t="s">
        <v>551</v>
      </c>
      <c r="G5" s="205" t="s">
        <v>552</v>
      </c>
      <c r="H5" s="205" t="s">
        <v>553</v>
      </c>
      <c r="I5" s="205" t="s">
        <v>554</v>
      </c>
      <c r="J5" s="205" t="s">
        <v>555</v>
      </c>
      <c r="K5" s="205" t="s">
        <v>556</v>
      </c>
      <c r="L5" s="205" t="s">
        <v>817</v>
      </c>
      <c r="M5" s="442"/>
    </row>
    <row r="6" spans="1:13">
      <c r="A6" s="28" t="s">
        <v>195</v>
      </c>
      <c r="B6" s="25">
        <v>208459</v>
      </c>
      <c r="C6" s="25">
        <v>218359</v>
      </c>
      <c r="D6" s="25">
        <v>228980</v>
      </c>
      <c r="E6" s="25">
        <v>234197</v>
      </c>
      <c r="F6" s="25">
        <v>234197</v>
      </c>
      <c r="G6" s="25">
        <v>234197</v>
      </c>
      <c r="H6" s="25">
        <v>241528</v>
      </c>
      <c r="I6" s="25">
        <v>237676</v>
      </c>
      <c r="J6" s="25">
        <v>237676</v>
      </c>
      <c r="K6" s="25">
        <v>237478</v>
      </c>
      <c r="L6" s="222">
        <v>248330</v>
      </c>
      <c r="M6" s="150" t="s">
        <v>255</v>
      </c>
    </row>
    <row r="7" spans="1:13">
      <c r="A7" s="28" t="s">
        <v>196</v>
      </c>
      <c r="B7" s="25">
        <v>113625</v>
      </c>
      <c r="C7" s="25">
        <v>114072</v>
      </c>
      <c r="D7" s="25">
        <v>117489</v>
      </c>
      <c r="E7" s="25">
        <v>119677</v>
      </c>
      <c r="F7" s="25">
        <v>119686</v>
      </c>
      <c r="G7" s="25">
        <v>119677</v>
      </c>
      <c r="H7" s="25">
        <v>121843</v>
      </c>
      <c r="I7" s="25">
        <v>120768</v>
      </c>
      <c r="J7" s="25">
        <v>120768</v>
      </c>
      <c r="K7" s="25">
        <v>120285</v>
      </c>
      <c r="L7" s="25">
        <v>123620</v>
      </c>
      <c r="M7" s="150" t="s">
        <v>308</v>
      </c>
    </row>
    <row r="8" spans="1:13">
      <c r="A8" s="28" t="s">
        <v>235</v>
      </c>
      <c r="B8" s="25">
        <v>18719</v>
      </c>
      <c r="C8" s="25">
        <v>19070</v>
      </c>
      <c r="D8" s="25">
        <v>19560</v>
      </c>
      <c r="E8" s="25">
        <v>19712</v>
      </c>
      <c r="F8" s="25">
        <v>19712</v>
      </c>
      <c r="G8" s="25">
        <v>19712</v>
      </c>
      <c r="H8" s="25">
        <v>20604</v>
      </c>
      <c r="I8" s="25">
        <v>20250</v>
      </c>
      <c r="J8" s="25">
        <v>20250</v>
      </c>
      <c r="K8" s="25">
        <v>20156</v>
      </c>
      <c r="L8" s="25">
        <v>20848</v>
      </c>
      <c r="M8" s="150" t="s">
        <v>307</v>
      </c>
    </row>
    <row r="9" spans="1:13">
      <c r="A9" s="22" t="s">
        <v>24</v>
      </c>
      <c r="B9" s="31">
        <v>340803</v>
      </c>
      <c r="C9" s="31">
        <v>351501</v>
      </c>
      <c r="D9" s="31">
        <v>366029</v>
      </c>
      <c r="E9" s="31">
        <v>373586</v>
      </c>
      <c r="F9" s="31">
        <v>373595</v>
      </c>
      <c r="G9" s="31">
        <v>373586</v>
      </c>
      <c r="H9" s="31">
        <v>383975</v>
      </c>
      <c r="I9" s="31">
        <v>378694</v>
      </c>
      <c r="J9" s="31">
        <v>378694</v>
      </c>
      <c r="K9" s="31">
        <v>377919</v>
      </c>
      <c r="L9" s="223">
        <v>392798</v>
      </c>
      <c r="M9" s="149" t="s">
        <v>251</v>
      </c>
    </row>
    <row r="10" spans="1:13">
      <c r="A10" s="27" t="s">
        <v>248</v>
      </c>
      <c r="B10" s="26"/>
      <c r="C10" s="26"/>
      <c r="D10" s="26"/>
      <c r="E10" s="14"/>
      <c r="F10" s="14"/>
      <c r="M10" s="107" t="s">
        <v>250</v>
      </c>
    </row>
    <row r="11" spans="1:13">
      <c r="A11" s="363" t="s">
        <v>557</v>
      </c>
      <c r="B11" s="14"/>
      <c r="C11" s="14"/>
      <c r="D11" s="14"/>
      <c r="M11" s="208" t="s">
        <v>558</v>
      </c>
    </row>
    <row r="12" spans="1:13">
      <c r="A12" s="363" t="s">
        <v>559</v>
      </c>
      <c r="B12" s="14"/>
      <c r="C12" s="14"/>
      <c r="D12" s="14"/>
      <c r="M12" s="208" t="s">
        <v>560</v>
      </c>
    </row>
    <row r="13" spans="1:13">
      <c r="A13" s="363" t="s">
        <v>818</v>
      </c>
      <c r="B13" s="14"/>
      <c r="C13" s="14"/>
      <c r="D13" s="14"/>
      <c r="M13" s="208" t="s">
        <v>819</v>
      </c>
    </row>
    <row r="14" spans="1:13">
      <c r="A14" s="363"/>
      <c r="B14" s="14"/>
      <c r="C14" s="14"/>
      <c r="D14" s="14"/>
      <c r="M14" s="208"/>
    </row>
    <row r="15" spans="1:13">
      <c r="A15" s="384" t="s">
        <v>568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</row>
    <row r="16" spans="1:13">
      <c r="A16" s="384" t="s">
        <v>571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</row>
    <row r="17" spans="1:13">
      <c r="A17" s="438" t="s">
        <v>197</v>
      </c>
      <c r="B17" s="440">
        <v>2014</v>
      </c>
      <c r="C17" s="440">
        <v>2015</v>
      </c>
      <c r="D17" s="440">
        <v>2016</v>
      </c>
      <c r="E17" s="440">
        <v>2017</v>
      </c>
      <c r="F17" s="440">
        <v>2017</v>
      </c>
      <c r="G17" s="440"/>
      <c r="H17" s="440"/>
      <c r="I17" s="440"/>
      <c r="J17" s="443">
        <v>2018</v>
      </c>
      <c r="K17" s="443"/>
      <c r="L17" s="443"/>
      <c r="M17" s="444" t="s">
        <v>306</v>
      </c>
    </row>
    <row r="18" spans="1:13" ht="25.5">
      <c r="A18" s="438"/>
      <c r="B18" s="440"/>
      <c r="C18" s="440"/>
      <c r="D18" s="440"/>
      <c r="E18" s="440"/>
      <c r="F18" s="205" t="s">
        <v>551</v>
      </c>
      <c r="G18" s="205" t="s">
        <v>552</v>
      </c>
      <c r="H18" s="205" t="s">
        <v>553</v>
      </c>
      <c r="I18" s="205" t="s">
        <v>554</v>
      </c>
      <c r="J18" s="205" t="s">
        <v>555</v>
      </c>
      <c r="K18" s="205" t="s">
        <v>556</v>
      </c>
      <c r="L18" s="205" t="s">
        <v>817</v>
      </c>
      <c r="M18" s="444"/>
    </row>
    <row r="19" spans="1:13">
      <c r="A19" s="28" t="s">
        <v>198</v>
      </c>
      <c r="B19" s="25">
        <v>126216</v>
      </c>
      <c r="C19" s="25">
        <v>127698</v>
      </c>
      <c r="D19" s="25">
        <v>129794</v>
      </c>
      <c r="E19" s="25">
        <v>132098</v>
      </c>
      <c r="F19" s="25">
        <v>132098</v>
      </c>
      <c r="G19" s="25">
        <v>132098</v>
      </c>
      <c r="H19" s="25">
        <v>136757</v>
      </c>
      <c r="I19" s="25">
        <v>136202</v>
      </c>
      <c r="J19" s="25">
        <v>136202</v>
      </c>
      <c r="K19" s="25">
        <v>135865</v>
      </c>
      <c r="L19" s="222">
        <v>139277</v>
      </c>
      <c r="M19" s="148" t="s">
        <v>305</v>
      </c>
    </row>
    <row r="20" spans="1:13">
      <c r="A20" s="28" t="s">
        <v>199</v>
      </c>
      <c r="B20" s="25">
        <v>214587</v>
      </c>
      <c r="C20" s="25">
        <v>223803</v>
      </c>
      <c r="D20" s="25">
        <v>236235</v>
      </c>
      <c r="E20" s="25">
        <v>241488</v>
      </c>
      <c r="F20" s="25">
        <v>241497</v>
      </c>
      <c r="G20" s="25">
        <v>241488</v>
      </c>
      <c r="H20" s="25">
        <v>247218</v>
      </c>
      <c r="I20" s="25">
        <v>242492</v>
      </c>
      <c r="J20" s="25">
        <v>242492</v>
      </c>
      <c r="K20" s="25">
        <v>242054</v>
      </c>
      <c r="L20" s="25">
        <v>253521</v>
      </c>
      <c r="M20" s="148" t="s">
        <v>304</v>
      </c>
    </row>
    <row r="21" spans="1:13">
      <c r="A21" s="22" t="s">
        <v>24</v>
      </c>
      <c r="B21" s="31">
        <v>340803</v>
      </c>
      <c r="C21" s="31">
        <v>351501</v>
      </c>
      <c r="D21" s="31">
        <v>366029</v>
      </c>
      <c r="E21" s="31">
        <v>373586</v>
      </c>
      <c r="F21" s="31">
        <v>373595</v>
      </c>
      <c r="G21" s="31">
        <v>373586</v>
      </c>
      <c r="H21" s="31">
        <v>383975</v>
      </c>
      <c r="I21" s="31">
        <v>378694</v>
      </c>
      <c r="J21" s="31">
        <v>378694</v>
      </c>
      <c r="K21" s="31">
        <v>377919</v>
      </c>
      <c r="L21" s="223">
        <v>392798</v>
      </c>
      <c r="M21" s="151" t="s">
        <v>251</v>
      </c>
    </row>
    <row r="22" spans="1:13">
      <c r="A22" s="27" t="s">
        <v>248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9"/>
      <c r="M22" s="107" t="s">
        <v>250</v>
      </c>
    </row>
    <row r="23" spans="1:13">
      <c r="A23" s="363" t="s">
        <v>557</v>
      </c>
      <c r="B23" s="14"/>
      <c r="C23" s="14"/>
      <c r="D23" s="14"/>
      <c r="M23" s="208" t="s">
        <v>558</v>
      </c>
    </row>
    <row r="24" spans="1:13">
      <c r="A24" s="363" t="s">
        <v>559</v>
      </c>
      <c r="B24" s="14"/>
      <c r="C24" s="14"/>
      <c r="D24" s="14"/>
      <c r="M24" s="208" t="s">
        <v>560</v>
      </c>
    </row>
    <row r="25" spans="1:13">
      <c r="A25" s="363" t="s">
        <v>818</v>
      </c>
      <c r="B25" s="14"/>
      <c r="C25" s="14"/>
      <c r="D25" s="14"/>
      <c r="M25" s="208" t="s">
        <v>819</v>
      </c>
    </row>
    <row r="26" spans="1:13">
      <c r="A26" s="363"/>
      <c r="B26" s="14"/>
      <c r="C26" s="14"/>
      <c r="D26" s="14"/>
      <c r="M26" s="208"/>
    </row>
    <row r="27" spans="1:13">
      <c r="A27" s="384" t="s">
        <v>569</v>
      </c>
      <c r="B27" s="384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</row>
    <row r="28" spans="1:13">
      <c r="A28" s="384" t="s">
        <v>570</v>
      </c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</row>
    <row r="29" spans="1:13">
      <c r="A29" s="438" t="s">
        <v>200</v>
      </c>
      <c r="B29" s="440">
        <v>2014</v>
      </c>
      <c r="C29" s="440">
        <v>2015</v>
      </c>
      <c r="D29" s="440">
        <v>2016</v>
      </c>
      <c r="E29" s="440">
        <v>2017</v>
      </c>
      <c r="F29" s="440">
        <v>2017</v>
      </c>
      <c r="G29" s="440"/>
      <c r="H29" s="440"/>
      <c r="I29" s="440"/>
      <c r="J29" s="443">
        <v>2018</v>
      </c>
      <c r="K29" s="443"/>
      <c r="L29" s="443"/>
      <c r="M29" s="444" t="s">
        <v>309</v>
      </c>
    </row>
    <row r="30" spans="1:13" ht="25.5">
      <c r="A30" s="438"/>
      <c r="B30" s="440"/>
      <c r="C30" s="440"/>
      <c r="D30" s="440"/>
      <c r="E30" s="440"/>
      <c r="F30" s="205" t="s">
        <v>551</v>
      </c>
      <c r="G30" s="205" t="s">
        <v>552</v>
      </c>
      <c r="H30" s="205" t="s">
        <v>553</v>
      </c>
      <c r="I30" s="205" t="s">
        <v>554</v>
      </c>
      <c r="J30" s="205" t="s">
        <v>555</v>
      </c>
      <c r="K30" s="205" t="s">
        <v>556</v>
      </c>
      <c r="L30" s="205" t="s">
        <v>817</v>
      </c>
      <c r="M30" s="444"/>
    </row>
    <row r="31" spans="1:13">
      <c r="A31" s="28" t="s">
        <v>201</v>
      </c>
      <c r="B31" s="25">
        <v>174133</v>
      </c>
      <c r="C31" s="25">
        <v>179423</v>
      </c>
      <c r="D31" s="25">
        <v>186606</v>
      </c>
      <c r="E31" s="25">
        <v>190378</v>
      </c>
      <c r="F31" s="25">
        <v>190383</v>
      </c>
      <c r="G31" s="25">
        <v>190378</v>
      </c>
      <c r="H31" s="25">
        <v>195878</v>
      </c>
      <c r="I31" s="25">
        <v>193091</v>
      </c>
      <c r="J31" s="25">
        <v>193091</v>
      </c>
      <c r="K31" s="25">
        <v>192679</v>
      </c>
      <c r="L31" s="222">
        <v>200531</v>
      </c>
      <c r="M31" s="152" t="s">
        <v>310</v>
      </c>
    </row>
    <row r="32" spans="1:13">
      <c r="A32" s="28" t="s">
        <v>202</v>
      </c>
      <c r="B32" s="25">
        <v>166670</v>
      </c>
      <c r="C32" s="25">
        <v>172078</v>
      </c>
      <c r="D32" s="25">
        <v>179423</v>
      </c>
      <c r="E32" s="25">
        <v>183208</v>
      </c>
      <c r="F32" s="25">
        <v>183212</v>
      </c>
      <c r="G32" s="25">
        <v>183208</v>
      </c>
      <c r="H32" s="25">
        <v>188097</v>
      </c>
      <c r="I32" s="25">
        <v>185603</v>
      </c>
      <c r="J32" s="25">
        <v>185603</v>
      </c>
      <c r="K32" s="25">
        <v>185240</v>
      </c>
      <c r="L32" s="25">
        <v>192267</v>
      </c>
      <c r="M32" s="152" t="s">
        <v>311</v>
      </c>
    </row>
    <row r="33" spans="1:13">
      <c r="A33" s="22" t="s">
        <v>24</v>
      </c>
      <c r="B33" s="31">
        <v>340803</v>
      </c>
      <c r="C33" s="31">
        <v>351501</v>
      </c>
      <c r="D33" s="31">
        <v>366029</v>
      </c>
      <c r="E33" s="31">
        <v>373586</v>
      </c>
      <c r="F33" s="31">
        <v>373595</v>
      </c>
      <c r="G33" s="31">
        <v>373586</v>
      </c>
      <c r="H33" s="31">
        <v>383975</v>
      </c>
      <c r="I33" s="31">
        <v>378694</v>
      </c>
      <c r="J33" s="31">
        <v>378694</v>
      </c>
      <c r="K33" s="31">
        <v>377919</v>
      </c>
      <c r="L33" s="223">
        <v>392798</v>
      </c>
      <c r="M33" s="151" t="s">
        <v>251</v>
      </c>
    </row>
    <row r="34" spans="1:13">
      <c r="A34" s="27" t="s">
        <v>248</v>
      </c>
      <c r="B34" s="26"/>
      <c r="C34" s="26"/>
      <c r="D34" s="26"/>
      <c r="E34" s="26"/>
      <c r="F34" s="26"/>
      <c r="M34" s="107" t="s">
        <v>250</v>
      </c>
    </row>
    <row r="35" spans="1:13">
      <c r="A35" s="363" t="s">
        <v>557</v>
      </c>
      <c r="B35" s="14"/>
      <c r="C35" s="14"/>
      <c r="D35" s="14"/>
      <c r="M35" s="208" t="s">
        <v>558</v>
      </c>
    </row>
    <row r="36" spans="1:13">
      <c r="A36" s="363" t="s">
        <v>559</v>
      </c>
      <c r="B36" s="14"/>
      <c r="C36" s="14"/>
      <c r="D36" s="14"/>
      <c r="M36" s="208" t="s">
        <v>560</v>
      </c>
    </row>
    <row r="37" spans="1:13">
      <c r="A37" s="363" t="s">
        <v>818</v>
      </c>
      <c r="B37" s="14"/>
      <c r="C37" s="14"/>
      <c r="D37" s="14"/>
      <c r="M37" s="208" t="s">
        <v>819</v>
      </c>
    </row>
    <row r="38" spans="1:13">
      <c r="A38" s="27"/>
      <c r="B38" s="26"/>
      <c r="C38" s="26"/>
      <c r="D38" s="26"/>
      <c r="E38" s="26"/>
      <c r="F38" s="26"/>
    </row>
  </sheetData>
  <mergeCells count="30">
    <mergeCell ref="A27:M27"/>
    <mergeCell ref="A28:M28"/>
    <mergeCell ref="A29:A30"/>
    <mergeCell ref="B29:B30"/>
    <mergeCell ref="C29:C30"/>
    <mergeCell ref="D29:D30"/>
    <mergeCell ref="E29:E30"/>
    <mergeCell ref="F29:I29"/>
    <mergeCell ref="J29:L29"/>
    <mergeCell ref="M29:M30"/>
    <mergeCell ref="A15:M15"/>
    <mergeCell ref="A16:M16"/>
    <mergeCell ref="A17:A18"/>
    <mergeCell ref="B17:B18"/>
    <mergeCell ref="C17:C18"/>
    <mergeCell ref="D17:D18"/>
    <mergeCell ref="E17:E18"/>
    <mergeCell ref="F17:I17"/>
    <mergeCell ref="J17:L17"/>
    <mergeCell ref="M17:M18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rightToLeft="1" view="pageBreakPreview" zoomScale="115" zoomScaleNormal="100" zoomScaleSheetLayoutView="115" workbookViewId="0">
      <selection activeCell="K3" sqref="K3"/>
    </sheetView>
  </sheetViews>
  <sheetFormatPr defaultColWidth="9.140625" defaultRowHeight="15"/>
  <cols>
    <col min="1" max="1" width="17.140625" style="97" customWidth="1"/>
    <col min="2" max="3" width="10.5703125" style="97" bestFit="1" customWidth="1"/>
    <col min="4" max="8" width="9.140625" style="97"/>
    <col min="9" max="9" width="11.140625" style="97" customWidth="1"/>
    <col min="10" max="12" width="9.140625" style="97"/>
    <col min="13" max="13" width="16.42578125" style="97" customWidth="1"/>
    <col min="14" max="16384" width="9.140625" style="97"/>
  </cols>
  <sheetData>
    <row r="1" spans="1:13">
      <c r="A1" s="384" t="s">
        <v>578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384" t="s">
        <v>573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>
      <c r="A3" s="32"/>
      <c r="B3" s="33"/>
      <c r="C3" s="33"/>
      <c r="D3" s="33"/>
      <c r="E3" s="12"/>
      <c r="K3" s="12" t="s">
        <v>89</v>
      </c>
      <c r="L3" s="12"/>
    </row>
    <row r="4" spans="1:13">
      <c r="A4" s="438" t="s">
        <v>147</v>
      </c>
      <c r="B4" s="440">
        <v>2014</v>
      </c>
      <c r="C4" s="440">
        <v>2015</v>
      </c>
      <c r="D4" s="440">
        <v>2016</v>
      </c>
      <c r="E4" s="440">
        <v>2017</v>
      </c>
      <c r="F4" s="440">
        <v>2017</v>
      </c>
      <c r="G4" s="440"/>
      <c r="H4" s="440"/>
      <c r="I4" s="440"/>
      <c r="J4" s="440">
        <v>2018</v>
      </c>
      <c r="K4" s="440"/>
      <c r="L4" s="440"/>
      <c r="M4" s="442" t="s">
        <v>249</v>
      </c>
    </row>
    <row r="5" spans="1:13" ht="25.5">
      <c r="A5" s="438"/>
      <c r="B5" s="440"/>
      <c r="C5" s="440"/>
      <c r="D5" s="440"/>
      <c r="E5" s="440"/>
      <c r="F5" s="205" t="s">
        <v>551</v>
      </c>
      <c r="G5" s="205" t="s">
        <v>552</v>
      </c>
      <c r="H5" s="205" t="s">
        <v>553</v>
      </c>
      <c r="I5" s="205" t="s">
        <v>820</v>
      </c>
      <c r="J5" s="205" t="s">
        <v>555</v>
      </c>
      <c r="K5" s="205" t="s">
        <v>556</v>
      </c>
      <c r="L5" s="205" t="s">
        <v>817</v>
      </c>
      <c r="M5" s="442"/>
    </row>
    <row r="6" spans="1:13">
      <c r="A6" s="28" t="s">
        <v>195</v>
      </c>
      <c r="B6" s="25">
        <v>13225</v>
      </c>
      <c r="C6" s="25">
        <v>13557</v>
      </c>
      <c r="D6" s="25">
        <v>13531</v>
      </c>
      <c r="E6" s="25">
        <v>15842</v>
      </c>
      <c r="F6" s="25">
        <v>15934</v>
      </c>
      <c r="G6" s="25">
        <v>15842</v>
      </c>
      <c r="H6" s="84">
        <v>15842</v>
      </c>
      <c r="I6" s="104" t="s">
        <v>34</v>
      </c>
      <c r="J6" s="25">
        <v>17896</v>
      </c>
      <c r="K6" s="25">
        <v>18072</v>
      </c>
      <c r="L6" s="222">
        <v>17272</v>
      </c>
      <c r="M6" s="150" t="s">
        <v>255</v>
      </c>
    </row>
    <row r="7" spans="1:13">
      <c r="A7" s="28" t="s">
        <v>196</v>
      </c>
      <c r="B7" s="25">
        <v>8458</v>
      </c>
      <c r="C7" s="25">
        <v>8275</v>
      </c>
      <c r="D7" s="25">
        <v>8407</v>
      </c>
      <c r="E7" s="25">
        <v>9302</v>
      </c>
      <c r="F7" s="25">
        <v>9266</v>
      </c>
      <c r="G7" s="25">
        <v>9302</v>
      </c>
      <c r="H7" s="84">
        <v>9302</v>
      </c>
      <c r="I7" s="104" t="s">
        <v>34</v>
      </c>
      <c r="J7" s="25">
        <v>9729</v>
      </c>
      <c r="K7" s="25">
        <v>9692</v>
      </c>
      <c r="L7" s="25">
        <v>9285</v>
      </c>
      <c r="M7" s="150" t="s">
        <v>308</v>
      </c>
    </row>
    <row r="8" spans="1:13">
      <c r="A8" s="28" t="s">
        <v>240</v>
      </c>
      <c r="B8" s="25">
        <v>1656</v>
      </c>
      <c r="C8" s="25">
        <v>1739</v>
      </c>
      <c r="D8" s="25">
        <v>1807</v>
      </c>
      <c r="E8" s="25">
        <v>1809</v>
      </c>
      <c r="F8" s="25">
        <v>1890</v>
      </c>
      <c r="G8" s="25">
        <v>1809</v>
      </c>
      <c r="H8" s="84">
        <v>1809</v>
      </c>
      <c r="I8" s="104" t="s">
        <v>34</v>
      </c>
      <c r="J8" s="25">
        <v>1812</v>
      </c>
      <c r="K8" s="25">
        <v>1829</v>
      </c>
      <c r="L8" s="25">
        <v>1737</v>
      </c>
      <c r="M8" s="150" t="s">
        <v>307</v>
      </c>
    </row>
    <row r="9" spans="1:13">
      <c r="A9" s="30" t="s">
        <v>24</v>
      </c>
      <c r="B9" s="31">
        <v>23339</v>
      </c>
      <c r="C9" s="31">
        <v>23571</v>
      </c>
      <c r="D9" s="31">
        <v>23745</v>
      </c>
      <c r="E9" s="31">
        <v>26953</v>
      </c>
      <c r="F9" s="31">
        <v>27090</v>
      </c>
      <c r="G9" s="31">
        <v>26953</v>
      </c>
      <c r="H9" s="31">
        <v>26953</v>
      </c>
      <c r="I9" s="105" t="s">
        <v>34</v>
      </c>
      <c r="J9" s="31">
        <v>29437</v>
      </c>
      <c r="K9" s="31">
        <v>29593</v>
      </c>
      <c r="L9" s="223">
        <v>28294</v>
      </c>
      <c r="M9" s="149" t="s">
        <v>251</v>
      </c>
    </row>
    <row r="10" spans="1:13">
      <c r="A10" s="27" t="s">
        <v>248</v>
      </c>
      <c r="B10" s="26"/>
      <c r="C10" s="26"/>
      <c r="D10" s="26"/>
      <c r="M10" s="107" t="s">
        <v>250</v>
      </c>
    </row>
    <row r="11" spans="1:13">
      <c r="A11" s="363" t="s">
        <v>557</v>
      </c>
      <c r="M11" s="208" t="s">
        <v>558</v>
      </c>
    </row>
    <row r="12" spans="1:13">
      <c r="A12" s="363" t="s">
        <v>559</v>
      </c>
      <c r="M12" s="208" t="s">
        <v>560</v>
      </c>
    </row>
    <row r="13" spans="1:13">
      <c r="A13" s="363" t="s">
        <v>818</v>
      </c>
      <c r="B13" s="14"/>
      <c r="C13" s="14"/>
      <c r="D13" s="14"/>
      <c r="M13" s="208" t="s">
        <v>819</v>
      </c>
    </row>
    <row r="14" spans="1:13">
      <c r="A14" s="363" t="s">
        <v>821</v>
      </c>
      <c r="B14" s="14"/>
      <c r="C14" s="14"/>
      <c r="D14" s="14"/>
      <c r="M14" s="208" t="s">
        <v>822</v>
      </c>
    </row>
    <row r="16" spans="1:13">
      <c r="A16" s="384" t="s">
        <v>577</v>
      </c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</row>
    <row r="17" spans="1:13">
      <c r="A17" s="384" t="s">
        <v>574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</row>
    <row r="18" spans="1:13">
      <c r="A18" s="438" t="s">
        <v>197</v>
      </c>
      <c r="B18" s="440">
        <v>2014</v>
      </c>
      <c r="C18" s="440">
        <v>2015</v>
      </c>
      <c r="D18" s="440">
        <v>2016</v>
      </c>
      <c r="E18" s="440">
        <v>2017</v>
      </c>
      <c r="F18" s="440">
        <v>2017</v>
      </c>
      <c r="G18" s="440"/>
      <c r="H18" s="440"/>
      <c r="I18" s="440"/>
      <c r="J18" s="440">
        <v>2018</v>
      </c>
      <c r="K18" s="440"/>
      <c r="L18" s="440"/>
      <c r="M18" s="445" t="s">
        <v>306</v>
      </c>
    </row>
    <row r="19" spans="1:13" ht="25.5">
      <c r="A19" s="438"/>
      <c r="B19" s="440"/>
      <c r="C19" s="440"/>
      <c r="D19" s="440"/>
      <c r="E19" s="440"/>
      <c r="F19" s="205" t="s">
        <v>551</v>
      </c>
      <c r="G19" s="205" t="s">
        <v>552</v>
      </c>
      <c r="H19" s="205" t="s">
        <v>553</v>
      </c>
      <c r="I19" s="205" t="s">
        <v>820</v>
      </c>
      <c r="J19" s="205" t="s">
        <v>555</v>
      </c>
      <c r="K19" s="205" t="s">
        <v>556</v>
      </c>
      <c r="L19" s="205" t="s">
        <v>817</v>
      </c>
      <c r="M19" s="445"/>
    </row>
    <row r="20" spans="1:13">
      <c r="A20" s="28" t="s">
        <v>198</v>
      </c>
      <c r="B20" s="25">
        <v>10993</v>
      </c>
      <c r="C20" s="25">
        <v>11288</v>
      </c>
      <c r="D20" s="25">
        <v>11786</v>
      </c>
      <c r="E20" s="25">
        <v>11430</v>
      </c>
      <c r="F20" s="25">
        <v>11352</v>
      </c>
      <c r="G20" s="25">
        <v>11430</v>
      </c>
      <c r="H20" s="84">
        <v>11430</v>
      </c>
      <c r="I20" s="104" t="s">
        <v>34</v>
      </c>
      <c r="J20" s="106">
        <v>11394</v>
      </c>
      <c r="K20" s="106">
        <v>11314</v>
      </c>
      <c r="L20" s="224">
        <v>10668</v>
      </c>
      <c r="M20" s="148" t="s">
        <v>305</v>
      </c>
    </row>
    <row r="21" spans="1:13">
      <c r="A21" s="28" t="s">
        <v>199</v>
      </c>
      <c r="B21" s="25">
        <v>12346</v>
      </c>
      <c r="C21" s="25">
        <v>12283</v>
      </c>
      <c r="D21" s="25">
        <v>11959</v>
      </c>
      <c r="E21" s="25">
        <v>15523</v>
      </c>
      <c r="F21" s="25">
        <v>15738</v>
      </c>
      <c r="G21" s="25">
        <v>15523</v>
      </c>
      <c r="H21" s="84">
        <v>15523</v>
      </c>
      <c r="I21" s="104" t="s">
        <v>34</v>
      </c>
      <c r="J21" s="106">
        <v>18043</v>
      </c>
      <c r="K21" s="106">
        <v>18279</v>
      </c>
      <c r="L21" s="106">
        <v>17626</v>
      </c>
      <c r="M21" s="148" t="s">
        <v>304</v>
      </c>
    </row>
    <row r="22" spans="1:13">
      <c r="A22" s="22" t="s">
        <v>24</v>
      </c>
      <c r="B22" s="31">
        <v>23339</v>
      </c>
      <c r="C22" s="31">
        <v>23571</v>
      </c>
      <c r="D22" s="31">
        <v>23745</v>
      </c>
      <c r="E22" s="31">
        <v>26953</v>
      </c>
      <c r="F22" s="31">
        <v>27090</v>
      </c>
      <c r="G22" s="31">
        <v>26953</v>
      </c>
      <c r="H22" s="31">
        <v>26953</v>
      </c>
      <c r="I22" s="105" t="s">
        <v>34</v>
      </c>
      <c r="J22" s="31">
        <v>29437</v>
      </c>
      <c r="K22" s="31">
        <v>29593</v>
      </c>
      <c r="L22" s="223">
        <v>28294</v>
      </c>
      <c r="M22" s="151" t="s">
        <v>251</v>
      </c>
    </row>
    <row r="23" spans="1:13">
      <c r="A23" s="27" t="s">
        <v>248</v>
      </c>
      <c r="B23" s="26"/>
      <c r="C23" s="26"/>
      <c r="D23" s="26"/>
      <c r="M23" s="107" t="s">
        <v>250</v>
      </c>
    </row>
    <row r="24" spans="1:13">
      <c r="A24" s="363" t="s">
        <v>557</v>
      </c>
      <c r="B24" s="14"/>
      <c r="C24" s="14"/>
      <c r="D24" s="14"/>
      <c r="M24" s="208" t="s">
        <v>558</v>
      </c>
    </row>
    <row r="25" spans="1:13">
      <c r="A25" s="363" t="s">
        <v>559</v>
      </c>
      <c r="B25" s="14"/>
      <c r="C25" s="14"/>
      <c r="D25" s="14"/>
      <c r="M25" s="208" t="s">
        <v>560</v>
      </c>
    </row>
    <row r="26" spans="1:13">
      <c r="A26" s="363" t="s">
        <v>818</v>
      </c>
      <c r="B26" s="14"/>
      <c r="C26" s="14"/>
      <c r="D26" s="14"/>
      <c r="M26" s="208" t="s">
        <v>819</v>
      </c>
    </row>
    <row r="27" spans="1:13">
      <c r="A27" s="363" t="s">
        <v>821</v>
      </c>
      <c r="B27" s="14"/>
      <c r="C27" s="14"/>
      <c r="D27" s="14"/>
      <c r="M27" s="208" t="s">
        <v>822</v>
      </c>
    </row>
    <row r="28" spans="1:13">
      <c r="A28" s="363"/>
    </row>
    <row r="29" spans="1:13">
      <c r="A29" s="446" t="s">
        <v>576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46"/>
      <c r="L29" s="446"/>
      <c r="M29" s="446"/>
    </row>
    <row r="30" spans="1:13">
      <c r="A30" s="384" t="s">
        <v>575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</row>
    <row r="31" spans="1:13">
      <c r="A31" s="438" t="s">
        <v>200</v>
      </c>
      <c r="B31" s="440">
        <v>2014</v>
      </c>
      <c r="C31" s="440">
        <v>2015</v>
      </c>
      <c r="D31" s="440">
        <v>2016</v>
      </c>
      <c r="E31" s="440">
        <v>2017</v>
      </c>
      <c r="F31" s="440">
        <v>2017</v>
      </c>
      <c r="G31" s="440"/>
      <c r="H31" s="440"/>
      <c r="I31" s="440"/>
      <c r="J31" s="440">
        <v>2018</v>
      </c>
      <c r="K31" s="440"/>
      <c r="L31" s="440"/>
      <c r="M31" s="445" t="s">
        <v>309</v>
      </c>
    </row>
    <row r="32" spans="1:13" ht="25.5">
      <c r="A32" s="438"/>
      <c r="B32" s="440"/>
      <c r="C32" s="440"/>
      <c r="D32" s="440"/>
      <c r="E32" s="440"/>
      <c r="F32" s="205" t="s">
        <v>551</v>
      </c>
      <c r="G32" s="205" t="s">
        <v>552</v>
      </c>
      <c r="H32" s="205" t="s">
        <v>553</v>
      </c>
      <c r="I32" s="205" t="s">
        <v>820</v>
      </c>
      <c r="J32" s="205" t="s">
        <v>555</v>
      </c>
      <c r="K32" s="205" t="s">
        <v>556</v>
      </c>
      <c r="L32" s="205" t="s">
        <v>817</v>
      </c>
      <c r="M32" s="445"/>
    </row>
    <row r="33" spans="1:13">
      <c r="A33" s="28" t="s">
        <v>201</v>
      </c>
      <c r="B33" s="25">
        <v>5871</v>
      </c>
      <c r="C33" s="25">
        <v>5841</v>
      </c>
      <c r="D33" s="25">
        <v>5910</v>
      </c>
      <c r="E33" s="25">
        <v>6505</v>
      </c>
      <c r="F33" s="25">
        <v>6452</v>
      </c>
      <c r="G33" s="25">
        <v>6505</v>
      </c>
      <c r="H33" s="84">
        <v>6505</v>
      </c>
      <c r="I33" s="104" t="s">
        <v>34</v>
      </c>
      <c r="J33" s="25">
        <v>7060</v>
      </c>
      <c r="K33" s="25">
        <v>7048</v>
      </c>
      <c r="L33" s="25">
        <v>6695</v>
      </c>
      <c r="M33" s="152" t="s">
        <v>310</v>
      </c>
    </row>
    <row r="34" spans="1:13">
      <c r="A34" s="28" t="s">
        <v>202</v>
      </c>
      <c r="B34" s="25">
        <v>17468</v>
      </c>
      <c r="C34" s="25">
        <v>17730</v>
      </c>
      <c r="D34" s="25">
        <v>17835</v>
      </c>
      <c r="E34" s="25">
        <v>20448</v>
      </c>
      <c r="F34" s="25">
        <v>20638</v>
      </c>
      <c r="G34" s="25">
        <v>20448</v>
      </c>
      <c r="H34" s="84">
        <v>20448</v>
      </c>
      <c r="I34" s="104" t="s">
        <v>34</v>
      </c>
      <c r="J34" s="25">
        <v>22377</v>
      </c>
      <c r="K34" s="25">
        <v>22545</v>
      </c>
      <c r="L34" s="25">
        <v>21599</v>
      </c>
      <c r="M34" s="152" t="s">
        <v>311</v>
      </c>
    </row>
    <row r="35" spans="1:13">
      <c r="A35" s="22" t="s">
        <v>24</v>
      </c>
      <c r="B35" s="31">
        <v>23339</v>
      </c>
      <c r="C35" s="31">
        <v>23571</v>
      </c>
      <c r="D35" s="31">
        <v>23745</v>
      </c>
      <c r="E35" s="31">
        <v>26953</v>
      </c>
      <c r="F35" s="31">
        <v>27090</v>
      </c>
      <c r="G35" s="31">
        <v>26953</v>
      </c>
      <c r="H35" s="31">
        <v>26953</v>
      </c>
      <c r="I35" s="105" t="s">
        <v>34</v>
      </c>
      <c r="J35" s="85">
        <v>29437</v>
      </c>
      <c r="K35" s="85">
        <v>29593</v>
      </c>
      <c r="L35" s="225">
        <v>28294</v>
      </c>
      <c r="M35" s="151" t="s">
        <v>251</v>
      </c>
    </row>
    <row r="36" spans="1:13">
      <c r="A36" s="27" t="s">
        <v>248</v>
      </c>
      <c r="B36" s="26"/>
      <c r="C36" s="26"/>
      <c r="D36" s="26"/>
      <c r="M36" s="107" t="s">
        <v>250</v>
      </c>
    </row>
    <row r="37" spans="1:13">
      <c r="A37" s="363" t="s">
        <v>557</v>
      </c>
      <c r="B37" s="14"/>
      <c r="C37" s="14"/>
      <c r="D37" s="14"/>
      <c r="M37" s="208" t="s">
        <v>558</v>
      </c>
    </row>
    <row r="38" spans="1:13">
      <c r="A38" s="363" t="s">
        <v>559</v>
      </c>
      <c r="B38" s="14"/>
      <c r="C38" s="14"/>
      <c r="D38" s="14"/>
      <c r="M38" s="208" t="s">
        <v>560</v>
      </c>
    </row>
    <row r="39" spans="1:13">
      <c r="A39" s="363" t="s">
        <v>818</v>
      </c>
      <c r="B39" s="14"/>
      <c r="C39" s="14"/>
      <c r="D39" s="14"/>
      <c r="M39" s="208" t="s">
        <v>819</v>
      </c>
    </row>
    <row r="40" spans="1:13">
      <c r="A40" s="363" t="s">
        <v>821</v>
      </c>
      <c r="B40" s="14"/>
      <c r="C40" s="14"/>
      <c r="D40" s="14"/>
      <c r="M40" s="208" t="s">
        <v>822</v>
      </c>
    </row>
    <row r="41" spans="1:13">
      <c r="M41" s="89"/>
    </row>
  </sheetData>
  <mergeCells count="30">
    <mergeCell ref="A29:M29"/>
    <mergeCell ref="A30:M30"/>
    <mergeCell ref="A31:A32"/>
    <mergeCell ref="B31:B32"/>
    <mergeCell ref="C31:C32"/>
    <mergeCell ref="D31:D32"/>
    <mergeCell ref="E31:E32"/>
    <mergeCell ref="F31:I31"/>
    <mergeCell ref="J31:L31"/>
    <mergeCell ref="M31:M32"/>
    <mergeCell ref="A16:M16"/>
    <mergeCell ref="A17:M17"/>
    <mergeCell ref="A18:A19"/>
    <mergeCell ref="B18:B19"/>
    <mergeCell ref="C18:C19"/>
    <mergeCell ref="D18:D19"/>
    <mergeCell ref="E18:E19"/>
    <mergeCell ref="F18:I18"/>
    <mergeCell ref="J18:L18"/>
    <mergeCell ref="M18:M19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9.42578125" style="97" customWidth="1"/>
    <col min="2" max="4" width="12.7109375" style="97" customWidth="1"/>
    <col min="5" max="12" width="9.140625" style="97"/>
    <col min="13" max="13" width="28.7109375" style="97" customWidth="1"/>
    <col min="14" max="16384" width="9.140625" style="97"/>
  </cols>
  <sheetData>
    <row r="1" spans="1:21">
      <c r="A1" s="384" t="s">
        <v>579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21">
      <c r="A2" s="375" t="s">
        <v>592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21">
      <c r="A3" s="216" t="s">
        <v>252</v>
      </c>
      <c r="B3" s="55"/>
      <c r="C3" s="55"/>
      <c r="D3" s="12"/>
      <c r="E3" s="12"/>
      <c r="F3" s="55"/>
      <c r="K3" s="12" t="s">
        <v>89</v>
      </c>
      <c r="L3" s="12"/>
      <c r="M3" s="108" t="s">
        <v>253</v>
      </c>
    </row>
    <row r="4" spans="1:21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49">
        <v>2017</v>
      </c>
      <c r="G4" s="449"/>
      <c r="H4" s="449"/>
      <c r="I4" s="449"/>
      <c r="J4" s="448">
        <v>2018</v>
      </c>
      <c r="K4" s="448"/>
      <c r="L4" s="448"/>
      <c r="M4" s="450" t="s">
        <v>254</v>
      </c>
    </row>
    <row r="5" spans="1:21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</row>
    <row r="6" spans="1:21" ht="15" customHeight="1">
      <c r="A6" s="109" t="s">
        <v>195</v>
      </c>
      <c r="B6" s="110"/>
      <c r="C6" s="362"/>
      <c r="D6" s="362"/>
      <c r="E6" s="111"/>
      <c r="F6" s="112"/>
      <c r="G6" s="112"/>
      <c r="H6" s="112"/>
      <c r="I6" s="112"/>
      <c r="J6" s="112"/>
      <c r="K6" s="112"/>
      <c r="L6" s="112"/>
      <c r="M6" s="113" t="s">
        <v>255</v>
      </c>
      <c r="R6" s="166"/>
      <c r="S6" s="166"/>
      <c r="T6" s="166"/>
      <c r="U6" s="166"/>
    </row>
    <row r="7" spans="1:21">
      <c r="A7" s="114" t="s">
        <v>256</v>
      </c>
      <c r="B7" s="115">
        <v>33.561854166666699</v>
      </c>
      <c r="C7" s="116">
        <v>34.695833333333333</v>
      </c>
      <c r="D7" s="116">
        <v>33.103472222222223</v>
      </c>
      <c r="E7" s="116">
        <v>34.504081632653055</v>
      </c>
      <c r="F7" s="116">
        <v>26.299999999999997</v>
      </c>
      <c r="G7" s="116">
        <v>38.324999999999996</v>
      </c>
      <c r="H7" s="116">
        <v>35.944444444444436</v>
      </c>
      <c r="I7" s="116">
        <v>30.515384615384615</v>
      </c>
      <c r="J7" s="116">
        <v>27.066666666666674</v>
      </c>
      <c r="K7" s="116">
        <v>38.075000000000003</v>
      </c>
      <c r="L7" s="116">
        <v>42.360000000000007</v>
      </c>
      <c r="M7" s="117" t="s">
        <v>257</v>
      </c>
      <c r="R7" s="226"/>
      <c r="S7" s="226"/>
      <c r="T7" s="226"/>
      <c r="U7" s="226"/>
    </row>
    <row r="8" spans="1:21">
      <c r="A8" s="114" t="s">
        <v>258</v>
      </c>
      <c r="B8" s="118">
        <v>22.070979166666671</v>
      </c>
      <c r="C8" s="119">
        <v>23.712500000000002</v>
      </c>
      <c r="D8" s="119">
        <v>23.590277777777779</v>
      </c>
      <c r="E8" s="119">
        <v>22.732653061224486</v>
      </c>
      <c r="F8" s="119">
        <v>16.691666666666666</v>
      </c>
      <c r="G8" s="119">
        <v>25.316666666666663</v>
      </c>
      <c r="H8" s="119">
        <v>23.863888888888891</v>
      </c>
      <c r="I8" s="119">
        <v>19.599999999999998</v>
      </c>
      <c r="J8" s="119">
        <v>15.258333333333333</v>
      </c>
      <c r="K8" s="119">
        <v>25.75</v>
      </c>
      <c r="L8" s="119">
        <v>29.300000000000004</v>
      </c>
      <c r="M8" s="117" t="s">
        <v>259</v>
      </c>
      <c r="R8" s="226"/>
      <c r="S8" s="226"/>
      <c r="T8" s="226"/>
      <c r="U8" s="226"/>
    </row>
    <row r="9" spans="1:21" ht="15" customHeight="1">
      <c r="A9" s="120" t="s">
        <v>260</v>
      </c>
      <c r="B9" s="121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113" t="s">
        <v>261</v>
      </c>
    </row>
    <row r="10" spans="1:21">
      <c r="A10" s="114" t="s">
        <v>256</v>
      </c>
      <c r="B10" s="115">
        <v>34.916537037037024</v>
      </c>
      <c r="C10" s="116">
        <v>35.817592592592597</v>
      </c>
      <c r="D10" s="116">
        <v>35.956312957875461</v>
      </c>
      <c r="E10" s="116">
        <v>35.976851851851855</v>
      </c>
      <c r="F10" s="116">
        <v>27.159259259259258</v>
      </c>
      <c r="G10" s="116">
        <v>41.68666666666666</v>
      </c>
      <c r="H10" s="116">
        <v>37.135064935064939</v>
      </c>
      <c r="I10" s="116">
        <v>31.525925925925918</v>
      </c>
      <c r="J10" s="116">
        <v>28.536666666666669</v>
      </c>
      <c r="K10" s="116">
        <v>40.413333333333341</v>
      </c>
      <c r="L10" s="116">
        <v>43.729629629629621</v>
      </c>
      <c r="M10" s="117" t="s">
        <v>257</v>
      </c>
    </row>
    <row r="11" spans="1:21">
      <c r="A11" s="114" t="s">
        <v>258</v>
      </c>
      <c r="B11" s="118">
        <v>21.309024305555567</v>
      </c>
      <c r="C11" s="119">
        <v>22.386111111111109</v>
      </c>
      <c r="D11" s="119">
        <v>21.841100045787545</v>
      </c>
      <c r="E11" s="119">
        <v>22.525000000000002</v>
      </c>
      <c r="F11" s="119">
        <v>15.555555555555555</v>
      </c>
      <c r="G11" s="119">
        <v>25.873333333333328</v>
      </c>
      <c r="H11" s="119">
        <v>23.603896103896108</v>
      </c>
      <c r="I11" s="119">
        <v>18.5</v>
      </c>
      <c r="J11" s="119">
        <v>14.616666666666671</v>
      </c>
      <c r="K11" s="119">
        <v>25.809999999999995</v>
      </c>
      <c r="L11" s="119">
        <v>29.988888888888894</v>
      </c>
      <c r="M11" s="117" t="s">
        <v>259</v>
      </c>
    </row>
    <row r="12" spans="1:21" ht="15" customHeight="1">
      <c r="A12" s="120" t="s">
        <v>235</v>
      </c>
      <c r="B12" s="121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113" t="s">
        <v>262</v>
      </c>
    </row>
    <row r="13" spans="1:21">
      <c r="A13" s="114" t="s">
        <v>256</v>
      </c>
      <c r="B13" s="114">
        <v>35.24229444444444</v>
      </c>
      <c r="C13" s="114">
        <v>35.972222222222229</v>
      </c>
      <c r="D13" s="114">
        <v>35.406250000000007</v>
      </c>
      <c r="E13" s="114">
        <v>36.201388888888893</v>
      </c>
      <c r="F13" s="114">
        <v>27.388888888888893</v>
      </c>
      <c r="G13" s="114">
        <v>40.116666666666667</v>
      </c>
      <c r="H13" s="114">
        <v>38.006896551724147</v>
      </c>
      <c r="I13" s="114">
        <v>32.055555555555557</v>
      </c>
      <c r="J13" s="114">
        <v>28.333333333333329</v>
      </c>
      <c r="K13" s="114">
        <v>39.355555555555554</v>
      </c>
      <c r="L13" s="114">
        <v>43.826666666666675</v>
      </c>
      <c r="M13" s="117" t="s">
        <v>257</v>
      </c>
    </row>
    <row r="14" spans="1:21">
      <c r="A14" s="114" t="s">
        <v>258</v>
      </c>
      <c r="B14" s="122">
        <v>21.497230555555561</v>
      </c>
      <c r="C14" s="122">
        <v>22.259444444444441</v>
      </c>
      <c r="D14" s="122">
        <v>21.500694444444449</v>
      </c>
      <c r="E14" s="122">
        <v>22.062500000000004</v>
      </c>
      <c r="F14" s="122">
        <v>15.116666666666667</v>
      </c>
      <c r="G14" s="122">
        <v>25.355555555555558</v>
      </c>
      <c r="H14" s="122">
        <v>23.637931034482758</v>
      </c>
      <c r="I14" s="122">
        <v>18.511111111111109</v>
      </c>
      <c r="J14" s="122">
        <v>14.1</v>
      </c>
      <c r="K14" s="122">
        <v>25.650000000000002</v>
      </c>
      <c r="L14" s="122">
        <v>29</v>
      </c>
      <c r="M14" s="117" t="s">
        <v>259</v>
      </c>
    </row>
    <row r="15" spans="1:21" ht="15" customHeight="1">
      <c r="A15" s="120" t="s">
        <v>263</v>
      </c>
      <c r="B15" s="11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3" t="s">
        <v>264</v>
      </c>
    </row>
    <row r="16" spans="1:21">
      <c r="A16" s="114" t="s">
        <v>256</v>
      </c>
      <c r="B16" s="114">
        <v>31.891625000000001</v>
      </c>
      <c r="C16" s="114">
        <v>33.27152777777777</v>
      </c>
      <c r="D16" s="114">
        <v>32.283333333333331</v>
      </c>
      <c r="E16" s="114">
        <v>33.047222222222224</v>
      </c>
      <c r="F16" s="114">
        <v>24.011111111111109</v>
      </c>
      <c r="G16" s="114">
        <v>37.56666666666667</v>
      </c>
      <c r="H16" s="114">
        <v>34.092592592592581</v>
      </c>
      <c r="I16" s="114">
        <v>29.911111111111115</v>
      </c>
      <c r="J16" s="114">
        <v>25.777777777777779</v>
      </c>
      <c r="K16" s="114">
        <v>35</v>
      </c>
      <c r="L16" s="114">
        <v>39.341666666666676</v>
      </c>
      <c r="M16" s="117" t="s">
        <v>257</v>
      </c>
    </row>
    <row r="17" spans="1:13">
      <c r="A17" s="123" t="s">
        <v>258</v>
      </c>
      <c r="B17" s="124">
        <v>24.04858333333333</v>
      </c>
      <c r="C17" s="124">
        <v>24.12222222222222</v>
      </c>
      <c r="D17" s="124">
        <v>23.887500000000003</v>
      </c>
      <c r="E17" s="124">
        <v>24.236111111111104</v>
      </c>
      <c r="F17" s="124">
        <v>17.111111111111111</v>
      </c>
      <c r="G17" s="124">
        <v>26.266666666666662</v>
      </c>
      <c r="H17" s="124">
        <v>24.818518518518516</v>
      </c>
      <c r="I17" s="124">
        <v>22.488888888888891</v>
      </c>
      <c r="J17" s="124">
        <v>16.977777777777778</v>
      </c>
      <c r="K17" s="124">
        <v>26.43333333333333</v>
      </c>
      <c r="L17" s="124">
        <v>30.958333333333332</v>
      </c>
      <c r="M17" s="125" t="s">
        <v>259</v>
      </c>
    </row>
    <row r="18" spans="1:13">
      <c r="A18" s="27" t="s">
        <v>265</v>
      </c>
      <c r="B18" s="126"/>
      <c r="C18" s="126"/>
      <c r="D18" s="126"/>
      <c r="E18" s="116"/>
      <c r="F18" s="116"/>
      <c r="G18" s="116"/>
      <c r="H18" s="116"/>
      <c r="I18" s="116"/>
      <c r="J18" s="116"/>
      <c r="K18" s="116"/>
      <c r="L18" s="116"/>
      <c r="M18" s="127" t="s">
        <v>266</v>
      </c>
    </row>
    <row r="19" spans="1:13">
      <c r="A19" s="1"/>
      <c r="B19" s="110"/>
      <c r="C19" s="362"/>
      <c r="D19" s="362"/>
      <c r="E19" s="111"/>
      <c r="F19" s="112"/>
      <c r="G19" s="112"/>
      <c r="H19" s="112"/>
      <c r="I19" s="112"/>
      <c r="J19" s="112"/>
      <c r="K19" s="112"/>
      <c r="L19" s="112"/>
      <c r="M19" s="1"/>
    </row>
    <row r="20" spans="1:13">
      <c r="A20" s="1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"/>
    </row>
    <row r="21" spans="1:13">
      <c r="A21" s="1"/>
      <c r="B21" s="128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"/>
    </row>
    <row r="22" spans="1:13">
      <c r="A22" s="1"/>
      <c r="B22" s="121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1"/>
    </row>
    <row r="23" spans="1:13">
      <c r="A23" s="1"/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"/>
    </row>
    <row r="24" spans="1:13">
      <c r="A24" s="1"/>
      <c r="B24" s="128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"/>
    </row>
    <row r="25" spans="1:13">
      <c r="A25" s="1"/>
      <c r="B25" s="121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1"/>
    </row>
    <row r="26" spans="1:13">
      <c r="A26" s="1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"/>
    </row>
    <row r="27" spans="1:13">
      <c r="A27" s="1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"/>
    </row>
    <row r="28" spans="1:13">
      <c r="A28" s="1"/>
      <c r="B28" s="110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"/>
    </row>
    <row r="29" spans="1:13">
      <c r="A29" s="1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"/>
    </row>
    <row r="30" spans="1:13">
      <c r="A30" s="1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"/>
    </row>
    <row r="31" spans="1:13">
      <c r="A31" s="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"/>
    </row>
    <row r="32" spans="1:13">
      <c r="A32" s="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"/>
    </row>
    <row r="33" spans="1:13">
      <c r="A33" s="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"/>
    </row>
    <row r="34" spans="1:13">
      <c r="A34" s="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"/>
    </row>
    <row r="35" spans="1:13">
      <c r="A35" s="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"/>
    </row>
    <row r="36" spans="1:13">
      <c r="A36" s="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"/>
    </row>
    <row r="37" spans="1:13">
      <c r="A37" s="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"/>
    </row>
    <row r="38" spans="1:13">
      <c r="A38" s="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"/>
    </row>
    <row r="39" spans="1:13">
      <c r="A39" s="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"/>
    </row>
    <row r="40" spans="1:13">
      <c r="A40" s="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"/>
    </row>
    <row r="41" spans="1:13">
      <c r="A41" s="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"/>
    </row>
    <row r="42" spans="1:13">
      <c r="A42" s="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"/>
    </row>
    <row r="43" spans="1:13">
      <c r="A43" s="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"/>
    </row>
    <row r="44" spans="1:13">
      <c r="A44" s="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"/>
    </row>
    <row r="45" spans="1:13">
      <c r="A45" s="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rightToLeft="1" view="pageBreakPreview" zoomScale="115" zoomScaleNormal="100" zoomScaleSheetLayoutView="115" workbookViewId="0">
      <selection activeCell="K3" sqref="K3"/>
    </sheetView>
  </sheetViews>
  <sheetFormatPr defaultColWidth="9.140625" defaultRowHeight="15"/>
  <cols>
    <col min="1" max="1" width="22.5703125" style="97" bestFit="1" customWidth="1"/>
    <col min="2" max="12" width="9.140625" style="97"/>
    <col min="13" max="13" width="27.140625" style="97" customWidth="1"/>
    <col min="14" max="16384" width="9.140625" style="97"/>
  </cols>
  <sheetData>
    <row r="1" spans="1:13">
      <c r="A1" s="384" t="s">
        <v>580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384" t="s">
        <v>591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>
      <c r="A3" s="56" t="s">
        <v>267</v>
      </c>
      <c r="B3" s="55"/>
      <c r="C3" s="55"/>
      <c r="D3" s="55"/>
      <c r="E3" s="12"/>
      <c r="F3" s="12"/>
      <c r="G3" s="12"/>
      <c r="H3" s="55"/>
      <c r="K3" s="12" t="s">
        <v>89</v>
      </c>
      <c r="L3" s="12"/>
      <c r="M3" s="108" t="s">
        <v>268</v>
      </c>
    </row>
    <row r="4" spans="1:13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51">
        <v>2017</v>
      </c>
      <c r="G4" s="451"/>
      <c r="H4" s="451"/>
      <c r="I4" s="451"/>
      <c r="J4" s="448">
        <v>2018</v>
      </c>
      <c r="K4" s="448"/>
      <c r="L4" s="448"/>
      <c r="M4" s="450" t="s">
        <v>254</v>
      </c>
    </row>
    <row r="5" spans="1:13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</row>
    <row r="6" spans="1:13" ht="15" customHeight="1">
      <c r="A6" s="361" t="s">
        <v>269</v>
      </c>
      <c r="B6" s="362"/>
      <c r="C6" s="362"/>
      <c r="D6" s="362"/>
      <c r="E6" s="111"/>
      <c r="F6" s="112"/>
      <c r="G6" s="112"/>
      <c r="H6" s="112"/>
      <c r="I6" s="112"/>
      <c r="J6" s="112"/>
      <c r="K6" s="112"/>
      <c r="L6" s="112"/>
      <c r="M6" s="113" t="s">
        <v>255</v>
      </c>
    </row>
    <row r="7" spans="1:13">
      <c r="A7" s="114" t="s">
        <v>270</v>
      </c>
      <c r="B7" s="114">
        <v>18.3</v>
      </c>
      <c r="C7" s="114" t="s">
        <v>34</v>
      </c>
      <c r="D7" s="114" t="s">
        <v>34</v>
      </c>
      <c r="E7" s="132">
        <v>31</v>
      </c>
      <c r="F7" s="132">
        <v>31</v>
      </c>
      <c r="G7" s="133" t="s">
        <v>34</v>
      </c>
      <c r="H7" s="133">
        <v>0.6</v>
      </c>
      <c r="I7" s="122">
        <v>1.4</v>
      </c>
      <c r="J7" s="122">
        <v>7.6</v>
      </c>
      <c r="K7" s="122">
        <v>0.4</v>
      </c>
      <c r="L7" s="133" t="s">
        <v>34</v>
      </c>
      <c r="M7" s="117" t="s">
        <v>271</v>
      </c>
    </row>
    <row r="8" spans="1:13">
      <c r="A8" s="114" t="s">
        <v>272</v>
      </c>
      <c r="B8" s="122">
        <v>88.33</v>
      </c>
      <c r="C8" s="122">
        <v>40.19</v>
      </c>
      <c r="D8" s="122">
        <v>33.486666666666665</v>
      </c>
      <c r="E8" s="132">
        <v>19.440833333333334</v>
      </c>
      <c r="F8" s="132">
        <v>18.272499999999997</v>
      </c>
      <c r="G8" s="133" t="s">
        <v>34</v>
      </c>
      <c r="H8" s="132">
        <v>0.6</v>
      </c>
      <c r="I8" s="122">
        <v>0.56833333333333347</v>
      </c>
      <c r="J8" s="122">
        <v>2.5681818181818179</v>
      </c>
      <c r="K8" s="122">
        <v>7.0000000000000007E-2</v>
      </c>
      <c r="L8" s="133" t="s">
        <v>34</v>
      </c>
      <c r="M8" s="117" t="s">
        <v>273</v>
      </c>
    </row>
    <row r="9" spans="1:13" ht="15" customHeight="1">
      <c r="A9" s="361" t="s">
        <v>260</v>
      </c>
      <c r="B9" s="362"/>
      <c r="C9" s="362"/>
      <c r="D9" s="362"/>
      <c r="E9" s="111"/>
      <c r="F9" s="361"/>
      <c r="G9" s="361"/>
      <c r="H9" s="361"/>
      <c r="I9" s="112"/>
      <c r="J9" s="112"/>
      <c r="K9" s="112"/>
      <c r="L9" s="112"/>
      <c r="M9" s="113" t="s">
        <v>261</v>
      </c>
    </row>
    <row r="10" spans="1:13">
      <c r="A10" s="114" t="s">
        <v>270</v>
      </c>
      <c r="B10" s="114">
        <v>76.8</v>
      </c>
      <c r="C10" s="114" t="s">
        <v>34</v>
      </c>
      <c r="D10" s="114" t="s">
        <v>34</v>
      </c>
      <c r="E10" s="132">
        <v>84.2</v>
      </c>
      <c r="F10" s="133">
        <v>84.2</v>
      </c>
      <c r="G10" s="133">
        <v>9.6999999999999993</v>
      </c>
      <c r="H10" s="132">
        <v>12.5</v>
      </c>
      <c r="I10" s="122">
        <v>45.2</v>
      </c>
      <c r="J10" s="122">
        <v>7.6</v>
      </c>
      <c r="K10" s="122">
        <v>17</v>
      </c>
      <c r="L10" s="122">
        <v>5</v>
      </c>
      <c r="M10" s="117" t="s">
        <v>271</v>
      </c>
    </row>
    <row r="11" spans="1:13">
      <c r="A11" s="114" t="s">
        <v>272</v>
      </c>
      <c r="B11" s="122">
        <v>88.81</v>
      </c>
      <c r="C11" s="122">
        <v>359.15999999999997</v>
      </c>
      <c r="D11" s="122">
        <v>311.5</v>
      </c>
      <c r="E11" s="132">
        <v>45.836866096866096</v>
      </c>
      <c r="F11" s="134">
        <v>27.598888888888887</v>
      </c>
      <c r="G11" s="134">
        <v>11.6</v>
      </c>
      <c r="H11" s="132">
        <v>2.8525925925925923</v>
      </c>
      <c r="I11" s="122">
        <v>3.7853846153846153</v>
      </c>
      <c r="J11" s="122">
        <v>1.0640000000000001</v>
      </c>
      <c r="K11" s="122">
        <v>3.5714285714285721</v>
      </c>
      <c r="L11" s="122">
        <v>0.4</v>
      </c>
      <c r="M11" s="117" t="s">
        <v>273</v>
      </c>
    </row>
    <row r="12" spans="1:13" ht="15" customHeight="1">
      <c r="A12" s="361" t="s">
        <v>235</v>
      </c>
      <c r="B12" s="111"/>
      <c r="C12" s="111"/>
      <c r="D12" s="111"/>
      <c r="E12" s="111"/>
      <c r="F12" s="361"/>
      <c r="G12" s="361"/>
      <c r="H12" s="361"/>
      <c r="I12" s="112"/>
      <c r="J12" s="112"/>
      <c r="K12" s="112"/>
      <c r="L12" s="112"/>
      <c r="M12" s="113" t="s">
        <v>262</v>
      </c>
    </row>
    <row r="13" spans="1:13">
      <c r="A13" s="114" t="s">
        <v>270</v>
      </c>
      <c r="B13" s="114">
        <v>8.8000000000000007</v>
      </c>
      <c r="C13" s="114" t="s">
        <v>34</v>
      </c>
      <c r="D13" s="114" t="s">
        <v>34</v>
      </c>
      <c r="E13" s="132">
        <v>31</v>
      </c>
      <c r="F13" s="133">
        <v>31</v>
      </c>
      <c r="G13" s="133" t="s">
        <v>34</v>
      </c>
      <c r="H13" s="132">
        <v>28.9</v>
      </c>
      <c r="I13" s="122">
        <v>23.8</v>
      </c>
      <c r="J13" s="122">
        <v>3</v>
      </c>
      <c r="K13" s="122">
        <v>5.2</v>
      </c>
      <c r="L13" s="122">
        <v>0.6</v>
      </c>
      <c r="M13" s="117" t="s">
        <v>271</v>
      </c>
    </row>
    <row r="14" spans="1:13">
      <c r="A14" s="114" t="s">
        <v>272</v>
      </c>
      <c r="B14" s="122">
        <v>9</v>
      </c>
      <c r="C14" s="122">
        <v>34.799999999999997</v>
      </c>
      <c r="D14" s="122">
        <v>113.6</v>
      </c>
      <c r="E14" s="132">
        <v>21.36877394636015</v>
      </c>
      <c r="F14" s="132">
        <v>13.71111111111111</v>
      </c>
      <c r="G14" s="133" t="s">
        <v>34</v>
      </c>
      <c r="H14" s="132">
        <v>5.2465517241379303</v>
      </c>
      <c r="I14" s="122">
        <v>2.411111111111111</v>
      </c>
      <c r="J14" s="122">
        <v>0.61333333333333329</v>
      </c>
      <c r="K14" s="122">
        <v>0.93333333333333324</v>
      </c>
      <c r="L14" s="122">
        <v>0.1</v>
      </c>
      <c r="M14" s="117" t="s">
        <v>273</v>
      </c>
    </row>
    <row r="15" spans="1:13" ht="15" customHeight="1">
      <c r="A15" s="361" t="s">
        <v>263</v>
      </c>
      <c r="B15" s="362"/>
      <c r="C15" s="362"/>
      <c r="D15" s="362"/>
      <c r="E15" s="111"/>
      <c r="F15" s="361"/>
      <c r="G15" s="361"/>
      <c r="H15" s="361"/>
      <c r="I15" s="112"/>
      <c r="J15" s="112"/>
      <c r="K15" s="112"/>
      <c r="L15" s="112"/>
      <c r="M15" s="113" t="s">
        <v>264</v>
      </c>
    </row>
    <row r="16" spans="1:13">
      <c r="A16" s="114" t="s">
        <v>270</v>
      </c>
      <c r="B16" s="114">
        <v>9.6</v>
      </c>
      <c r="C16" s="116" t="s">
        <v>34</v>
      </c>
      <c r="D16" s="114" t="s">
        <v>34</v>
      </c>
      <c r="E16" s="133">
        <v>50</v>
      </c>
      <c r="F16" s="133">
        <v>50</v>
      </c>
      <c r="G16" s="133" t="s">
        <v>34</v>
      </c>
      <c r="H16" s="133">
        <v>0.4</v>
      </c>
      <c r="I16" s="122">
        <v>2.6</v>
      </c>
      <c r="J16" s="122">
        <v>16</v>
      </c>
      <c r="K16" s="122">
        <v>5</v>
      </c>
      <c r="L16" s="133" t="s">
        <v>34</v>
      </c>
      <c r="M16" s="117" t="s">
        <v>271</v>
      </c>
    </row>
    <row r="17" spans="1:13">
      <c r="A17" s="123" t="s">
        <v>272</v>
      </c>
      <c r="B17" s="124">
        <v>19.600000000000001</v>
      </c>
      <c r="C17" s="124">
        <v>99.7</v>
      </c>
      <c r="D17" s="124">
        <v>43.136666666666663</v>
      </c>
      <c r="E17" s="124">
        <v>36.601111111111116</v>
      </c>
      <c r="F17" s="124">
        <v>35.867777777777782</v>
      </c>
      <c r="G17" s="124" t="s">
        <v>34</v>
      </c>
      <c r="H17" s="124">
        <v>0.4</v>
      </c>
      <c r="I17" s="124">
        <v>0.33333333333333331</v>
      </c>
      <c r="J17" s="124">
        <v>4.844444444444445</v>
      </c>
      <c r="K17" s="124">
        <v>2</v>
      </c>
      <c r="L17" s="124" t="s">
        <v>34</v>
      </c>
      <c r="M17" s="117" t="s">
        <v>273</v>
      </c>
    </row>
    <row r="18" spans="1:13">
      <c r="A18" s="27" t="s">
        <v>265</v>
      </c>
      <c r="B18" s="126"/>
      <c r="C18" s="126"/>
      <c r="D18" s="126"/>
      <c r="E18" s="126"/>
      <c r="F18" s="126"/>
      <c r="M18" s="127" t="s">
        <v>266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97" bestFit="1" customWidth="1"/>
    <col min="2" max="9" width="9.140625" style="97"/>
    <col min="10" max="10" width="8.28515625" style="97" customWidth="1"/>
    <col min="11" max="12" width="9.140625" style="97"/>
    <col min="13" max="13" width="22.42578125" style="97" customWidth="1"/>
    <col min="14" max="16384" width="9.140625" style="97"/>
  </cols>
  <sheetData>
    <row r="1" spans="1:21">
      <c r="A1" s="384" t="s">
        <v>581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21">
      <c r="A2" s="384" t="s">
        <v>590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60"/>
    </row>
    <row r="3" spans="1:21">
      <c r="A3" s="56" t="s">
        <v>274</v>
      </c>
      <c r="B3" s="55"/>
      <c r="C3" s="55"/>
      <c r="D3" s="55"/>
      <c r="E3" s="55"/>
      <c r="F3" s="12"/>
      <c r="K3" s="207" t="s">
        <v>89</v>
      </c>
      <c r="L3" s="207"/>
      <c r="M3" s="108" t="s">
        <v>275</v>
      </c>
    </row>
    <row r="4" spans="1:21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52">
        <v>2017</v>
      </c>
      <c r="G4" s="452"/>
      <c r="H4" s="452"/>
      <c r="I4" s="452"/>
      <c r="J4" s="448">
        <v>2018</v>
      </c>
      <c r="K4" s="448"/>
      <c r="L4" s="448"/>
      <c r="M4" s="450" t="s">
        <v>254</v>
      </c>
    </row>
    <row r="5" spans="1:21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  <c r="P5" s="166"/>
      <c r="Q5" s="166"/>
      <c r="R5" s="166"/>
      <c r="S5" s="166"/>
    </row>
    <row r="6" spans="1:21" ht="15" customHeight="1">
      <c r="A6" s="361" t="s">
        <v>195</v>
      </c>
      <c r="B6" s="111"/>
      <c r="C6" s="111"/>
      <c r="D6" s="111"/>
      <c r="E6" s="111"/>
      <c r="F6" s="112"/>
      <c r="G6" s="112"/>
      <c r="H6" s="112"/>
      <c r="I6" s="112"/>
      <c r="J6" s="112"/>
      <c r="K6" s="112"/>
      <c r="L6" s="112"/>
      <c r="M6" s="135" t="s">
        <v>255</v>
      </c>
      <c r="P6" s="226"/>
      <c r="Q6" s="226"/>
      <c r="R6" s="226"/>
      <c r="S6" s="226"/>
    </row>
    <row r="7" spans="1:21">
      <c r="A7" s="114" t="s">
        <v>276</v>
      </c>
      <c r="B7" s="114">
        <v>10.8958333333333</v>
      </c>
      <c r="C7" s="114">
        <v>12.708333333333334</v>
      </c>
      <c r="D7" s="114">
        <v>12.3680555555556</v>
      </c>
      <c r="E7" s="114">
        <v>12.714285714285714</v>
      </c>
      <c r="F7" s="114">
        <v>13.916666666666666</v>
      </c>
      <c r="G7" s="114">
        <v>12.833333333333334</v>
      </c>
      <c r="H7" s="114">
        <v>13.166666666666666</v>
      </c>
      <c r="I7" s="114">
        <v>11.076923076923077</v>
      </c>
      <c r="J7" s="114">
        <v>11</v>
      </c>
      <c r="K7" s="114">
        <v>13.5</v>
      </c>
      <c r="L7" s="114">
        <v>12.666666666666666</v>
      </c>
      <c r="M7" s="117" t="s">
        <v>277</v>
      </c>
      <c r="P7" s="226"/>
      <c r="Q7" s="226"/>
      <c r="R7" s="226"/>
      <c r="S7" s="226"/>
      <c r="T7" s="227"/>
      <c r="U7" s="227"/>
    </row>
    <row r="8" spans="1:21">
      <c r="A8" s="114" t="s">
        <v>278</v>
      </c>
      <c r="B8" s="122">
        <v>41.834916666666665</v>
      </c>
      <c r="C8" s="122">
        <v>57</v>
      </c>
      <c r="D8" s="114">
        <v>63</v>
      </c>
      <c r="E8" s="114">
        <v>73</v>
      </c>
      <c r="F8" s="114">
        <v>73</v>
      </c>
      <c r="G8" s="114">
        <v>44</v>
      </c>
      <c r="H8" s="114">
        <v>47</v>
      </c>
      <c r="I8" s="114">
        <v>50</v>
      </c>
      <c r="J8" s="114">
        <v>59</v>
      </c>
      <c r="K8" s="114">
        <v>53</v>
      </c>
      <c r="L8" s="114">
        <v>43</v>
      </c>
      <c r="M8" s="117" t="s">
        <v>279</v>
      </c>
      <c r="P8" s="226"/>
      <c r="Q8" s="226"/>
      <c r="R8" s="226"/>
      <c r="S8" s="226"/>
      <c r="T8" s="228"/>
      <c r="U8" s="228"/>
    </row>
    <row r="9" spans="1:21">
      <c r="A9" s="114" t="s">
        <v>280</v>
      </c>
      <c r="B9" s="122">
        <v>22.720729166666668</v>
      </c>
      <c r="C9" s="122">
        <v>28.505555555555556</v>
      </c>
      <c r="D9" s="114">
        <v>25.972222222222221</v>
      </c>
      <c r="E9" s="114">
        <v>26.367346938775512</v>
      </c>
      <c r="F9" s="114">
        <v>30.083333333333332</v>
      </c>
      <c r="G9" s="114">
        <v>25.666666666666668</v>
      </c>
      <c r="H9" s="114">
        <v>27.083333333333332</v>
      </c>
      <c r="I9" s="114">
        <v>22.923076923076923</v>
      </c>
      <c r="J9" s="114">
        <v>23.333333333333332</v>
      </c>
      <c r="K9" s="114">
        <v>28.5</v>
      </c>
      <c r="L9" s="114">
        <v>27.066666666666666</v>
      </c>
      <c r="M9" s="117" t="s">
        <v>281</v>
      </c>
      <c r="R9" s="229"/>
      <c r="S9" s="230"/>
      <c r="T9" s="230"/>
      <c r="U9" s="230"/>
    </row>
    <row r="10" spans="1:21" ht="15" customHeight="1">
      <c r="A10" s="361" t="s">
        <v>196</v>
      </c>
      <c r="B10" s="111"/>
      <c r="C10" s="362"/>
      <c r="D10" s="112"/>
      <c r="E10" s="112"/>
      <c r="F10" s="112"/>
      <c r="G10" s="112"/>
      <c r="H10" s="112"/>
      <c r="I10" s="112"/>
      <c r="J10" s="112"/>
      <c r="K10" s="112"/>
      <c r="L10" s="112"/>
      <c r="M10" s="135" t="s">
        <v>261</v>
      </c>
      <c r="R10" s="231"/>
      <c r="S10" s="232"/>
      <c r="T10" s="232"/>
      <c r="U10" s="232"/>
    </row>
    <row r="11" spans="1:21">
      <c r="A11" s="114" t="s">
        <v>276</v>
      </c>
      <c r="B11" s="114">
        <v>9.5286631944444515</v>
      </c>
      <c r="C11" s="114">
        <v>11.431481481481478</v>
      </c>
      <c r="D11" s="114">
        <v>10.225724816849816</v>
      </c>
      <c r="E11" s="114">
        <v>11.175925925925926</v>
      </c>
      <c r="F11" s="114">
        <v>11.851851851851851</v>
      </c>
      <c r="G11" s="114">
        <v>11.333333333333334</v>
      </c>
      <c r="H11" s="114">
        <v>11.666666666666666</v>
      </c>
      <c r="I11" s="114">
        <v>9.6666666666666661</v>
      </c>
      <c r="J11" s="114">
        <v>10.1</v>
      </c>
      <c r="K11" s="114">
        <v>12.833333333333334</v>
      </c>
      <c r="L11" s="114">
        <v>11.407407407407407</v>
      </c>
      <c r="M11" s="117" t="s">
        <v>277</v>
      </c>
    </row>
    <row r="12" spans="1:21">
      <c r="A12" s="114" t="s">
        <v>278</v>
      </c>
      <c r="B12" s="122">
        <v>56.879500000000007</v>
      </c>
      <c r="C12" s="122">
        <v>68</v>
      </c>
      <c r="D12" s="114">
        <v>67</v>
      </c>
      <c r="E12" s="114">
        <v>84</v>
      </c>
      <c r="F12" s="114">
        <v>84</v>
      </c>
      <c r="G12" s="114">
        <v>72</v>
      </c>
      <c r="H12" s="114">
        <v>70</v>
      </c>
      <c r="I12" s="114">
        <v>54</v>
      </c>
      <c r="J12" s="114">
        <v>80</v>
      </c>
      <c r="K12" s="114">
        <v>74</v>
      </c>
      <c r="L12" s="114">
        <v>72</v>
      </c>
      <c r="M12" s="117" t="s">
        <v>279</v>
      </c>
    </row>
    <row r="13" spans="1:21">
      <c r="A13" s="114" t="s">
        <v>280</v>
      </c>
      <c r="B13" s="122">
        <v>22.772009259259264</v>
      </c>
      <c r="C13" s="122">
        <v>25.977777777777778</v>
      </c>
      <c r="D13" s="114">
        <v>24.354332875457875</v>
      </c>
      <c r="E13" s="114">
        <v>26.638888888888889</v>
      </c>
      <c r="F13" s="114">
        <v>28.592592592592592</v>
      </c>
      <c r="G13" s="114">
        <v>26.7</v>
      </c>
      <c r="H13" s="114">
        <v>28.037037037037038</v>
      </c>
      <c r="I13" s="114">
        <v>22.888888888888889</v>
      </c>
      <c r="J13" s="114">
        <v>23.466666666666665</v>
      </c>
      <c r="K13" s="114">
        <v>30.333333333333332</v>
      </c>
      <c r="L13" s="114">
        <v>27.185185185185187</v>
      </c>
      <c r="M13" s="117" t="s">
        <v>281</v>
      </c>
    </row>
    <row r="14" spans="1:21" ht="15" customHeight="1">
      <c r="A14" s="361" t="s">
        <v>235</v>
      </c>
      <c r="B14" s="111"/>
      <c r="C14" s="362"/>
      <c r="D14" s="112"/>
      <c r="E14" s="112"/>
      <c r="F14" s="112"/>
      <c r="G14" s="112"/>
      <c r="H14" s="112"/>
      <c r="I14" s="112"/>
      <c r="J14" s="112"/>
      <c r="K14" s="112"/>
      <c r="L14" s="112"/>
      <c r="M14" s="135" t="s">
        <v>262</v>
      </c>
    </row>
    <row r="15" spans="1:21">
      <c r="A15" s="114" t="s">
        <v>276</v>
      </c>
      <c r="B15" s="114">
        <v>10.733105555555554</v>
      </c>
      <c r="C15" s="114">
        <v>12.500000000000002</v>
      </c>
      <c r="D15" s="114">
        <v>12.090277777777777</v>
      </c>
      <c r="E15" s="114">
        <v>12.361111111111111</v>
      </c>
      <c r="F15" s="114">
        <v>14.111111111111111</v>
      </c>
      <c r="G15" s="114">
        <v>14.722222222222221</v>
      </c>
      <c r="H15" s="114">
        <v>11.833333333333334</v>
      </c>
      <c r="I15" s="114">
        <v>10</v>
      </c>
      <c r="J15" s="114">
        <v>12.2</v>
      </c>
      <c r="K15" s="114">
        <v>15.444444444444445</v>
      </c>
      <c r="L15" s="114">
        <v>12.4</v>
      </c>
      <c r="M15" s="117" t="s">
        <v>277</v>
      </c>
    </row>
    <row r="16" spans="1:21">
      <c r="A16" s="114" t="s">
        <v>278</v>
      </c>
      <c r="B16" s="122">
        <v>49.970750000000002</v>
      </c>
      <c r="C16" s="122">
        <v>63</v>
      </c>
      <c r="D16" s="114">
        <v>84</v>
      </c>
      <c r="E16" s="114">
        <v>102</v>
      </c>
      <c r="F16" s="114">
        <v>102</v>
      </c>
      <c r="G16" s="114">
        <v>58</v>
      </c>
      <c r="H16" s="114">
        <v>54</v>
      </c>
      <c r="I16" s="114">
        <v>50</v>
      </c>
      <c r="J16" s="114">
        <v>57</v>
      </c>
      <c r="K16" s="114">
        <v>84</v>
      </c>
      <c r="L16" s="114">
        <v>65</v>
      </c>
      <c r="M16" s="117" t="s">
        <v>279</v>
      </c>
    </row>
    <row r="17" spans="1:13">
      <c r="A17" s="114" t="s">
        <v>280</v>
      </c>
      <c r="B17" s="122">
        <v>24.275044444444436</v>
      </c>
      <c r="C17" s="122">
        <v>27.220833333333331</v>
      </c>
      <c r="D17" s="114">
        <v>26.854166666666668</v>
      </c>
      <c r="E17" s="114">
        <v>28.291666666666668</v>
      </c>
      <c r="F17" s="114">
        <v>33.833333333333336</v>
      </c>
      <c r="G17" s="114">
        <v>30.388888888888889</v>
      </c>
      <c r="H17" s="114">
        <v>27.111111111111111</v>
      </c>
      <c r="I17" s="114">
        <v>22.722222222222221</v>
      </c>
      <c r="J17" s="114">
        <v>26.066666666666666</v>
      </c>
      <c r="K17" s="114">
        <v>33.055555555555557</v>
      </c>
      <c r="L17" s="114">
        <v>28.466666666666665</v>
      </c>
      <c r="M17" s="117" t="s">
        <v>281</v>
      </c>
    </row>
    <row r="18" spans="1:13" ht="15" customHeight="1">
      <c r="A18" s="361" t="s">
        <v>263</v>
      </c>
      <c r="B18" s="111"/>
      <c r="C18" s="362"/>
      <c r="D18" s="112"/>
      <c r="E18" s="112"/>
      <c r="F18" s="112"/>
      <c r="G18" s="112"/>
      <c r="H18" s="112"/>
      <c r="I18" s="112"/>
      <c r="J18" s="112"/>
      <c r="K18" s="112"/>
      <c r="L18" s="112"/>
      <c r="M18" s="135" t="s">
        <v>264</v>
      </c>
    </row>
    <row r="19" spans="1:13">
      <c r="A19" s="114" t="s">
        <v>276</v>
      </c>
      <c r="B19" s="114">
        <v>13.067354166666668</v>
      </c>
      <c r="C19" s="114">
        <v>15.193055555555555</v>
      </c>
      <c r="D19" s="114">
        <v>15.027777777777779</v>
      </c>
      <c r="E19" s="114">
        <v>15.694444444444445</v>
      </c>
      <c r="F19" s="114">
        <v>17.888888888888889</v>
      </c>
      <c r="G19" s="114">
        <v>16</v>
      </c>
      <c r="H19" s="114">
        <v>13.666666666666666</v>
      </c>
      <c r="I19" s="114">
        <v>14.888888888888889</v>
      </c>
      <c r="J19" s="114">
        <v>14.888888888888889</v>
      </c>
      <c r="K19" s="114">
        <v>17.222222222222221</v>
      </c>
      <c r="L19" s="114">
        <v>13.75</v>
      </c>
      <c r="M19" s="117" t="s">
        <v>277</v>
      </c>
    </row>
    <row r="20" spans="1:13">
      <c r="A20" s="114" t="s">
        <v>278</v>
      </c>
      <c r="B20" s="114">
        <v>46.003916666666669</v>
      </c>
      <c r="C20" s="114">
        <v>61</v>
      </c>
      <c r="D20" s="114">
        <v>76</v>
      </c>
      <c r="E20" s="114">
        <v>73</v>
      </c>
      <c r="F20" s="114">
        <v>73</v>
      </c>
      <c r="G20" s="114">
        <v>56</v>
      </c>
      <c r="H20" s="114">
        <v>45</v>
      </c>
      <c r="I20" s="114">
        <v>49</v>
      </c>
      <c r="J20" s="114">
        <v>55</v>
      </c>
      <c r="K20" s="114">
        <v>63</v>
      </c>
      <c r="L20" s="114">
        <v>51</v>
      </c>
      <c r="M20" s="117" t="s">
        <v>279</v>
      </c>
    </row>
    <row r="21" spans="1:13">
      <c r="A21" s="123" t="s">
        <v>280</v>
      </c>
      <c r="B21" s="124">
        <v>23.471666666666664</v>
      </c>
      <c r="C21" s="124">
        <v>27.829166666666662</v>
      </c>
      <c r="D21" s="124">
        <v>27.708333333333329</v>
      </c>
      <c r="E21" s="124">
        <v>28.916666666666668</v>
      </c>
      <c r="F21" s="124">
        <v>34.222222222222221</v>
      </c>
      <c r="G21" s="124">
        <v>30.666666666666668</v>
      </c>
      <c r="H21" s="124">
        <v>26</v>
      </c>
      <c r="I21" s="124">
        <v>25.333333333333332</v>
      </c>
      <c r="J21" s="124">
        <v>26.444444444444443</v>
      </c>
      <c r="K21" s="124">
        <v>32.777777777777779</v>
      </c>
      <c r="L21" s="124">
        <v>26.333333333333332</v>
      </c>
      <c r="M21" s="117" t="s">
        <v>281</v>
      </c>
    </row>
    <row r="22" spans="1:13">
      <c r="A22" s="27" t="s">
        <v>265</v>
      </c>
      <c r="B22" s="126"/>
      <c r="C22" s="126"/>
      <c r="D22" s="126"/>
      <c r="E22" s="126"/>
      <c r="F22" s="126"/>
      <c r="M22" s="127" t="s">
        <v>266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6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6.5703125" style="97" bestFit="1" customWidth="1"/>
    <col min="2" max="11" width="9.140625" style="97"/>
    <col min="12" max="12" width="10" style="97" bestFit="1" customWidth="1"/>
    <col min="13" max="13" width="24.140625" style="97" customWidth="1"/>
    <col min="14" max="16384" width="9.140625" style="97"/>
  </cols>
  <sheetData>
    <row r="1" spans="1:13">
      <c r="A1" s="384" t="s">
        <v>582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384" t="s">
        <v>589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>
      <c r="A3" s="56" t="s">
        <v>282</v>
      </c>
      <c r="B3" s="55"/>
      <c r="C3" s="55"/>
      <c r="D3" s="55"/>
      <c r="E3" s="12"/>
      <c r="F3" s="55"/>
      <c r="G3" s="12"/>
      <c r="K3" s="12" t="s">
        <v>89</v>
      </c>
      <c r="L3" s="12"/>
      <c r="M3" s="108" t="s">
        <v>283</v>
      </c>
    </row>
    <row r="4" spans="1:13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49">
        <v>2017</v>
      </c>
      <c r="G4" s="449"/>
      <c r="H4" s="449"/>
      <c r="I4" s="449"/>
      <c r="J4" s="448">
        <v>2018</v>
      </c>
      <c r="K4" s="448"/>
      <c r="L4" s="448"/>
      <c r="M4" s="450" t="s">
        <v>254</v>
      </c>
    </row>
    <row r="5" spans="1:13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 t="s">
        <v>254</v>
      </c>
    </row>
    <row r="6" spans="1:13" ht="25.5">
      <c r="A6" s="453" t="s">
        <v>284</v>
      </c>
      <c r="B6" s="454"/>
      <c r="C6" s="362"/>
      <c r="D6" s="362"/>
      <c r="E6" s="112"/>
      <c r="F6" s="112"/>
      <c r="G6" s="112"/>
      <c r="H6" s="112"/>
      <c r="I6" s="112"/>
      <c r="J6" s="112"/>
      <c r="K6" s="112"/>
      <c r="L6" s="112"/>
      <c r="M6" s="135" t="s">
        <v>285</v>
      </c>
    </row>
    <row r="7" spans="1:13">
      <c r="A7" s="114" t="s">
        <v>195</v>
      </c>
      <c r="B7" s="119">
        <v>1009.5579375000001</v>
      </c>
      <c r="C7" s="119">
        <v>1009.9562500000001</v>
      </c>
      <c r="D7" s="119">
        <v>1008.8284722222222</v>
      </c>
      <c r="E7" s="119">
        <v>1009.260546844814</v>
      </c>
      <c r="F7" s="119">
        <v>1016.2914771410061</v>
      </c>
      <c r="G7" s="119">
        <v>1005.2583333333332</v>
      </c>
      <c r="H7" s="119">
        <v>1007.0916071014591</v>
      </c>
      <c r="I7" s="119">
        <v>1015.1000000000001</v>
      </c>
      <c r="J7" s="119">
        <v>1015.0250000000001</v>
      </c>
      <c r="K7" s="119">
        <v>1004.7666666666665</v>
      </c>
      <c r="L7" s="119">
        <v>999.7266666666668</v>
      </c>
      <c r="M7" s="117" t="s">
        <v>255</v>
      </c>
    </row>
    <row r="8" spans="1:13">
      <c r="A8" s="114" t="s">
        <v>196</v>
      </c>
      <c r="B8" s="119">
        <v>1009.6054849537046</v>
      </c>
      <c r="C8" s="119">
        <v>1010.5342592592593</v>
      </c>
      <c r="D8" s="119">
        <v>1009.6425925925926</v>
      </c>
      <c r="E8" s="119">
        <v>1010.0388888888892</v>
      </c>
      <c r="F8" s="119">
        <v>1017.211111111111</v>
      </c>
      <c r="G8" s="119">
        <v>1005.67</v>
      </c>
      <c r="H8" s="119">
        <v>1008.5025974025972</v>
      </c>
      <c r="I8" s="119">
        <v>1015.5592592592593</v>
      </c>
      <c r="J8" s="119">
        <v>1015.9066666666666</v>
      </c>
      <c r="K8" s="119">
        <v>1005.6033333333332</v>
      </c>
      <c r="L8" s="119">
        <v>1000.274074074074</v>
      </c>
      <c r="M8" s="117" t="s">
        <v>261</v>
      </c>
    </row>
    <row r="9" spans="1:13">
      <c r="A9" s="114" t="s">
        <v>235</v>
      </c>
      <c r="B9" s="119">
        <v>1010.1363166666671</v>
      </c>
      <c r="C9" s="119">
        <v>1009.2147222222225</v>
      </c>
      <c r="D9" s="119">
        <v>1008.2166666666667</v>
      </c>
      <c r="E9" s="119">
        <v>1008.7972222222221</v>
      </c>
      <c r="F9" s="119">
        <v>1015.7277777777776</v>
      </c>
      <c r="G9" s="119">
        <v>1005.3333333333334</v>
      </c>
      <c r="H9" s="119">
        <v>1006.5810344827586</v>
      </c>
      <c r="I9" s="119">
        <v>1014.5055555555557</v>
      </c>
      <c r="J9" s="119">
        <v>1015.0066666666665</v>
      </c>
      <c r="K9" s="119">
        <v>1005.1999999999999</v>
      </c>
      <c r="L9" s="119">
        <v>999.5333333333333</v>
      </c>
      <c r="M9" s="117" t="s">
        <v>262</v>
      </c>
    </row>
    <row r="10" spans="1:13">
      <c r="A10" s="123" t="s">
        <v>263</v>
      </c>
      <c r="B10" s="136">
        <v>1010.2365833333332</v>
      </c>
      <c r="C10" s="136">
        <v>1010.0833333333331</v>
      </c>
      <c r="D10" s="136">
        <v>1009.775</v>
      </c>
      <c r="E10" s="136">
        <v>1010.0171428571424</v>
      </c>
      <c r="F10" s="136">
        <v>1017.3249999999999</v>
      </c>
      <c r="G10" s="136">
        <v>1006.1999999999999</v>
      </c>
      <c r="H10" s="136">
        <v>1007.9269230769228</v>
      </c>
      <c r="I10" s="136">
        <v>1016.0555555555555</v>
      </c>
      <c r="J10" s="136">
        <v>1016.5</v>
      </c>
      <c r="K10" s="136">
        <v>1006.1111111111111</v>
      </c>
      <c r="L10" s="136">
        <v>1000.4833333333331</v>
      </c>
      <c r="M10" s="125" t="s">
        <v>264</v>
      </c>
    </row>
    <row r="11" spans="1:13">
      <c r="A11" s="27" t="s">
        <v>265</v>
      </c>
      <c r="B11" s="137"/>
      <c r="C11" s="126"/>
      <c r="D11" s="126"/>
      <c r="E11" s="137"/>
      <c r="F11" s="137"/>
      <c r="M11" s="27" t="s">
        <v>266</v>
      </c>
    </row>
  </sheetData>
  <mergeCells count="11">
    <mergeCell ref="A6:B6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50.42578125" style="97" customWidth="1"/>
    <col min="2" max="3" width="9.140625" style="97"/>
    <col min="4" max="9" width="9.28515625" style="97" customWidth="1"/>
    <col min="10" max="12" width="9.140625" style="97"/>
    <col min="13" max="13" width="50.42578125" style="166" customWidth="1"/>
    <col min="14" max="16384" width="9.140625" style="97"/>
  </cols>
  <sheetData>
    <row r="1" spans="1:33">
      <c r="A1" s="375" t="s">
        <v>247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2"/>
      <c r="O1" s="32"/>
    </row>
    <row r="2" spans="1:33">
      <c r="A2" s="375" t="s">
        <v>415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2"/>
      <c r="O2" s="32"/>
    </row>
    <row r="3" spans="1:33">
      <c r="A3" s="17"/>
      <c r="B3" s="55"/>
      <c r="C3" s="55"/>
      <c r="D3" s="55"/>
      <c r="E3" s="55"/>
      <c r="F3" s="55"/>
      <c r="G3" s="55"/>
      <c r="H3" s="55"/>
      <c r="I3" s="55"/>
      <c r="L3" s="12" t="s">
        <v>89</v>
      </c>
    </row>
    <row r="4" spans="1:33">
      <c r="A4" s="380" t="s">
        <v>7</v>
      </c>
      <c r="B4" s="381">
        <v>2014</v>
      </c>
      <c r="C4" s="381">
        <v>2015</v>
      </c>
      <c r="D4" s="381">
        <v>2016</v>
      </c>
      <c r="E4" s="381">
        <v>2017</v>
      </c>
      <c r="F4" s="381">
        <v>2017</v>
      </c>
      <c r="G4" s="381"/>
      <c r="H4" s="381"/>
      <c r="I4" s="381"/>
      <c r="J4" s="381">
        <v>2018</v>
      </c>
      <c r="K4" s="381"/>
      <c r="L4" s="381"/>
      <c r="M4" s="382" t="s">
        <v>254</v>
      </c>
    </row>
    <row r="5" spans="1:33" ht="27">
      <c r="A5" s="380"/>
      <c r="B5" s="381"/>
      <c r="C5" s="381"/>
      <c r="D5" s="381"/>
      <c r="E5" s="381"/>
      <c r="F5" s="206" t="s">
        <v>426</v>
      </c>
      <c r="G5" s="206" t="s">
        <v>427</v>
      </c>
      <c r="H5" s="206" t="s">
        <v>428</v>
      </c>
      <c r="I5" s="206" t="s">
        <v>429</v>
      </c>
      <c r="J5" s="206" t="s">
        <v>426</v>
      </c>
      <c r="K5" s="206" t="s">
        <v>427</v>
      </c>
      <c r="L5" s="206" t="s">
        <v>594</v>
      </c>
      <c r="M5" s="382" t="s">
        <v>254</v>
      </c>
    </row>
    <row r="6" spans="1:33">
      <c r="A6" s="9" t="s">
        <v>65</v>
      </c>
      <c r="B6" s="103">
        <v>97.884645302172899</v>
      </c>
      <c r="C6" s="103">
        <v>77.981472021868257</v>
      </c>
      <c r="D6" s="103">
        <v>69.990235755616197</v>
      </c>
      <c r="E6" s="103">
        <v>71.693674011199462</v>
      </c>
      <c r="F6" s="103">
        <v>68.110708289562893</v>
      </c>
      <c r="G6" s="103">
        <v>71.005720836260892</v>
      </c>
      <c r="H6" s="103">
        <v>72.408196343618485</v>
      </c>
      <c r="I6" s="103">
        <v>75.250070575355565</v>
      </c>
      <c r="J6" s="103">
        <v>77.322070717134466</v>
      </c>
      <c r="K6" s="183">
        <v>80.809075185499751</v>
      </c>
      <c r="L6" s="103">
        <v>81.623154761374551</v>
      </c>
      <c r="M6" s="163" t="s">
        <v>328</v>
      </c>
      <c r="O6" s="212"/>
      <c r="P6" s="212"/>
      <c r="Q6" s="212"/>
      <c r="R6" s="212"/>
      <c r="S6" s="212"/>
      <c r="T6" s="212"/>
      <c r="U6" s="212"/>
      <c r="V6" s="212"/>
      <c r="W6" s="212"/>
      <c r="Y6" s="212"/>
      <c r="Z6" s="212"/>
      <c r="AA6" s="212"/>
      <c r="AB6" s="212"/>
      <c r="AC6" s="212"/>
      <c r="AD6" s="212"/>
      <c r="AE6" s="212"/>
      <c r="AF6" s="212"/>
      <c r="AG6" s="212"/>
    </row>
    <row r="7" spans="1:33">
      <c r="A7" s="3" t="s">
        <v>66</v>
      </c>
      <c r="B7" s="182">
        <v>98.729324940502508</v>
      </c>
      <c r="C7" s="182">
        <v>95.991045967400837</v>
      </c>
      <c r="D7" s="182">
        <v>94.257787672930135</v>
      </c>
      <c r="E7" s="182">
        <v>92.42291701961264</v>
      </c>
      <c r="F7" s="182">
        <v>93.966810312562757</v>
      </c>
      <c r="G7" s="182">
        <v>94.799452997564643</v>
      </c>
      <c r="H7" s="182">
        <v>94.456907633715872</v>
      </c>
      <c r="I7" s="182">
        <v>86.468497134607304</v>
      </c>
      <c r="J7" s="183">
        <v>87.12101535750746</v>
      </c>
      <c r="K7" s="183">
        <v>88.5713122578141</v>
      </c>
      <c r="L7" s="183">
        <v>89.183863351575425</v>
      </c>
      <c r="M7" s="164" t="s">
        <v>329</v>
      </c>
      <c r="O7" s="212"/>
      <c r="Y7" s="212"/>
      <c r="Z7" s="212"/>
      <c r="AA7" s="212"/>
      <c r="AB7" s="212"/>
      <c r="AC7" s="212"/>
      <c r="AD7" s="212"/>
      <c r="AE7" s="212"/>
      <c r="AF7" s="212"/>
      <c r="AG7" s="212"/>
    </row>
    <row r="8" spans="1:33">
      <c r="A8" s="3" t="s">
        <v>67</v>
      </c>
      <c r="B8" s="182">
        <v>100</v>
      </c>
      <c r="C8" s="182">
        <v>100</v>
      </c>
      <c r="D8" s="182">
        <v>100</v>
      </c>
      <c r="E8" s="182">
        <v>100</v>
      </c>
      <c r="F8" s="182">
        <v>100</v>
      </c>
      <c r="G8" s="182">
        <v>100</v>
      </c>
      <c r="H8" s="182">
        <v>100</v>
      </c>
      <c r="I8" s="182">
        <v>100</v>
      </c>
      <c r="J8" s="183">
        <v>104.4975315579312</v>
      </c>
      <c r="K8" s="183">
        <v>104.4975315579312</v>
      </c>
      <c r="L8" s="183">
        <v>104.4975315579312</v>
      </c>
      <c r="M8" s="164" t="s">
        <v>330</v>
      </c>
      <c r="O8" s="212"/>
      <c r="Y8" s="212"/>
      <c r="Z8" s="212"/>
      <c r="AA8" s="212"/>
      <c r="AB8" s="212"/>
      <c r="AC8" s="212"/>
      <c r="AD8" s="212"/>
      <c r="AE8" s="212"/>
      <c r="AF8" s="212"/>
      <c r="AG8" s="212"/>
    </row>
    <row r="9" spans="1:33">
      <c r="A9" s="3" t="s">
        <v>68</v>
      </c>
      <c r="B9" s="182">
        <v>104.0292215291783</v>
      </c>
      <c r="C9" s="182">
        <v>100.28086314563598</v>
      </c>
      <c r="D9" s="182">
        <v>98.87662367974518</v>
      </c>
      <c r="E9" s="182">
        <v>94.450906124793676</v>
      </c>
      <c r="F9" s="182">
        <v>93.871438023741121</v>
      </c>
      <c r="G9" s="182">
        <v>93.695212520031234</v>
      </c>
      <c r="H9" s="182">
        <v>95.419343660886639</v>
      </c>
      <c r="I9" s="182">
        <v>94.817630294515737</v>
      </c>
      <c r="J9" s="183">
        <v>96.149006585145088</v>
      </c>
      <c r="K9" s="183">
        <v>97.228163442045499</v>
      </c>
      <c r="L9" s="183">
        <v>98.51990148305137</v>
      </c>
      <c r="M9" s="164" t="s">
        <v>331</v>
      </c>
      <c r="O9" s="212"/>
      <c r="Y9" s="212"/>
      <c r="Z9" s="212"/>
      <c r="AA9" s="212"/>
      <c r="AB9" s="212"/>
      <c r="AC9" s="212"/>
      <c r="AD9" s="212"/>
      <c r="AE9" s="212"/>
      <c r="AF9" s="212"/>
      <c r="AG9" s="212"/>
    </row>
    <row r="10" spans="1:33">
      <c r="A10" s="3" t="s">
        <v>69</v>
      </c>
      <c r="B10" s="182">
        <v>103.50943712492668</v>
      </c>
      <c r="C10" s="182">
        <v>107.44896554087707</v>
      </c>
      <c r="D10" s="182">
        <v>107.81528888395377</v>
      </c>
      <c r="E10" s="182">
        <v>109.78431739402494</v>
      </c>
      <c r="F10" s="182">
        <v>109.55250390854137</v>
      </c>
      <c r="G10" s="182">
        <v>109.86158855585279</v>
      </c>
      <c r="H10" s="182">
        <v>109.86158855585279</v>
      </c>
      <c r="I10" s="182">
        <v>109.86158855585279</v>
      </c>
      <c r="J10" s="183">
        <v>96.43696920672518</v>
      </c>
      <c r="K10" s="183">
        <v>90.996158309091967</v>
      </c>
      <c r="L10" s="183">
        <v>96.064708968987674</v>
      </c>
      <c r="M10" s="164" t="s">
        <v>332</v>
      </c>
      <c r="O10" s="212"/>
      <c r="Y10" s="212"/>
      <c r="Z10" s="212"/>
      <c r="AA10" s="212"/>
      <c r="AB10" s="212"/>
      <c r="AC10" s="212"/>
      <c r="AD10" s="212"/>
      <c r="AE10" s="212"/>
      <c r="AF10" s="212"/>
      <c r="AG10" s="212"/>
    </row>
    <row r="11" spans="1:33">
      <c r="A11" s="3" t="s">
        <v>70</v>
      </c>
      <c r="B11" s="182">
        <v>106.50280766710654</v>
      </c>
      <c r="C11" s="182">
        <v>107.56040852890597</v>
      </c>
      <c r="D11" s="182">
        <v>110.0497511468774</v>
      </c>
      <c r="E11" s="182">
        <v>99.487138547273929</v>
      </c>
      <c r="F11" s="182">
        <v>110.43800615661917</v>
      </c>
      <c r="G11" s="182">
        <v>99.484660229711992</v>
      </c>
      <c r="H11" s="182">
        <v>94.011474308197734</v>
      </c>
      <c r="I11" s="182">
        <v>94.014413494566824</v>
      </c>
      <c r="J11" s="183">
        <v>93.480693631719163</v>
      </c>
      <c r="K11" s="183">
        <v>98.377739937452475</v>
      </c>
      <c r="L11" s="183">
        <v>98.70193661742347</v>
      </c>
      <c r="M11" s="164" t="s">
        <v>333</v>
      </c>
      <c r="O11" s="212"/>
      <c r="Y11" s="212"/>
      <c r="Z11" s="212"/>
      <c r="AA11" s="212"/>
      <c r="AB11" s="212"/>
      <c r="AC11" s="212"/>
      <c r="AD11" s="212"/>
      <c r="AE11" s="212"/>
      <c r="AF11" s="212"/>
      <c r="AG11" s="212"/>
    </row>
    <row r="12" spans="1:33" ht="26.25">
      <c r="A12" s="4" t="s">
        <v>94</v>
      </c>
      <c r="B12" s="182">
        <v>101.84605945985507</v>
      </c>
      <c r="C12" s="182">
        <v>100.9056085384989</v>
      </c>
      <c r="D12" s="182">
        <v>69.625840918238751</v>
      </c>
      <c r="E12" s="182">
        <v>69.709599014258231</v>
      </c>
      <c r="F12" s="182">
        <v>69.097770189110705</v>
      </c>
      <c r="G12" s="182">
        <v>69.918471896077705</v>
      </c>
      <c r="H12" s="182">
        <v>69.924944453216071</v>
      </c>
      <c r="I12" s="182">
        <v>69.897209518628443</v>
      </c>
      <c r="J12" s="183">
        <v>68.986768345241117</v>
      </c>
      <c r="K12" s="183">
        <v>69.897209518628443</v>
      </c>
      <c r="L12" s="183">
        <v>69.897209518628443</v>
      </c>
      <c r="M12" s="164" t="s">
        <v>334</v>
      </c>
      <c r="O12" s="212"/>
      <c r="Y12" s="212"/>
      <c r="Z12" s="212"/>
      <c r="AA12" s="212"/>
      <c r="AB12" s="212"/>
      <c r="AC12" s="212"/>
      <c r="AD12" s="212"/>
      <c r="AE12" s="212"/>
      <c r="AF12" s="212"/>
      <c r="AG12" s="212"/>
    </row>
    <row r="13" spans="1:33">
      <c r="A13" s="3" t="s">
        <v>72</v>
      </c>
      <c r="B13" s="182">
        <v>101.17987686186561</v>
      </c>
      <c r="C13" s="182">
        <v>92.997539132602668</v>
      </c>
      <c r="D13" s="182">
        <v>89.233288737675721</v>
      </c>
      <c r="E13" s="182">
        <v>92.157175340288333</v>
      </c>
      <c r="F13" s="182">
        <v>87.000090715724909</v>
      </c>
      <c r="G13" s="182">
        <v>91.451190882763839</v>
      </c>
      <c r="H13" s="182">
        <v>94.194251466803863</v>
      </c>
      <c r="I13" s="182">
        <v>95.983168295860693</v>
      </c>
      <c r="J13" s="183">
        <v>99.947782656401913</v>
      </c>
      <c r="K13" s="183">
        <v>101.61878606732945</v>
      </c>
      <c r="L13" s="183">
        <v>127.79003137936931</v>
      </c>
      <c r="M13" s="164" t="s">
        <v>335</v>
      </c>
      <c r="O13" s="212"/>
      <c r="Y13" s="212"/>
      <c r="Z13" s="212"/>
      <c r="AA13" s="212"/>
      <c r="AB13" s="212"/>
      <c r="AC13" s="212"/>
      <c r="AD13" s="212"/>
      <c r="AE13" s="212"/>
      <c r="AF13" s="212"/>
      <c r="AG13" s="212"/>
    </row>
    <row r="14" spans="1:33">
      <c r="A14" s="3" t="s">
        <v>73</v>
      </c>
      <c r="B14" s="182">
        <v>107.93315717725575</v>
      </c>
      <c r="C14" s="182">
        <v>109.86711382133346</v>
      </c>
      <c r="D14" s="182">
        <v>109.96097875388841</v>
      </c>
      <c r="E14" s="182">
        <v>111.31342499827308</v>
      </c>
      <c r="F14" s="182">
        <v>109.99268934979287</v>
      </c>
      <c r="G14" s="182">
        <v>109.63099503083842</v>
      </c>
      <c r="H14" s="182">
        <v>129.14584773341448</v>
      </c>
      <c r="I14" s="182">
        <v>96.484167879046538</v>
      </c>
      <c r="J14" s="183">
        <v>117.6766054386496</v>
      </c>
      <c r="K14" s="183">
        <v>117.67076686172291</v>
      </c>
      <c r="L14" s="183">
        <v>117.69964978898903</v>
      </c>
      <c r="M14" s="164" t="s">
        <v>336</v>
      </c>
      <c r="O14" s="212"/>
      <c r="Y14" s="212"/>
      <c r="Z14" s="212"/>
      <c r="AA14" s="212"/>
      <c r="AB14" s="212"/>
      <c r="AC14" s="212"/>
      <c r="AD14" s="212"/>
      <c r="AE14" s="212"/>
      <c r="AF14" s="212"/>
      <c r="AG14" s="212"/>
    </row>
    <row r="15" spans="1:33">
      <c r="A15" s="3" t="s">
        <v>74</v>
      </c>
      <c r="B15" s="182">
        <v>91.371884130527604</v>
      </c>
      <c r="C15" s="182">
        <v>52.093529164122785</v>
      </c>
      <c r="D15" s="182">
        <v>40.943427730970981</v>
      </c>
      <c r="E15" s="182">
        <v>52.060263867174413</v>
      </c>
      <c r="F15" s="182">
        <v>47.814076046739316</v>
      </c>
      <c r="G15" s="182">
        <v>52.304765831062042</v>
      </c>
      <c r="H15" s="182">
        <v>50.169276684911182</v>
      </c>
      <c r="I15" s="182">
        <v>57.952936905985084</v>
      </c>
      <c r="J15" s="183">
        <v>61.894049247276953</v>
      </c>
      <c r="K15" s="183">
        <v>67.464322507960958</v>
      </c>
      <c r="L15" s="183">
        <v>69.815023878278566</v>
      </c>
      <c r="M15" s="164" t="s">
        <v>337</v>
      </c>
      <c r="O15" s="212"/>
      <c r="Y15" s="212"/>
      <c r="Z15" s="212"/>
      <c r="AA15" s="212"/>
      <c r="AB15" s="212"/>
      <c r="AC15" s="212"/>
      <c r="AD15" s="212"/>
      <c r="AE15" s="212"/>
      <c r="AF15" s="212"/>
      <c r="AG15" s="212"/>
    </row>
    <row r="16" spans="1:33">
      <c r="A16" s="3" t="s">
        <v>75</v>
      </c>
      <c r="B16" s="182">
        <v>96.647315113438992</v>
      </c>
      <c r="C16" s="182">
        <v>62.334122712294359</v>
      </c>
      <c r="D16" s="182">
        <v>45.869623636237137</v>
      </c>
      <c r="E16" s="182">
        <v>53.954042337938951</v>
      </c>
      <c r="F16" s="182">
        <v>51.143846992014744</v>
      </c>
      <c r="G16" s="182">
        <v>53.029341644455116</v>
      </c>
      <c r="H16" s="182">
        <v>54.209687321090406</v>
      </c>
      <c r="I16" s="182">
        <v>57.433293394195552</v>
      </c>
      <c r="J16" s="183">
        <v>63.204356945907804</v>
      </c>
      <c r="K16" s="183">
        <v>68.518063026284949</v>
      </c>
      <c r="L16" s="183">
        <v>70.896258001705093</v>
      </c>
      <c r="M16" s="164" t="s">
        <v>338</v>
      </c>
      <c r="O16" s="212"/>
      <c r="Y16" s="212"/>
      <c r="Z16" s="212"/>
      <c r="AA16" s="212"/>
      <c r="AB16" s="212"/>
      <c r="AC16" s="212"/>
      <c r="AD16" s="212"/>
      <c r="AE16" s="212"/>
      <c r="AF16" s="212"/>
      <c r="AG16" s="212"/>
    </row>
    <row r="17" spans="1:33" ht="26.25">
      <c r="A17" s="4" t="s">
        <v>339</v>
      </c>
      <c r="B17" s="182">
        <v>90.850030456465859</v>
      </c>
      <c r="C17" s="182">
        <v>90.850030456465859</v>
      </c>
      <c r="D17" s="182">
        <v>90.850030456465859</v>
      </c>
      <c r="E17" s="182">
        <v>90.850030456465859</v>
      </c>
      <c r="F17" s="182">
        <v>90.850030456465859</v>
      </c>
      <c r="G17" s="182">
        <v>90.850030456465859</v>
      </c>
      <c r="H17" s="182">
        <v>90.850030456465859</v>
      </c>
      <c r="I17" s="182">
        <v>90.850030456465859</v>
      </c>
      <c r="J17" s="183">
        <v>90.850030456465859</v>
      </c>
      <c r="K17" s="183">
        <v>90.850030456465859</v>
      </c>
      <c r="L17" s="183">
        <v>90.850030456465859</v>
      </c>
      <c r="M17" s="164" t="s">
        <v>340</v>
      </c>
      <c r="O17" s="212"/>
      <c r="Y17" s="212"/>
      <c r="Z17" s="212"/>
      <c r="AA17" s="212"/>
      <c r="AB17" s="212"/>
      <c r="AC17" s="212"/>
      <c r="AD17" s="212"/>
      <c r="AE17" s="212"/>
      <c r="AF17" s="212"/>
      <c r="AG17" s="212"/>
    </row>
    <row r="18" spans="1:33" ht="26.25">
      <c r="A18" s="4" t="s">
        <v>341</v>
      </c>
      <c r="B18" s="182">
        <v>91.999754988433708</v>
      </c>
      <c r="C18" s="182">
        <v>91.508151190175184</v>
      </c>
      <c r="D18" s="182">
        <v>82.359106856452698</v>
      </c>
      <c r="E18" s="182">
        <v>77.348551907895455</v>
      </c>
      <c r="F18" s="182">
        <v>77.148503246401418</v>
      </c>
      <c r="G18" s="182">
        <v>76.598950467530784</v>
      </c>
      <c r="H18" s="182">
        <v>75.538194496045534</v>
      </c>
      <c r="I18" s="182">
        <v>80.108559421604085</v>
      </c>
      <c r="J18" s="183">
        <v>85.26400324570578</v>
      </c>
      <c r="K18" s="183">
        <v>87.000126098919694</v>
      </c>
      <c r="L18" s="183">
        <v>85.42528636976364</v>
      </c>
      <c r="M18" s="164" t="s">
        <v>342</v>
      </c>
      <c r="O18" s="212"/>
      <c r="Y18" s="212"/>
      <c r="Z18" s="212"/>
      <c r="AA18" s="212"/>
      <c r="AB18" s="212"/>
      <c r="AC18" s="212"/>
      <c r="AD18" s="212"/>
      <c r="AE18" s="212"/>
      <c r="AF18" s="212"/>
      <c r="AG18" s="212"/>
    </row>
    <row r="19" spans="1:33">
      <c r="A19" s="3" t="s">
        <v>78</v>
      </c>
      <c r="B19" s="182">
        <v>97.21580383177168</v>
      </c>
      <c r="C19" s="182">
        <v>97.494450324364422</v>
      </c>
      <c r="D19" s="182">
        <v>96.263089482895822</v>
      </c>
      <c r="E19" s="182">
        <v>93.116447583813098</v>
      </c>
      <c r="F19" s="182">
        <v>92.342834803834663</v>
      </c>
      <c r="G19" s="182">
        <v>93.10725292583264</v>
      </c>
      <c r="H19" s="182">
        <v>93.665231504380372</v>
      </c>
      <c r="I19" s="182">
        <v>93.350471101204732</v>
      </c>
      <c r="J19" s="183">
        <v>94.85323464828943</v>
      </c>
      <c r="K19" s="183">
        <v>93.97999405225444</v>
      </c>
      <c r="L19" s="183">
        <v>93.089367368881753</v>
      </c>
      <c r="M19" s="164" t="s">
        <v>343</v>
      </c>
      <c r="O19" s="212"/>
      <c r="Y19" s="212"/>
      <c r="Z19" s="212"/>
      <c r="AA19" s="212"/>
      <c r="AB19" s="212"/>
      <c r="AC19" s="212"/>
      <c r="AD19" s="212"/>
      <c r="AE19" s="212"/>
      <c r="AF19" s="212"/>
      <c r="AG19" s="212"/>
    </row>
    <row r="20" spans="1:33">
      <c r="A20" s="3" t="s">
        <v>79</v>
      </c>
      <c r="B20" s="182">
        <v>92.564826198990929</v>
      </c>
      <c r="C20" s="182">
        <v>82.747772793911338</v>
      </c>
      <c r="D20" s="182">
        <v>74.597930739050412</v>
      </c>
      <c r="E20" s="182">
        <v>80.524389237843209</v>
      </c>
      <c r="F20" s="182">
        <v>72.403080091267185</v>
      </c>
      <c r="G20" s="182">
        <v>76.983316858446386</v>
      </c>
      <c r="H20" s="182">
        <v>84.47259998547888</v>
      </c>
      <c r="I20" s="182">
        <v>88.238560016180372</v>
      </c>
      <c r="J20" s="183">
        <v>95.895963177564397</v>
      </c>
      <c r="K20" s="183">
        <v>98.198283673822544</v>
      </c>
      <c r="L20" s="183">
        <v>92.415338780849382</v>
      </c>
      <c r="M20" s="164" t="s">
        <v>344</v>
      </c>
      <c r="O20" s="212"/>
      <c r="Y20" s="212"/>
      <c r="Z20" s="212"/>
      <c r="AA20" s="212"/>
      <c r="AB20" s="212"/>
      <c r="AC20" s="212"/>
      <c r="AD20" s="212"/>
      <c r="AE20" s="212"/>
      <c r="AF20" s="212"/>
      <c r="AG20" s="212"/>
    </row>
    <row r="21" spans="1:33">
      <c r="A21" s="3" t="s">
        <v>80</v>
      </c>
      <c r="B21" s="182">
        <v>110.33354868413325</v>
      </c>
      <c r="C21" s="182">
        <v>88.475734674717359</v>
      </c>
      <c r="D21" s="182">
        <v>83.167588193506276</v>
      </c>
      <c r="E21" s="182">
        <v>96.735205923961871</v>
      </c>
      <c r="F21" s="182">
        <v>95.545898672483588</v>
      </c>
      <c r="G21" s="182">
        <v>96.67075103855062</v>
      </c>
      <c r="H21" s="182">
        <v>96.516560463418003</v>
      </c>
      <c r="I21" s="182">
        <v>98.207613521395274</v>
      </c>
      <c r="J21" s="183">
        <v>89.215607245383012</v>
      </c>
      <c r="K21" s="183">
        <v>97.972553307781396</v>
      </c>
      <c r="L21" s="183">
        <v>100.0928555149452</v>
      </c>
      <c r="M21" s="164" t="s">
        <v>345</v>
      </c>
      <c r="O21" s="212"/>
      <c r="Y21" s="212"/>
      <c r="Z21" s="212"/>
      <c r="AA21" s="212"/>
      <c r="AB21" s="212"/>
      <c r="AC21" s="212"/>
      <c r="AD21" s="212"/>
      <c r="AE21" s="212"/>
      <c r="AF21" s="212"/>
      <c r="AG21" s="212"/>
    </row>
    <row r="22" spans="1:33">
      <c r="A22" s="3" t="s">
        <v>81</v>
      </c>
      <c r="B22" s="182">
        <v>96.356984901308834</v>
      </c>
      <c r="C22" s="182">
        <v>95.778069246618486</v>
      </c>
      <c r="D22" s="182">
        <v>95.778069246618486</v>
      </c>
      <c r="E22" s="182">
        <v>94.906351380456812</v>
      </c>
      <c r="F22" s="182">
        <v>94.906351380456812</v>
      </c>
      <c r="G22" s="182">
        <v>94.906351380456812</v>
      </c>
      <c r="H22" s="182">
        <v>94.906351380456812</v>
      </c>
      <c r="I22" s="182">
        <v>94.906351380456812</v>
      </c>
      <c r="J22" s="183">
        <v>94.906351380456812</v>
      </c>
      <c r="K22" s="183">
        <v>94.906351380456812</v>
      </c>
      <c r="L22" s="183">
        <v>94.906351380456812</v>
      </c>
      <c r="M22" s="164" t="s">
        <v>346</v>
      </c>
      <c r="O22" s="212"/>
      <c r="Y22" s="212"/>
      <c r="Z22" s="212"/>
      <c r="AA22" s="212"/>
      <c r="AB22" s="212"/>
      <c r="AC22" s="212"/>
      <c r="AD22" s="212"/>
      <c r="AE22" s="212"/>
      <c r="AF22" s="212"/>
      <c r="AG22" s="212"/>
    </row>
    <row r="23" spans="1:33">
      <c r="A23" s="3" t="s">
        <v>82</v>
      </c>
      <c r="B23" s="182">
        <v>92.345045481464112</v>
      </c>
      <c r="C23" s="182">
        <v>76.024494987085276</v>
      </c>
      <c r="D23" s="182">
        <v>67.523962113915886</v>
      </c>
      <c r="E23" s="182">
        <v>83.883139085489404</v>
      </c>
      <c r="F23" s="182">
        <v>79.938207403377902</v>
      </c>
      <c r="G23" s="182">
        <v>78.767036795875427</v>
      </c>
      <c r="H23" s="182">
        <v>85.175968789491279</v>
      </c>
      <c r="I23" s="182">
        <v>91.65134335321298</v>
      </c>
      <c r="J23" s="183">
        <v>92.213591807874579</v>
      </c>
      <c r="K23" s="183">
        <v>91.658911586387291</v>
      </c>
      <c r="L23" s="183">
        <v>83.714724999232999</v>
      </c>
      <c r="M23" s="164" t="s">
        <v>347</v>
      </c>
      <c r="O23" s="212"/>
      <c r="Y23" s="212"/>
      <c r="Z23" s="212"/>
      <c r="AA23" s="212"/>
      <c r="AB23" s="212"/>
      <c r="AC23" s="212"/>
      <c r="AD23" s="212"/>
      <c r="AE23" s="212"/>
      <c r="AF23" s="212"/>
      <c r="AG23" s="212"/>
    </row>
    <row r="24" spans="1:33">
      <c r="A24" s="3" t="s">
        <v>83</v>
      </c>
      <c r="B24" s="182">
        <v>101.89718208754262</v>
      </c>
      <c r="C24" s="182">
        <v>105.438071565789</v>
      </c>
      <c r="D24" s="182">
        <v>120.6139366580191</v>
      </c>
      <c r="E24" s="182">
        <v>171.61506001880545</v>
      </c>
      <c r="F24" s="182">
        <v>140.73818273297692</v>
      </c>
      <c r="G24" s="182">
        <v>151.48133052771161</v>
      </c>
      <c r="H24" s="182">
        <v>185.99955350709232</v>
      </c>
      <c r="I24" s="182">
        <v>208.24117330744093</v>
      </c>
      <c r="J24" s="183">
        <v>171.61506001880545</v>
      </c>
      <c r="K24" s="183">
        <v>107.70297845173182</v>
      </c>
      <c r="L24" s="183">
        <v>104.33379640752558</v>
      </c>
      <c r="M24" s="164" t="s">
        <v>348</v>
      </c>
      <c r="O24" s="212"/>
      <c r="Y24" s="212"/>
      <c r="Z24" s="212"/>
      <c r="AA24" s="212"/>
      <c r="AB24" s="212"/>
      <c r="AC24" s="212"/>
      <c r="AD24" s="212"/>
      <c r="AE24" s="212"/>
      <c r="AF24" s="212"/>
      <c r="AG24" s="212"/>
    </row>
    <row r="25" spans="1:33">
      <c r="A25" s="3" t="s">
        <v>84</v>
      </c>
      <c r="B25" s="182">
        <v>113.26849336017209</v>
      </c>
      <c r="C25" s="182">
        <v>113.51157771008029</v>
      </c>
      <c r="D25" s="182">
        <v>107.64015614084227</v>
      </c>
      <c r="E25" s="182">
        <v>106.3735650195228</v>
      </c>
      <c r="F25" s="182">
        <v>105.6494628572691</v>
      </c>
      <c r="G25" s="182">
        <v>105.6494628572691</v>
      </c>
      <c r="H25" s="182">
        <v>107.09766718177653</v>
      </c>
      <c r="I25" s="182">
        <v>107.09766718177653</v>
      </c>
      <c r="J25" s="183">
        <v>107.09766718177653</v>
      </c>
      <c r="K25" s="183">
        <v>109.54955084129192</v>
      </c>
      <c r="L25" s="183">
        <v>109.54955084129192</v>
      </c>
      <c r="M25" s="164" t="s">
        <v>349</v>
      </c>
      <c r="O25" s="212"/>
      <c r="Y25" s="212"/>
      <c r="Z25" s="212"/>
      <c r="AA25" s="212"/>
      <c r="AB25" s="212"/>
      <c r="AC25" s="212"/>
      <c r="AD25" s="212"/>
      <c r="AE25" s="212"/>
      <c r="AF25" s="212"/>
      <c r="AG25" s="212"/>
    </row>
    <row r="26" spans="1:33">
      <c r="A26" s="3" t="s">
        <v>85</v>
      </c>
      <c r="B26" s="182">
        <v>200.90346362017036</v>
      </c>
      <c r="C26" s="182">
        <v>421.52568129790706</v>
      </c>
      <c r="D26" s="182">
        <v>462.87747682461122</v>
      </c>
      <c r="E26" s="182">
        <v>103.95261933411876</v>
      </c>
      <c r="F26" s="182">
        <v>72.469007955790403</v>
      </c>
      <c r="G26" s="182">
        <v>97.141105331835888</v>
      </c>
      <c r="H26" s="182">
        <v>155.02944132187676</v>
      </c>
      <c r="I26" s="182">
        <v>91.170922726971952</v>
      </c>
      <c r="J26" s="183">
        <v>91.170922726971952</v>
      </c>
      <c r="K26" s="183">
        <v>94.263294586101281</v>
      </c>
      <c r="L26" s="183">
        <v>94.263294586101281</v>
      </c>
      <c r="M26" s="164" t="s">
        <v>350</v>
      </c>
      <c r="O26" s="212"/>
      <c r="Y26" s="212"/>
      <c r="Z26" s="212"/>
      <c r="AA26" s="212"/>
      <c r="AB26" s="212"/>
      <c r="AC26" s="212"/>
      <c r="AD26" s="212"/>
      <c r="AE26" s="212"/>
      <c r="AF26" s="212"/>
      <c r="AG26" s="212"/>
    </row>
    <row r="27" spans="1:33">
      <c r="A27" s="3" t="s">
        <v>86</v>
      </c>
      <c r="B27" s="182">
        <v>112.86419555152901</v>
      </c>
      <c r="C27" s="182">
        <v>117.31060644450858</v>
      </c>
      <c r="D27" s="182">
        <v>116.45665859724542</v>
      </c>
      <c r="E27" s="182">
        <v>113.43825800797785</v>
      </c>
      <c r="F27" s="182">
        <v>114.09549177427681</v>
      </c>
      <c r="G27" s="182">
        <v>113.57442858080337</v>
      </c>
      <c r="H27" s="182">
        <v>112.40929528656626</v>
      </c>
      <c r="I27" s="182">
        <v>113.67381639026499</v>
      </c>
      <c r="J27" s="183">
        <v>116.83621402689892</v>
      </c>
      <c r="K27" s="183">
        <v>117.35726521384606</v>
      </c>
      <c r="L27" s="183">
        <v>116.69520205077065</v>
      </c>
      <c r="M27" s="164" t="s">
        <v>351</v>
      </c>
      <c r="O27" s="212"/>
      <c r="Y27" s="212"/>
      <c r="Z27" s="212"/>
      <c r="AA27" s="212"/>
      <c r="AB27" s="212"/>
      <c r="AC27" s="212"/>
      <c r="AD27" s="212"/>
      <c r="AE27" s="212"/>
      <c r="AF27" s="212"/>
      <c r="AG27" s="212"/>
    </row>
    <row r="28" spans="1:33">
      <c r="A28" s="3" t="s">
        <v>87</v>
      </c>
      <c r="B28" s="182">
        <v>92.326007198337336</v>
      </c>
      <c r="C28" s="182">
        <v>90.532931887342187</v>
      </c>
      <c r="D28" s="182">
        <v>94.421777918931539</v>
      </c>
      <c r="E28" s="182">
        <v>94.19250625511026</v>
      </c>
      <c r="F28" s="182">
        <v>94.049360102109034</v>
      </c>
      <c r="G28" s="182">
        <v>94.442700645582093</v>
      </c>
      <c r="H28" s="182">
        <v>93.833029838717081</v>
      </c>
      <c r="I28" s="182">
        <v>94.444934434032803</v>
      </c>
      <c r="J28" s="183">
        <v>97.543983416524028</v>
      </c>
      <c r="K28" s="183">
        <v>95.442224658146372</v>
      </c>
      <c r="L28" s="183">
        <v>95.686488682808829</v>
      </c>
      <c r="M28" s="164" t="s">
        <v>352</v>
      </c>
      <c r="O28" s="212"/>
      <c r="Y28" s="212"/>
      <c r="Z28" s="212"/>
      <c r="AA28" s="212"/>
      <c r="AB28" s="212"/>
      <c r="AC28" s="212"/>
      <c r="AD28" s="212"/>
      <c r="AE28" s="212"/>
      <c r="AF28" s="212"/>
      <c r="AG28" s="212"/>
    </row>
    <row r="29" spans="1:33">
      <c r="A29" s="36" t="s">
        <v>88</v>
      </c>
      <c r="B29" s="184">
        <v>99.586209451187514</v>
      </c>
      <c r="C29" s="184">
        <v>99.617272284351444</v>
      </c>
      <c r="D29" s="184">
        <v>99.535361551742952</v>
      </c>
      <c r="E29" s="184">
        <v>99.608855105535639</v>
      </c>
      <c r="F29" s="184">
        <v>99.493966700164975</v>
      </c>
      <c r="G29" s="184">
        <v>99.57320278754699</v>
      </c>
      <c r="H29" s="184">
        <v>99.584294981526384</v>
      </c>
      <c r="I29" s="184">
        <v>99.783955952904179</v>
      </c>
      <c r="J29" s="185">
        <v>99.652740743601854</v>
      </c>
      <c r="K29" s="185">
        <v>99.433242265221935</v>
      </c>
      <c r="L29" s="185">
        <v>99.441561410706498</v>
      </c>
      <c r="M29" s="165" t="s">
        <v>353</v>
      </c>
      <c r="O29" s="212"/>
      <c r="Y29" s="212"/>
      <c r="Z29" s="212"/>
      <c r="AA29" s="212"/>
      <c r="AB29" s="212"/>
      <c r="AC29" s="212"/>
      <c r="AD29" s="212"/>
      <c r="AE29" s="212"/>
      <c r="AF29" s="212"/>
      <c r="AG29" s="212"/>
    </row>
    <row r="30" spans="1:33">
      <c r="A30" s="19" t="s">
        <v>123</v>
      </c>
      <c r="M30" s="19" t="s">
        <v>326</v>
      </c>
    </row>
    <row r="31" spans="1:33">
      <c r="A31" s="86" t="s">
        <v>92</v>
      </c>
      <c r="B31" s="42"/>
      <c r="C31" s="42"/>
      <c r="D31" s="42"/>
      <c r="E31" s="42"/>
      <c r="F31" s="42"/>
      <c r="G31" s="42"/>
      <c r="H31" s="42"/>
      <c r="I31" s="42"/>
      <c r="M31" s="213" t="s">
        <v>327</v>
      </c>
    </row>
    <row r="32" spans="1:33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167"/>
      <c r="N32" s="52"/>
    </row>
    <row r="33" spans="2:14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167"/>
      <c r="N33" s="52"/>
    </row>
    <row r="34" spans="2:14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67"/>
      <c r="N34" s="52"/>
    </row>
    <row r="35" spans="2:14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67"/>
      <c r="N35" s="52"/>
    </row>
    <row r="36" spans="2:14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67"/>
      <c r="N36" s="52"/>
    </row>
    <row r="37" spans="2:14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67"/>
      <c r="N37" s="52"/>
    </row>
    <row r="38" spans="2:14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67"/>
      <c r="N38" s="52"/>
    </row>
    <row r="39" spans="2:14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67"/>
      <c r="N39" s="52"/>
    </row>
    <row r="40" spans="2:14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67"/>
      <c r="N40" s="52"/>
    </row>
    <row r="41" spans="2:14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67"/>
      <c r="N41" s="52"/>
    </row>
    <row r="42" spans="2:14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67"/>
      <c r="N42" s="52"/>
    </row>
    <row r="43" spans="2:14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67"/>
      <c r="N43" s="52"/>
    </row>
    <row r="44" spans="2:14"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67"/>
      <c r="N44" s="52"/>
    </row>
    <row r="45" spans="2:14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67"/>
      <c r="N45" s="52"/>
    </row>
    <row r="46" spans="2:14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67"/>
      <c r="N46" s="52"/>
    </row>
    <row r="47" spans="2:14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67"/>
      <c r="N47" s="52"/>
    </row>
    <row r="48" spans="2:14"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67"/>
      <c r="N48" s="52"/>
    </row>
    <row r="49" spans="2:14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67"/>
      <c r="N49" s="52"/>
    </row>
    <row r="50" spans="2:14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67"/>
      <c r="N50" s="52"/>
    </row>
    <row r="51" spans="2:14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67"/>
      <c r="N51" s="52"/>
    </row>
    <row r="52" spans="2:14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67"/>
      <c r="N52" s="52"/>
    </row>
    <row r="53" spans="2:14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67"/>
      <c r="N53" s="52"/>
    </row>
    <row r="54" spans="2:14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67"/>
      <c r="N54" s="52"/>
    </row>
    <row r="55" spans="2:14"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167"/>
      <c r="N55" s="53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L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97" bestFit="1" customWidth="1"/>
    <col min="2" max="12" width="9.140625" style="97"/>
    <col min="13" max="13" width="22.42578125" style="97" customWidth="1"/>
    <col min="14" max="16384" width="9.140625" style="97"/>
  </cols>
  <sheetData>
    <row r="1" spans="1:21">
      <c r="A1" s="384" t="s">
        <v>583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21">
      <c r="A2" s="384" t="s">
        <v>588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21">
      <c r="A3" s="56" t="s">
        <v>180</v>
      </c>
      <c r="B3" s="55"/>
      <c r="C3" s="55"/>
      <c r="D3" s="55"/>
      <c r="E3" s="12"/>
      <c r="F3" s="55"/>
      <c r="G3" s="12"/>
      <c r="K3" s="207" t="s">
        <v>89</v>
      </c>
      <c r="L3" s="207"/>
      <c r="M3" s="108" t="s">
        <v>180</v>
      </c>
    </row>
    <row r="4" spans="1:21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49">
        <v>2017</v>
      </c>
      <c r="G4" s="449"/>
      <c r="H4" s="449"/>
      <c r="I4" s="449"/>
      <c r="J4" s="448">
        <v>2018</v>
      </c>
      <c r="K4" s="448"/>
      <c r="L4" s="448"/>
      <c r="M4" s="450" t="s">
        <v>254</v>
      </c>
    </row>
    <row r="5" spans="1:21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</row>
    <row r="6" spans="1:21">
      <c r="A6" s="361" t="s">
        <v>286</v>
      </c>
      <c r="B6" s="362"/>
      <c r="C6" s="362"/>
      <c r="D6" s="362"/>
      <c r="E6" s="112"/>
      <c r="F6" s="112"/>
      <c r="G6" s="112"/>
      <c r="H6" s="112"/>
      <c r="I6" s="112"/>
      <c r="J6" s="112"/>
      <c r="K6" s="112"/>
      <c r="L6" s="112"/>
      <c r="M6" s="135" t="s">
        <v>255</v>
      </c>
    </row>
    <row r="7" spans="1:21">
      <c r="A7" s="114" t="s">
        <v>287</v>
      </c>
      <c r="B7" s="119">
        <v>58.217000000000006</v>
      </c>
      <c r="C7" s="119">
        <v>54.28125</v>
      </c>
      <c r="D7" s="119">
        <v>60.423611111111114</v>
      </c>
      <c r="E7" s="119">
        <v>57.204081632653065</v>
      </c>
      <c r="F7" s="119">
        <v>63.916666666666664</v>
      </c>
      <c r="G7" s="119">
        <v>53.25</v>
      </c>
      <c r="H7" s="119">
        <v>55.388888888888886</v>
      </c>
      <c r="I7" s="119">
        <v>62.230769230769234</v>
      </c>
      <c r="J7" s="119">
        <v>62.25</v>
      </c>
      <c r="K7" s="119">
        <v>48.333333333333336</v>
      </c>
      <c r="L7" s="119">
        <v>51.333333333333336</v>
      </c>
      <c r="M7" s="117" t="s">
        <v>288</v>
      </c>
      <c r="P7" s="233"/>
      <c r="Q7" s="227"/>
      <c r="R7" s="233"/>
      <c r="S7" s="227"/>
      <c r="T7" s="227"/>
      <c r="U7" s="227"/>
    </row>
    <row r="8" spans="1:21">
      <c r="A8" s="114" t="s">
        <v>289</v>
      </c>
      <c r="B8" s="119">
        <v>32.064124999999997</v>
      </c>
      <c r="C8" s="119">
        <v>31.162499999999998</v>
      </c>
      <c r="D8" s="119">
        <v>35.756944444444443</v>
      </c>
      <c r="E8" s="119">
        <v>30.693877551020407</v>
      </c>
      <c r="F8" s="119">
        <v>40.666666666666664</v>
      </c>
      <c r="G8" s="119">
        <v>26.083333333333332</v>
      </c>
      <c r="H8" s="119">
        <v>28.666666666666668</v>
      </c>
      <c r="I8" s="119">
        <v>36.307692307692307</v>
      </c>
      <c r="J8" s="119">
        <v>35.5</v>
      </c>
      <c r="K8" s="119">
        <v>24.083333333333332</v>
      </c>
      <c r="L8" s="119">
        <v>23.466666666666665</v>
      </c>
      <c r="M8" s="117" t="s">
        <v>290</v>
      </c>
      <c r="P8" s="234"/>
      <c r="Q8" s="228"/>
      <c r="R8" s="234"/>
      <c r="S8" s="228"/>
      <c r="T8" s="228"/>
      <c r="U8" s="228"/>
    </row>
    <row r="9" spans="1:21" ht="15" customHeight="1">
      <c r="A9" s="114" t="s">
        <v>291</v>
      </c>
      <c r="B9" s="119">
        <v>81.773041666666657</v>
      </c>
      <c r="C9" s="119">
        <v>75.50833333333334</v>
      </c>
      <c r="D9" s="119">
        <v>80.305555555555557</v>
      </c>
      <c r="E9" s="119">
        <v>80.244897959183675</v>
      </c>
      <c r="F9" s="119">
        <v>83.5</v>
      </c>
      <c r="G9" s="119">
        <v>77.833333333333329</v>
      </c>
      <c r="H9" s="119">
        <v>79.027777777777771</v>
      </c>
      <c r="I9" s="119">
        <v>83.615384615384613</v>
      </c>
      <c r="J9" s="119">
        <v>85.083333333333329</v>
      </c>
      <c r="K9" s="119">
        <v>73.5</v>
      </c>
      <c r="L9" s="119">
        <v>77</v>
      </c>
      <c r="M9" s="117" t="s">
        <v>292</v>
      </c>
      <c r="P9" s="229"/>
      <c r="Q9" s="230"/>
      <c r="R9" s="229"/>
      <c r="S9" s="230"/>
      <c r="T9" s="230"/>
      <c r="U9" s="230"/>
    </row>
    <row r="10" spans="1:21" ht="15" customHeight="1">
      <c r="A10" s="361" t="s">
        <v>196</v>
      </c>
      <c r="B10" s="362"/>
      <c r="C10" s="138"/>
      <c r="D10" s="138"/>
      <c r="E10" s="112"/>
      <c r="F10" s="112"/>
      <c r="G10" s="112"/>
      <c r="H10" s="112"/>
      <c r="I10" s="112"/>
      <c r="J10" s="112"/>
      <c r="K10" s="112"/>
      <c r="L10" s="112"/>
      <c r="M10" s="135" t="s">
        <v>261</v>
      </c>
      <c r="P10" s="231"/>
      <c r="Q10" s="232"/>
      <c r="R10" s="231"/>
      <c r="S10" s="232"/>
      <c r="T10" s="232"/>
      <c r="U10" s="232"/>
    </row>
    <row r="11" spans="1:21" ht="15" customHeight="1">
      <c r="A11" s="114" t="s">
        <v>287</v>
      </c>
      <c r="B11" s="119">
        <v>43.405790509259276</v>
      </c>
      <c r="C11" s="119">
        <v>38.07395833333333</v>
      </c>
      <c r="D11" s="119">
        <v>41.52649954212454</v>
      </c>
      <c r="E11" s="119">
        <v>39.25</v>
      </c>
      <c r="F11" s="119">
        <v>53.111111111111114</v>
      </c>
      <c r="G11" s="119">
        <v>28.866666666666667</v>
      </c>
      <c r="H11" s="119">
        <v>36.883116883116884</v>
      </c>
      <c r="I11" s="119">
        <v>47.148148148148145</v>
      </c>
      <c r="J11" s="119">
        <v>45.733333333333334</v>
      </c>
      <c r="K11" s="119">
        <v>28.166666666666668</v>
      </c>
      <c r="L11" s="119">
        <v>27.962962962962962</v>
      </c>
      <c r="M11" s="117" t="s">
        <v>288</v>
      </c>
    </row>
    <row r="12" spans="1:21" ht="15" customHeight="1">
      <c r="A12" s="114" t="s">
        <v>289</v>
      </c>
      <c r="B12" s="119">
        <v>20.166737268518528</v>
      </c>
      <c r="C12" s="119">
        <v>20.280092592592592</v>
      </c>
      <c r="D12" s="119">
        <v>18.976018772893774</v>
      </c>
      <c r="E12" s="119">
        <v>18.666666666666668</v>
      </c>
      <c r="F12" s="119">
        <v>28.962962962962962</v>
      </c>
      <c r="G12" s="119">
        <v>10.3</v>
      </c>
      <c r="H12" s="119">
        <v>17.519480519480521</v>
      </c>
      <c r="I12" s="119">
        <v>22.888888888888889</v>
      </c>
      <c r="J12" s="119">
        <v>20.833333333333332</v>
      </c>
      <c r="K12" s="119">
        <v>12.4</v>
      </c>
      <c r="L12" s="119">
        <v>12.111111111111111</v>
      </c>
      <c r="M12" s="117" t="s">
        <v>290</v>
      </c>
    </row>
    <row r="13" spans="1:21" ht="15" customHeight="1">
      <c r="A13" s="114" t="s">
        <v>291</v>
      </c>
      <c r="B13" s="119">
        <v>71.149535879629639</v>
      </c>
      <c r="C13" s="119">
        <v>61.286921296296299</v>
      </c>
      <c r="D13" s="119">
        <v>68.068795787545781</v>
      </c>
      <c r="E13" s="119">
        <v>64.212962962962962</v>
      </c>
      <c r="F13" s="119">
        <v>78.629629629629633</v>
      </c>
      <c r="G13" s="119">
        <v>55.166666666666664</v>
      </c>
      <c r="H13" s="119">
        <v>60.974025974025977</v>
      </c>
      <c r="I13" s="119">
        <v>74.703703703703709</v>
      </c>
      <c r="J13" s="119">
        <v>74.833333333333329</v>
      </c>
      <c r="K13" s="119">
        <v>52.43333333333333</v>
      </c>
      <c r="L13" s="119">
        <v>50.962962962962962</v>
      </c>
      <c r="M13" s="117" t="s">
        <v>292</v>
      </c>
    </row>
    <row r="14" spans="1:21">
      <c r="A14" s="361" t="s">
        <v>235</v>
      </c>
      <c r="B14" s="362"/>
      <c r="C14" s="138"/>
      <c r="D14" s="138"/>
      <c r="E14" s="112"/>
      <c r="F14" s="112"/>
      <c r="G14" s="112"/>
      <c r="H14" s="112"/>
      <c r="I14" s="112"/>
      <c r="J14" s="112"/>
      <c r="K14" s="112"/>
      <c r="L14" s="112"/>
      <c r="M14" s="135" t="s">
        <v>262</v>
      </c>
    </row>
    <row r="15" spans="1:21">
      <c r="A15" s="114" t="s">
        <v>287</v>
      </c>
      <c r="B15" s="119">
        <v>51.394108333333342</v>
      </c>
      <c r="C15" s="119">
        <v>49.554166666666674</v>
      </c>
      <c r="D15" s="119">
        <v>50.966666666666669</v>
      </c>
      <c r="E15" s="119">
        <v>50.202141203703704</v>
      </c>
      <c r="F15" s="119">
        <v>62.055555555555557</v>
      </c>
      <c r="G15" s="119">
        <v>43.586342592592594</v>
      </c>
      <c r="H15" s="119">
        <v>47.302658045977012</v>
      </c>
      <c r="I15" s="119">
        <v>55.388888888888886</v>
      </c>
      <c r="J15" s="119">
        <v>54.666666666666664</v>
      </c>
      <c r="K15" s="119">
        <v>43.444444444444443</v>
      </c>
      <c r="L15" s="119">
        <v>45.266666666666666</v>
      </c>
      <c r="M15" s="117" t="s">
        <v>288</v>
      </c>
    </row>
    <row r="16" spans="1:21">
      <c r="A16" s="114" t="s">
        <v>289</v>
      </c>
      <c r="B16" s="119">
        <v>27.524366666666666</v>
      </c>
      <c r="C16" s="119">
        <v>29.636111111111109</v>
      </c>
      <c r="D16" s="119">
        <v>27.227777777777778</v>
      </c>
      <c r="E16" s="119">
        <v>25.977777777777778</v>
      </c>
      <c r="F16" s="119">
        <v>37.166666666666664</v>
      </c>
      <c r="G16" s="119">
        <v>20.855555555555554</v>
      </c>
      <c r="H16" s="119">
        <v>24.196551724137933</v>
      </c>
      <c r="I16" s="119">
        <v>28.666666666666668</v>
      </c>
      <c r="J16" s="119">
        <v>29.466666666666665</v>
      </c>
      <c r="K16" s="119">
        <v>21.444444444444443</v>
      </c>
      <c r="L16" s="119">
        <v>20.133333333333333</v>
      </c>
      <c r="M16" s="117" t="s">
        <v>290</v>
      </c>
    </row>
    <row r="17" spans="1:13" ht="15" customHeight="1">
      <c r="A17" s="114" t="s">
        <v>291</v>
      </c>
      <c r="B17" s="119">
        <v>79.044119444444448</v>
      </c>
      <c r="C17" s="119">
        <v>72.45</v>
      </c>
      <c r="D17" s="119">
        <v>76.555555555555557</v>
      </c>
      <c r="E17" s="119">
        <v>76.816203703703707</v>
      </c>
      <c r="F17" s="119">
        <v>86.555555555555557</v>
      </c>
      <c r="G17" s="119">
        <v>70.82037037037037</v>
      </c>
      <c r="H17" s="119">
        <v>73.478735632183898</v>
      </c>
      <c r="I17" s="119">
        <v>82.888888888888886</v>
      </c>
      <c r="J17" s="119">
        <v>81.86666666666666</v>
      </c>
      <c r="K17" s="119">
        <v>69.611111111111114</v>
      </c>
      <c r="L17" s="119">
        <v>73.8</v>
      </c>
      <c r="M17" s="117" t="s">
        <v>292</v>
      </c>
    </row>
    <row r="18" spans="1:13">
      <c r="A18" s="361" t="s">
        <v>263</v>
      </c>
      <c r="B18" s="362"/>
      <c r="C18" s="138"/>
      <c r="D18" s="138"/>
      <c r="E18" s="112"/>
      <c r="F18" s="112"/>
      <c r="G18" s="112"/>
      <c r="H18" s="112"/>
      <c r="I18" s="112"/>
      <c r="J18" s="112"/>
      <c r="K18" s="112"/>
      <c r="L18" s="112"/>
      <c r="M18" s="135" t="s">
        <v>264</v>
      </c>
    </row>
    <row r="19" spans="1:13">
      <c r="A19" s="114" t="s">
        <v>287</v>
      </c>
      <c r="B19" s="119">
        <v>69.389729166666669</v>
      </c>
      <c r="C19" s="119">
        <v>55.036111111111119</v>
      </c>
      <c r="D19" s="119">
        <v>63.166666666666664</v>
      </c>
      <c r="E19" s="119">
        <v>62.194444444444443</v>
      </c>
      <c r="F19" s="119">
        <v>60.722222222222221</v>
      </c>
      <c r="G19" s="119">
        <v>60.722222222222221</v>
      </c>
      <c r="H19" s="119">
        <v>62.296296296296298</v>
      </c>
      <c r="I19" s="119">
        <v>61.888888888888886</v>
      </c>
      <c r="J19" s="119">
        <v>64.444444444444443</v>
      </c>
      <c r="K19" s="119">
        <v>59.888888888888886</v>
      </c>
      <c r="L19" s="119">
        <v>63.166666666666664</v>
      </c>
      <c r="M19" s="117" t="s">
        <v>288</v>
      </c>
    </row>
    <row r="20" spans="1:13">
      <c r="A20" s="114" t="s">
        <v>289</v>
      </c>
      <c r="B20" s="119">
        <v>46.47635416666666</v>
      </c>
      <c r="C20" s="119">
        <v>34.486111111111114</v>
      </c>
      <c r="D20" s="119">
        <v>38.286111111111111</v>
      </c>
      <c r="E20" s="119">
        <v>36.611111111111114</v>
      </c>
      <c r="F20" s="119">
        <v>34.833333333333336</v>
      </c>
      <c r="G20" s="119">
        <v>34.833333333333336</v>
      </c>
      <c r="H20" s="119">
        <v>34.851851851851855</v>
      </c>
      <c r="I20" s="119">
        <v>41.888888888888886</v>
      </c>
      <c r="J20" s="119">
        <v>38.666666666666664</v>
      </c>
      <c r="K20" s="119">
        <v>34.222222222222221</v>
      </c>
      <c r="L20" s="119">
        <v>37.666666666666664</v>
      </c>
      <c r="M20" s="117" t="s">
        <v>290</v>
      </c>
    </row>
    <row r="21" spans="1:13">
      <c r="A21" s="123" t="s">
        <v>291</v>
      </c>
      <c r="B21" s="139">
        <v>85.907354166666664</v>
      </c>
      <c r="C21" s="139">
        <v>72.391666666666652</v>
      </c>
      <c r="D21" s="139">
        <v>82.288888888888877</v>
      </c>
      <c r="E21" s="139">
        <v>82.222222222222229</v>
      </c>
      <c r="F21" s="139">
        <v>80.611111111111114</v>
      </c>
      <c r="G21" s="139">
        <v>80.611111111111114</v>
      </c>
      <c r="H21" s="139">
        <v>83.481481481481481</v>
      </c>
      <c r="I21" s="139">
        <v>78.444444444444443</v>
      </c>
      <c r="J21" s="139">
        <v>85.111111111111114</v>
      </c>
      <c r="K21" s="139">
        <v>80.777777777777771</v>
      </c>
      <c r="L21" s="139">
        <v>82.75</v>
      </c>
      <c r="M21" s="117" t="s">
        <v>292</v>
      </c>
    </row>
    <row r="22" spans="1:13">
      <c r="A22" s="27" t="s">
        <v>265</v>
      </c>
      <c r="B22" s="126"/>
      <c r="C22" s="126"/>
      <c r="D22" s="126"/>
      <c r="E22" s="126"/>
      <c r="M22" s="127" t="s">
        <v>266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6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31.42578125" style="97" bestFit="1" customWidth="1"/>
    <col min="2" max="12" width="9.140625" style="97"/>
    <col min="13" max="13" width="23.7109375" style="97" customWidth="1"/>
    <col min="14" max="16384" width="9.140625" style="97"/>
  </cols>
  <sheetData>
    <row r="1" spans="1:13">
      <c r="A1" s="384" t="s">
        <v>584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384" t="s">
        <v>587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3">
      <c r="A3" s="56" t="s">
        <v>293</v>
      </c>
      <c r="B3" s="55"/>
      <c r="C3" s="55"/>
      <c r="D3" s="55"/>
      <c r="E3" s="55"/>
      <c r="F3" s="12"/>
      <c r="K3" s="12" t="s">
        <v>89</v>
      </c>
      <c r="L3" s="12"/>
      <c r="M3" s="108" t="s">
        <v>294</v>
      </c>
    </row>
    <row r="4" spans="1:13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51">
        <v>2017</v>
      </c>
      <c r="G4" s="451"/>
      <c r="H4" s="451"/>
      <c r="I4" s="451"/>
      <c r="J4" s="448">
        <v>2018</v>
      </c>
      <c r="K4" s="448"/>
      <c r="L4" s="448"/>
      <c r="M4" s="450" t="s">
        <v>254</v>
      </c>
    </row>
    <row r="5" spans="1:13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</row>
    <row r="6" spans="1:13">
      <c r="A6" s="453" t="s">
        <v>295</v>
      </c>
      <c r="B6" s="454"/>
      <c r="C6" s="362"/>
      <c r="D6" s="362"/>
      <c r="E6" s="140"/>
      <c r="F6" s="140"/>
      <c r="G6" s="140"/>
      <c r="H6" s="140"/>
      <c r="I6" s="140"/>
      <c r="J6" s="140"/>
      <c r="K6" s="140"/>
      <c r="L6" s="140"/>
      <c r="M6" s="113" t="s">
        <v>296</v>
      </c>
    </row>
    <row r="7" spans="1:13">
      <c r="A7" s="114" t="s">
        <v>195</v>
      </c>
      <c r="B7" s="119">
        <v>9.6258333333333344</v>
      </c>
      <c r="C7" s="119">
        <v>10</v>
      </c>
      <c r="D7" s="119">
        <v>9.4981527777777774</v>
      </c>
      <c r="E7" s="119">
        <f>AVERAGE(F7:I7)</f>
        <v>9.2809043778801836</v>
      </c>
      <c r="F7" s="119">
        <v>7.7986175115207352</v>
      </c>
      <c r="G7" s="119">
        <v>11</v>
      </c>
      <c r="H7" s="119">
        <v>9.6999999999999993</v>
      </c>
      <c r="I7" s="119">
        <v>8.625</v>
      </c>
      <c r="J7" s="119">
        <v>8.8333333333333339</v>
      </c>
      <c r="K7" s="119">
        <v>10.5</v>
      </c>
      <c r="L7" s="119">
        <v>10.199999999999999</v>
      </c>
      <c r="M7" s="117" t="s">
        <v>297</v>
      </c>
    </row>
    <row r="8" spans="1:13">
      <c r="A8" s="123" t="s">
        <v>196</v>
      </c>
      <c r="B8" s="136">
        <v>10.007916666666665</v>
      </c>
      <c r="C8" s="136">
        <v>10.666666666666668</v>
      </c>
      <c r="D8" s="136">
        <v>9.9984305555555562</v>
      </c>
      <c r="E8" s="136">
        <f>AVERAGE(F8:I8)</f>
        <v>10.109994239631337</v>
      </c>
      <c r="F8" s="136">
        <v>9.106643625192012</v>
      </c>
      <c r="G8" s="136">
        <v>11.4</v>
      </c>
      <c r="H8" s="136">
        <v>10.5</v>
      </c>
      <c r="I8" s="136">
        <v>9.4333333333333336</v>
      </c>
      <c r="J8" s="136">
        <v>9.6</v>
      </c>
      <c r="K8" s="136">
        <v>11.133333333333333</v>
      </c>
      <c r="L8" s="136">
        <v>10.8</v>
      </c>
      <c r="M8" s="125" t="s">
        <v>298</v>
      </c>
    </row>
    <row r="9" spans="1:13">
      <c r="A9" s="27" t="s">
        <v>265</v>
      </c>
      <c r="B9" s="126"/>
      <c r="C9" s="126"/>
      <c r="D9" s="126"/>
      <c r="E9" s="126"/>
      <c r="M9" s="127" t="s">
        <v>266</v>
      </c>
    </row>
  </sheetData>
  <mergeCells count="11">
    <mergeCell ref="A6:B6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rightToLeft="1" view="pageBreakPreview" zoomScaleNormal="100" zoomScaleSheetLayoutView="100" workbookViewId="0">
      <selection activeCell="K3" sqref="K3"/>
    </sheetView>
  </sheetViews>
  <sheetFormatPr defaultColWidth="9.140625" defaultRowHeight="15"/>
  <cols>
    <col min="1" max="1" width="22.5703125" style="97" bestFit="1" customWidth="1"/>
    <col min="2" max="11" width="9.5703125" style="97" bestFit="1" customWidth="1"/>
    <col min="12" max="12" width="10.140625" style="97" bestFit="1" customWidth="1"/>
    <col min="13" max="13" width="22.42578125" style="97" customWidth="1"/>
    <col min="14" max="16384" width="9.140625" style="97"/>
  </cols>
  <sheetData>
    <row r="1" spans="1:13">
      <c r="A1" s="384" t="s">
        <v>585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>
      <c r="A2" s="455" t="s">
        <v>586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</row>
    <row r="3" spans="1:13">
      <c r="A3" s="56" t="s">
        <v>299</v>
      </c>
      <c r="B3" s="55"/>
      <c r="C3" s="55"/>
      <c r="D3" s="55"/>
      <c r="E3" s="55"/>
      <c r="F3" s="12"/>
      <c r="K3" s="12" t="s">
        <v>89</v>
      </c>
      <c r="L3" s="12"/>
      <c r="M3" s="108" t="s">
        <v>300</v>
      </c>
    </row>
    <row r="4" spans="1:13">
      <c r="A4" s="447" t="s">
        <v>7</v>
      </c>
      <c r="B4" s="448">
        <v>2014</v>
      </c>
      <c r="C4" s="448">
        <v>2015</v>
      </c>
      <c r="D4" s="448">
        <v>2016</v>
      </c>
      <c r="E4" s="448">
        <v>2017</v>
      </c>
      <c r="F4" s="449">
        <v>2017</v>
      </c>
      <c r="G4" s="449"/>
      <c r="H4" s="449"/>
      <c r="I4" s="449"/>
      <c r="J4" s="448">
        <v>2018</v>
      </c>
      <c r="K4" s="448"/>
      <c r="L4" s="448"/>
      <c r="M4" s="450" t="s">
        <v>254</v>
      </c>
    </row>
    <row r="5" spans="1:13" ht="25.5">
      <c r="A5" s="447"/>
      <c r="B5" s="448"/>
      <c r="C5" s="448"/>
      <c r="D5" s="448"/>
      <c r="E5" s="448"/>
      <c r="F5" s="209" t="s">
        <v>426</v>
      </c>
      <c r="G5" s="209" t="s">
        <v>427</v>
      </c>
      <c r="H5" s="209" t="s">
        <v>428</v>
      </c>
      <c r="I5" s="209" t="s">
        <v>429</v>
      </c>
      <c r="J5" s="209" t="s">
        <v>426</v>
      </c>
      <c r="K5" s="209" t="s">
        <v>427</v>
      </c>
      <c r="L5" s="209" t="s">
        <v>428</v>
      </c>
      <c r="M5" s="450"/>
    </row>
    <row r="6" spans="1:13" ht="15" customHeight="1">
      <c r="A6" s="141" t="s">
        <v>301</v>
      </c>
      <c r="B6" s="142"/>
      <c r="C6" s="142"/>
      <c r="D6" s="142"/>
      <c r="E6" s="143"/>
      <c r="F6" s="144"/>
      <c r="G6" s="144"/>
      <c r="H6" s="143"/>
      <c r="I6" s="143"/>
      <c r="J6" s="143"/>
      <c r="K6" s="143"/>
      <c r="L6" s="143"/>
      <c r="M6" s="135" t="s">
        <v>255</v>
      </c>
    </row>
    <row r="7" spans="1:13">
      <c r="A7" s="145" t="s">
        <v>276</v>
      </c>
      <c r="B7" s="236">
        <v>5940.7972430555556</v>
      </c>
      <c r="C7" s="236">
        <v>5874.9208333333336</v>
      </c>
      <c r="D7" s="236">
        <v>5818.2777777777783</v>
      </c>
      <c r="E7" s="236">
        <v>5654.3469387755104</v>
      </c>
      <c r="F7" s="236">
        <v>4795.666666666667</v>
      </c>
      <c r="G7" s="236">
        <v>6903.083333333333</v>
      </c>
      <c r="H7" s="236">
        <v>6244.333333333333</v>
      </c>
      <c r="I7" s="236">
        <v>4749.6923076923076</v>
      </c>
      <c r="J7" s="236">
        <v>5292.5</v>
      </c>
      <c r="K7" s="236">
        <v>6682.5</v>
      </c>
      <c r="L7" s="236">
        <v>6161.2</v>
      </c>
      <c r="M7" s="117" t="s">
        <v>277</v>
      </c>
    </row>
    <row r="8" spans="1:13">
      <c r="A8" s="145" t="s">
        <v>302</v>
      </c>
      <c r="B8" s="237">
        <v>3530.7687500000006</v>
      </c>
      <c r="C8" s="237">
        <v>332.8</v>
      </c>
      <c r="D8" s="237">
        <v>360</v>
      </c>
      <c r="E8" s="236">
        <v>891</v>
      </c>
      <c r="F8" s="238">
        <v>891</v>
      </c>
      <c r="G8" s="236">
        <v>2168</v>
      </c>
      <c r="H8" s="238">
        <v>3567</v>
      </c>
      <c r="I8" s="236">
        <v>2579</v>
      </c>
      <c r="J8" s="236">
        <v>1120</v>
      </c>
      <c r="K8" s="236">
        <v>4905.75</v>
      </c>
      <c r="L8" s="236">
        <v>4698.2</v>
      </c>
      <c r="M8" s="117" t="s">
        <v>303</v>
      </c>
    </row>
    <row r="9" spans="1:13">
      <c r="A9" s="145" t="s">
        <v>278</v>
      </c>
      <c r="B9" s="237">
        <v>7283.729166666667</v>
      </c>
      <c r="C9" s="237">
        <v>8718</v>
      </c>
      <c r="D9" s="237">
        <v>9560</v>
      </c>
      <c r="E9" s="236">
        <v>8540</v>
      </c>
      <c r="F9" s="237">
        <v>8540</v>
      </c>
      <c r="G9" s="236">
        <v>8510</v>
      </c>
      <c r="H9" s="237">
        <v>8080</v>
      </c>
      <c r="I9" s="236">
        <v>6410</v>
      </c>
      <c r="J9" s="236">
        <v>7446</v>
      </c>
      <c r="K9" s="236">
        <v>7516.166666666667</v>
      </c>
      <c r="L9" s="236">
        <v>6860</v>
      </c>
      <c r="M9" s="117" t="s">
        <v>279</v>
      </c>
    </row>
    <row r="10" spans="1:13" ht="15" customHeight="1">
      <c r="A10" s="141" t="s">
        <v>260</v>
      </c>
      <c r="B10" s="239"/>
      <c r="C10" s="239"/>
      <c r="D10" s="239"/>
      <c r="E10" s="240"/>
      <c r="F10" s="241"/>
      <c r="G10" s="240"/>
      <c r="H10" s="241"/>
      <c r="I10" s="241"/>
      <c r="J10" s="241"/>
      <c r="K10" s="241"/>
      <c r="L10" s="241"/>
      <c r="M10" s="135" t="s">
        <v>261</v>
      </c>
    </row>
    <row r="11" spans="1:13">
      <c r="A11" s="145" t="s">
        <v>276</v>
      </c>
      <c r="B11" s="236">
        <v>5750.0820439814825</v>
      </c>
      <c r="C11" s="236">
        <v>5964.505208333333</v>
      </c>
      <c r="D11" s="236">
        <v>5922.4581679894181</v>
      </c>
      <c r="E11" s="236">
        <v>6008.2777777777774</v>
      </c>
      <c r="F11" s="236">
        <v>4914.666666666667</v>
      </c>
      <c r="G11" s="238">
        <v>7352.4074074074078</v>
      </c>
      <c r="H11" s="236">
        <v>6716.3703703703704</v>
      </c>
      <c r="I11" s="236">
        <v>4998.8620689655172</v>
      </c>
      <c r="J11" s="236">
        <v>5530.9666666666662</v>
      </c>
      <c r="K11" s="236">
        <v>6943.0333333333338</v>
      </c>
      <c r="L11" s="236">
        <v>6376.1111111111113</v>
      </c>
      <c r="M11" s="117" t="s">
        <v>277</v>
      </c>
    </row>
    <row r="12" spans="1:13">
      <c r="A12" s="145" t="s">
        <v>302</v>
      </c>
      <c r="B12" s="237">
        <v>3124.6739166666666</v>
      </c>
      <c r="C12" s="237">
        <v>892</v>
      </c>
      <c r="D12" s="237">
        <v>374</v>
      </c>
      <c r="E12" s="236">
        <v>897</v>
      </c>
      <c r="F12" s="238">
        <v>897</v>
      </c>
      <c r="G12" s="238">
        <v>4391</v>
      </c>
      <c r="H12" s="238">
        <v>4649</v>
      </c>
      <c r="I12" s="238">
        <v>1373</v>
      </c>
      <c r="J12" s="238">
        <v>1147</v>
      </c>
      <c r="K12" s="238">
        <v>4849.166666666667</v>
      </c>
      <c r="L12" s="238">
        <v>4900.5555555555557</v>
      </c>
      <c r="M12" s="117" t="s">
        <v>303</v>
      </c>
    </row>
    <row r="13" spans="1:13">
      <c r="A13" s="145" t="s">
        <v>278</v>
      </c>
      <c r="B13" s="237">
        <v>7405.75</v>
      </c>
      <c r="C13" s="237">
        <v>8949</v>
      </c>
      <c r="D13" s="237">
        <v>8969</v>
      </c>
      <c r="E13" s="236">
        <v>9075</v>
      </c>
      <c r="F13" s="237">
        <v>7577</v>
      </c>
      <c r="G13" s="238">
        <v>9075</v>
      </c>
      <c r="H13" s="237">
        <v>8409</v>
      </c>
      <c r="I13" s="237">
        <v>7338</v>
      </c>
      <c r="J13" s="238">
        <v>7732</v>
      </c>
      <c r="K13" s="237">
        <v>7752.4</v>
      </c>
      <c r="L13" s="237">
        <v>7054.1851851851852</v>
      </c>
      <c r="M13" s="117" t="s">
        <v>279</v>
      </c>
    </row>
    <row r="14" spans="1:13">
      <c r="A14" s="141" t="s">
        <v>235</v>
      </c>
      <c r="B14" s="240"/>
      <c r="C14" s="240"/>
      <c r="D14" s="240"/>
      <c r="E14" s="240"/>
      <c r="F14" s="241"/>
      <c r="G14" s="240"/>
      <c r="H14" s="241"/>
      <c r="I14" s="241"/>
      <c r="J14" s="241"/>
      <c r="K14" s="241"/>
      <c r="L14" s="241"/>
      <c r="M14" s="135" t="s">
        <v>262</v>
      </c>
    </row>
    <row r="15" spans="1:13">
      <c r="A15" s="145" t="s">
        <v>276</v>
      </c>
      <c r="B15" s="236">
        <v>5670.9441611111115</v>
      </c>
      <c r="C15" s="236">
        <v>5650.8774999999996</v>
      </c>
      <c r="D15" s="236">
        <v>5477.9375</v>
      </c>
      <c r="E15" s="236">
        <v>5712.791666666667</v>
      </c>
      <c r="F15" s="236">
        <v>4721.7748335893502</v>
      </c>
      <c r="G15" s="236">
        <v>6783.6049761051372</v>
      </c>
      <c r="H15" s="236">
        <v>6290.7320788530478</v>
      </c>
      <c r="I15" s="236">
        <v>4942.8035282258061</v>
      </c>
      <c r="J15" s="236">
        <v>5383.1333333333332</v>
      </c>
      <c r="K15" s="236">
        <v>6336.3888888888887</v>
      </c>
      <c r="L15" s="236">
        <v>6196.2666666666664</v>
      </c>
      <c r="M15" s="117" t="s">
        <v>277</v>
      </c>
    </row>
    <row r="16" spans="1:13">
      <c r="A16" s="145" t="s">
        <v>302</v>
      </c>
      <c r="B16" s="238">
        <v>2272.5090000000005</v>
      </c>
      <c r="C16" s="238">
        <v>239.7</v>
      </c>
      <c r="D16" s="238">
        <v>848</v>
      </c>
      <c r="E16" s="236">
        <v>784</v>
      </c>
      <c r="F16" s="238">
        <v>784</v>
      </c>
      <c r="G16" s="236">
        <v>3471</v>
      </c>
      <c r="H16" s="238">
        <v>3905</v>
      </c>
      <c r="I16" s="238">
        <v>2458</v>
      </c>
      <c r="J16" s="238">
        <v>1149</v>
      </c>
      <c r="K16" s="238">
        <v>4391.9444444444443</v>
      </c>
      <c r="L16" s="238">
        <v>4897</v>
      </c>
      <c r="M16" s="117" t="s">
        <v>303</v>
      </c>
    </row>
    <row r="17" spans="1:13">
      <c r="A17" s="145" t="s">
        <v>278</v>
      </c>
      <c r="B17" s="237">
        <v>6887.8281666666671</v>
      </c>
      <c r="C17" s="237">
        <v>8258</v>
      </c>
      <c r="D17" s="237">
        <v>8295</v>
      </c>
      <c r="E17" s="236">
        <v>8247</v>
      </c>
      <c r="F17" s="237">
        <v>7269.2000000000007</v>
      </c>
      <c r="G17" s="236">
        <v>8247</v>
      </c>
      <c r="H17" s="237">
        <v>8074</v>
      </c>
      <c r="I17" s="237">
        <v>6561</v>
      </c>
      <c r="J17" s="237">
        <v>7692</v>
      </c>
      <c r="K17" s="237">
        <v>7270.9444444444443</v>
      </c>
      <c r="L17" s="237">
        <v>6763.6</v>
      </c>
      <c r="M17" s="117" t="s">
        <v>279</v>
      </c>
    </row>
    <row r="18" spans="1:13">
      <c r="A18" s="141" t="s">
        <v>263</v>
      </c>
      <c r="B18" s="240"/>
      <c r="C18" s="240"/>
      <c r="D18" s="240"/>
      <c r="E18" s="240"/>
      <c r="F18" s="241"/>
      <c r="G18" s="240"/>
      <c r="H18" s="241"/>
      <c r="I18" s="241"/>
      <c r="J18" s="241"/>
      <c r="K18" s="241"/>
      <c r="L18" s="241"/>
      <c r="M18" s="135" t="s">
        <v>264</v>
      </c>
    </row>
    <row r="19" spans="1:13">
      <c r="A19" s="145" t="s">
        <v>276</v>
      </c>
      <c r="B19" s="236">
        <v>5344.3883689516124</v>
      </c>
      <c r="C19" s="236">
        <v>5679.4444444444443</v>
      </c>
      <c r="D19" s="236">
        <v>5545.0138888888887</v>
      </c>
      <c r="E19" s="236">
        <v>5735.8611111111113</v>
      </c>
      <c r="F19" s="236">
        <v>4654.7777777777774</v>
      </c>
      <c r="G19" s="236">
        <v>7035.8888888888887</v>
      </c>
      <c r="H19" s="236">
        <v>6422.4444444444443</v>
      </c>
      <c r="I19" s="236">
        <v>4830.333333333333</v>
      </c>
      <c r="J19" s="236">
        <v>5396.5555555555557</v>
      </c>
      <c r="K19" s="236">
        <v>6534</v>
      </c>
      <c r="L19" s="236">
        <v>5665.75</v>
      </c>
      <c r="M19" s="117" t="s">
        <v>277</v>
      </c>
    </row>
    <row r="20" spans="1:13">
      <c r="A20" s="145" t="s">
        <v>302</v>
      </c>
      <c r="B20" s="242">
        <v>2470.4916666666663</v>
      </c>
      <c r="C20" s="242">
        <v>359.1</v>
      </c>
      <c r="D20" s="242">
        <v>1201</v>
      </c>
      <c r="E20" s="236">
        <v>638</v>
      </c>
      <c r="F20" s="242">
        <v>638</v>
      </c>
      <c r="G20" s="236">
        <v>3666</v>
      </c>
      <c r="H20" s="242">
        <v>4759</v>
      </c>
      <c r="I20" s="242">
        <v>943</v>
      </c>
      <c r="J20" s="242">
        <v>1555</v>
      </c>
      <c r="K20" s="242">
        <v>4173.5555555555557</v>
      </c>
      <c r="L20" s="242">
        <v>4691.416666666667</v>
      </c>
      <c r="M20" s="117" t="s">
        <v>303</v>
      </c>
    </row>
    <row r="21" spans="1:13">
      <c r="A21" s="146" t="s">
        <v>278</v>
      </c>
      <c r="B21" s="243">
        <v>6935.6729166666673</v>
      </c>
      <c r="C21" s="243">
        <v>8391</v>
      </c>
      <c r="D21" s="243">
        <v>8190</v>
      </c>
      <c r="E21" s="244">
        <v>8332</v>
      </c>
      <c r="F21" s="243">
        <v>7204</v>
      </c>
      <c r="G21" s="244">
        <v>8332</v>
      </c>
      <c r="H21" s="243">
        <v>7816</v>
      </c>
      <c r="I21" s="243">
        <v>6594</v>
      </c>
      <c r="J21" s="243">
        <v>7753</v>
      </c>
      <c r="K21" s="243">
        <v>7640.8888888888887</v>
      </c>
      <c r="L21" s="243">
        <v>6470.833333333333</v>
      </c>
      <c r="M21" s="117" t="s">
        <v>279</v>
      </c>
    </row>
    <row r="22" spans="1:13">
      <c r="A22" s="27" t="s">
        <v>265</v>
      </c>
      <c r="B22" s="137"/>
      <c r="C22" s="126"/>
      <c r="D22" s="126"/>
      <c r="F22" s="126"/>
      <c r="M22" s="127" t="s">
        <v>266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39.42578125" style="97" customWidth="1"/>
    <col min="2" max="12" width="9.140625" style="97"/>
    <col min="13" max="13" width="39.42578125" style="97" customWidth="1"/>
    <col min="14" max="14" width="0.140625" style="97" customWidth="1"/>
    <col min="15" max="17" width="9.140625" style="97" hidden="1" customWidth="1"/>
    <col min="18" max="16384" width="9.140625" style="97"/>
  </cols>
  <sheetData>
    <row r="1" spans="1:36">
      <c r="A1" s="375" t="s">
        <v>246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36">
      <c r="A2" s="384" t="s">
        <v>416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36">
      <c r="A3" s="17"/>
      <c r="B3" s="15"/>
      <c r="C3" s="15"/>
      <c r="D3" s="15"/>
      <c r="E3" s="15"/>
      <c r="F3" s="15"/>
      <c r="G3" s="15"/>
      <c r="H3" s="15"/>
      <c r="I3" s="15"/>
      <c r="L3" s="12" t="s">
        <v>89</v>
      </c>
    </row>
    <row r="4" spans="1:36">
      <c r="A4" s="380" t="s">
        <v>7</v>
      </c>
      <c r="B4" s="381">
        <v>2014</v>
      </c>
      <c r="C4" s="381">
        <v>2015</v>
      </c>
      <c r="D4" s="381">
        <v>2016</v>
      </c>
      <c r="E4" s="381">
        <v>2017</v>
      </c>
      <c r="F4" s="381">
        <v>2017</v>
      </c>
      <c r="G4" s="381"/>
      <c r="H4" s="381"/>
      <c r="I4" s="381"/>
      <c r="J4" s="385">
        <v>2018</v>
      </c>
      <c r="K4" s="385"/>
      <c r="L4" s="385"/>
      <c r="M4" s="382" t="s">
        <v>254</v>
      </c>
    </row>
    <row r="5" spans="1:36" ht="27">
      <c r="A5" s="380"/>
      <c r="B5" s="381"/>
      <c r="C5" s="381"/>
      <c r="D5" s="381"/>
      <c r="E5" s="381"/>
      <c r="F5" s="206" t="s">
        <v>426</v>
      </c>
      <c r="G5" s="206" t="s">
        <v>427</v>
      </c>
      <c r="H5" s="206" t="s">
        <v>428</v>
      </c>
      <c r="I5" s="206" t="s">
        <v>429</v>
      </c>
      <c r="J5" s="206" t="s">
        <v>426</v>
      </c>
      <c r="K5" s="206" t="s">
        <v>427</v>
      </c>
      <c r="L5" s="206" t="s">
        <v>594</v>
      </c>
      <c r="M5" s="382" t="s">
        <v>254</v>
      </c>
    </row>
    <row r="6" spans="1:36">
      <c r="A6" s="383" t="s">
        <v>515</v>
      </c>
      <c r="B6" s="383"/>
      <c r="C6" s="383"/>
      <c r="D6" s="245"/>
      <c r="E6" s="245"/>
    </row>
    <row r="7" spans="1:36">
      <c r="A7" s="9" t="s">
        <v>65</v>
      </c>
      <c r="B7" s="103">
        <v>102.7814523766029</v>
      </c>
      <c r="C7" s="103">
        <v>110.01333912703916</v>
      </c>
      <c r="D7" s="103">
        <v>135.67839618994523</v>
      </c>
      <c r="E7" s="83">
        <v>128.90443529825524</v>
      </c>
      <c r="F7" s="103">
        <v>127.07531400872325</v>
      </c>
      <c r="G7" s="103">
        <v>126.21584299313922</v>
      </c>
      <c r="H7" s="103">
        <v>130.22877179287781</v>
      </c>
      <c r="I7" s="103">
        <v>132.09781239828064</v>
      </c>
      <c r="J7" s="103">
        <v>122.26247387233799</v>
      </c>
      <c r="K7" s="103">
        <v>116.91394969326679</v>
      </c>
      <c r="L7" s="103">
        <v>125.58990321480491</v>
      </c>
      <c r="M7" s="163" t="s">
        <v>328</v>
      </c>
      <c r="AB7" s="172"/>
      <c r="AC7" s="172"/>
      <c r="AD7" s="172"/>
      <c r="AE7" s="172"/>
      <c r="AF7" s="172"/>
      <c r="AG7" s="172"/>
      <c r="AH7" s="172"/>
      <c r="AI7" s="172"/>
      <c r="AJ7" s="172"/>
    </row>
    <row r="8" spans="1:36">
      <c r="A8" s="24" t="s">
        <v>66</v>
      </c>
      <c r="B8" s="186">
        <v>105.20498539579745</v>
      </c>
      <c r="C8" s="186">
        <v>103.2985776183632</v>
      </c>
      <c r="D8" s="186">
        <v>94.601417618468815</v>
      </c>
      <c r="E8" s="168">
        <v>94.814600638021702</v>
      </c>
      <c r="F8" s="186">
        <v>109.90776292214363</v>
      </c>
      <c r="G8" s="186">
        <v>86.216549955723067</v>
      </c>
      <c r="H8" s="186">
        <v>89.169011278196891</v>
      </c>
      <c r="I8" s="186">
        <v>93.965078396023415</v>
      </c>
      <c r="J8" s="186">
        <v>82.328882642871122</v>
      </c>
      <c r="K8" s="186">
        <v>65.146611242401747</v>
      </c>
      <c r="L8" s="186">
        <v>61.15004235232513</v>
      </c>
      <c r="M8" s="169" t="s">
        <v>329</v>
      </c>
      <c r="AB8" s="172"/>
      <c r="AC8" s="172"/>
      <c r="AD8" s="172"/>
      <c r="AE8" s="172"/>
      <c r="AF8" s="172"/>
      <c r="AG8" s="172"/>
      <c r="AH8" s="172"/>
      <c r="AI8" s="172"/>
      <c r="AJ8" s="172"/>
    </row>
    <row r="9" spans="1:36">
      <c r="A9" s="24" t="s">
        <v>67</v>
      </c>
      <c r="B9" s="186">
        <v>86.379364068170773</v>
      </c>
      <c r="C9" s="186">
        <v>98.691463417216397</v>
      </c>
      <c r="D9" s="186">
        <v>100.98362530656723</v>
      </c>
      <c r="E9" s="168">
        <v>87.839972435629832</v>
      </c>
      <c r="F9" s="186">
        <v>98.429710492612898</v>
      </c>
      <c r="G9" s="186">
        <v>103.24484584889504</v>
      </c>
      <c r="H9" s="186">
        <v>103.24484584889504</v>
      </c>
      <c r="I9" s="186">
        <v>46.440487552116394</v>
      </c>
      <c r="J9" s="186">
        <v>65.590876648389127</v>
      </c>
      <c r="K9" s="186">
        <v>73.132899695747227</v>
      </c>
      <c r="L9" s="186">
        <v>81.804720376455904</v>
      </c>
      <c r="M9" s="169" t="s">
        <v>330</v>
      </c>
      <c r="AB9" s="172"/>
      <c r="AC9" s="172"/>
      <c r="AD9" s="172"/>
      <c r="AE9" s="172"/>
      <c r="AF9" s="172"/>
      <c r="AG9" s="172"/>
      <c r="AH9" s="172"/>
      <c r="AI9" s="172"/>
      <c r="AJ9" s="172"/>
    </row>
    <row r="10" spans="1:36">
      <c r="A10" s="24" t="s">
        <v>68</v>
      </c>
      <c r="B10" s="186">
        <v>107.19122209392631</v>
      </c>
      <c r="C10" s="186">
        <v>120.56313498149777</v>
      </c>
      <c r="D10" s="186">
        <v>113.16326848145758</v>
      </c>
      <c r="E10" s="168">
        <v>120.00593851945889</v>
      </c>
      <c r="F10" s="186">
        <v>128.3171890618234</v>
      </c>
      <c r="G10" s="186">
        <v>114.82331439071952</v>
      </c>
      <c r="H10" s="186">
        <v>116.69210964760939</v>
      </c>
      <c r="I10" s="186">
        <v>120.19114097768322</v>
      </c>
      <c r="J10" s="186">
        <v>108.61592153231695</v>
      </c>
      <c r="K10" s="186">
        <v>100.05810314526873</v>
      </c>
      <c r="L10" s="186">
        <v>100.33271275104492</v>
      </c>
      <c r="M10" s="169" t="s">
        <v>331</v>
      </c>
      <c r="AB10" s="172"/>
      <c r="AC10" s="172"/>
      <c r="AD10" s="172"/>
      <c r="AE10" s="172"/>
      <c r="AF10" s="172"/>
      <c r="AG10" s="172"/>
      <c r="AH10" s="172"/>
      <c r="AI10" s="172"/>
      <c r="AJ10" s="172"/>
    </row>
    <row r="11" spans="1:36">
      <c r="A11" s="24" t="s">
        <v>69</v>
      </c>
      <c r="B11" s="186">
        <v>117.97976173965827</v>
      </c>
      <c r="C11" s="186">
        <v>95.883966152588329</v>
      </c>
      <c r="D11" s="186">
        <v>288.67259910065059</v>
      </c>
      <c r="E11" s="168">
        <v>243.34069415716127</v>
      </c>
      <c r="F11" s="186">
        <v>447.21300963943145</v>
      </c>
      <c r="G11" s="186">
        <v>476.13311962261344</v>
      </c>
      <c r="H11" s="186">
        <v>26.468912234266661</v>
      </c>
      <c r="I11" s="186">
        <v>23.547735132333479</v>
      </c>
      <c r="J11" s="186">
        <v>37.757922634820837</v>
      </c>
      <c r="K11" s="186">
        <v>51.888523824667168</v>
      </c>
      <c r="L11" s="186">
        <v>41.27855995239571</v>
      </c>
      <c r="M11" s="169" t="s">
        <v>332</v>
      </c>
      <c r="AB11" s="172"/>
      <c r="AC11" s="172"/>
      <c r="AD11" s="172"/>
      <c r="AE11" s="172"/>
      <c r="AF11" s="172"/>
      <c r="AG11" s="172"/>
      <c r="AH11" s="172"/>
      <c r="AI11" s="172"/>
      <c r="AJ11" s="172"/>
    </row>
    <row r="12" spans="1:36">
      <c r="A12" s="24" t="s">
        <v>70</v>
      </c>
      <c r="B12" s="186">
        <v>206.98272258977829</v>
      </c>
      <c r="C12" s="186">
        <v>292.46175289651814</v>
      </c>
      <c r="D12" s="186">
        <v>273.13456420149441</v>
      </c>
      <c r="E12" s="168">
        <v>197.16066328359835</v>
      </c>
      <c r="F12" s="186">
        <v>219.85865680944775</v>
      </c>
      <c r="G12" s="186">
        <v>175.22713572330954</v>
      </c>
      <c r="H12" s="186">
        <v>196.77843030081809</v>
      </c>
      <c r="I12" s="186">
        <v>196.77843030081809</v>
      </c>
      <c r="J12" s="186">
        <v>308.56698488143383</v>
      </c>
      <c r="K12" s="186">
        <v>180.89748016771068</v>
      </c>
      <c r="L12" s="186">
        <v>327.48707461359203</v>
      </c>
      <c r="M12" s="169" t="s">
        <v>333</v>
      </c>
      <c r="AB12" s="172"/>
      <c r="AC12" s="172"/>
      <c r="AD12" s="172"/>
      <c r="AE12" s="172"/>
      <c r="AF12" s="172"/>
      <c r="AG12" s="172"/>
      <c r="AH12" s="172"/>
      <c r="AI12" s="172"/>
      <c r="AJ12" s="172"/>
    </row>
    <row r="13" spans="1:36">
      <c r="A13" s="24" t="s">
        <v>71</v>
      </c>
      <c r="B13" s="186">
        <v>96.072782931547124</v>
      </c>
      <c r="C13" s="186">
        <v>102.56823340018707</v>
      </c>
      <c r="D13" s="186">
        <v>76.396389974669518</v>
      </c>
      <c r="E13" s="168">
        <v>45.371989297416526</v>
      </c>
      <c r="F13" s="186">
        <v>52.058759652200891</v>
      </c>
      <c r="G13" s="186">
        <v>38.585250051728082</v>
      </c>
      <c r="H13" s="186">
        <v>38.176091031051918</v>
      </c>
      <c r="I13" s="186">
        <v>52.667856454685221</v>
      </c>
      <c r="J13" s="186">
        <v>19.930668590822528</v>
      </c>
      <c r="K13" s="186">
        <v>44.111123044512709</v>
      </c>
      <c r="L13" s="186">
        <v>47.389965216707814</v>
      </c>
      <c r="M13" s="169" t="s">
        <v>334</v>
      </c>
      <c r="AB13" s="172"/>
      <c r="AC13" s="172"/>
      <c r="AD13" s="172"/>
      <c r="AE13" s="172"/>
      <c r="AF13" s="172"/>
      <c r="AG13" s="172"/>
      <c r="AH13" s="172"/>
      <c r="AI13" s="172"/>
      <c r="AJ13" s="172"/>
    </row>
    <row r="14" spans="1:36">
      <c r="A14" s="24" t="s">
        <v>72</v>
      </c>
      <c r="B14" s="186">
        <v>155.01590610615312</v>
      </c>
      <c r="C14" s="186">
        <v>90.574755851519996</v>
      </c>
      <c r="D14" s="186">
        <v>99.62732191389685</v>
      </c>
      <c r="E14" s="168">
        <v>99.776490981406099</v>
      </c>
      <c r="F14" s="186">
        <v>101.05593397593613</v>
      </c>
      <c r="G14" s="186">
        <v>110.05257632519299</v>
      </c>
      <c r="H14" s="186">
        <v>107.78553898655683</v>
      </c>
      <c r="I14" s="186">
        <v>80.211914637938435</v>
      </c>
      <c r="J14" s="186">
        <v>100.60006188944288</v>
      </c>
      <c r="K14" s="186">
        <v>110.70035595240873</v>
      </c>
      <c r="L14" s="186">
        <v>70.396658522926941</v>
      </c>
      <c r="M14" s="169" t="s">
        <v>335</v>
      </c>
      <c r="AB14" s="172"/>
      <c r="AC14" s="172"/>
      <c r="AD14" s="172"/>
      <c r="AE14" s="172"/>
      <c r="AF14" s="172"/>
      <c r="AG14" s="172"/>
      <c r="AH14" s="172"/>
      <c r="AI14" s="172"/>
      <c r="AJ14" s="172"/>
    </row>
    <row r="15" spans="1:36">
      <c r="A15" s="24" t="s">
        <v>73</v>
      </c>
      <c r="B15" s="186">
        <v>94.304287474533467</v>
      </c>
      <c r="C15" s="186">
        <v>93.806581061898925</v>
      </c>
      <c r="D15" s="186">
        <v>77.249456147281762</v>
      </c>
      <c r="E15" s="168">
        <v>77.354280738072276</v>
      </c>
      <c r="F15" s="186">
        <v>74.622366835701115</v>
      </c>
      <c r="G15" s="186">
        <v>73.354558333828862</v>
      </c>
      <c r="H15" s="186">
        <v>58.012625750000325</v>
      </c>
      <c r="I15" s="186">
        <v>103.4275720327588</v>
      </c>
      <c r="J15" s="186">
        <v>51.10767320222115</v>
      </c>
      <c r="K15" s="186">
        <v>71.249712453645827</v>
      </c>
      <c r="L15" s="186">
        <v>71.135455409568777</v>
      </c>
      <c r="M15" s="169" t="s">
        <v>336</v>
      </c>
      <c r="AB15" s="172"/>
      <c r="AC15" s="172"/>
      <c r="AD15" s="172"/>
      <c r="AE15" s="172"/>
      <c r="AF15" s="172"/>
      <c r="AG15" s="172"/>
      <c r="AH15" s="172"/>
      <c r="AI15" s="172"/>
      <c r="AJ15" s="172"/>
    </row>
    <row r="16" spans="1:36">
      <c r="A16" s="24" t="s">
        <v>74</v>
      </c>
      <c r="B16" s="186">
        <v>95.071939393276637</v>
      </c>
      <c r="C16" s="186">
        <v>118.10707968603532</v>
      </c>
      <c r="D16" s="186">
        <v>180.74938026243768</v>
      </c>
      <c r="E16" s="168">
        <v>162.78928549116947</v>
      </c>
      <c r="F16" s="186">
        <v>148.85364643005013</v>
      </c>
      <c r="G16" s="186">
        <v>169.45091009957406</v>
      </c>
      <c r="H16" s="186">
        <v>176.81462006759051</v>
      </c>
      <c r="I16" s="186">
        <v>156.03796536746322</v>
      </c>
      <c r="J16" s="186">
        <v>177.37611436356096</v>
      </c>
      <c r="K16" s="186">
        <v>166.0290181812685</v>
      </c>
      <c r="L16" s="186">
        <v>178.65645765153411</v>
      </c>
      <c r="M16" s="169" t="s">
        <v>337</v>
      </c>
      <c r="AB16" s="172"/>
      <c r="AC16" s="172"/>
      <c r="AD16" s="172"/>
      <c r="AE16" s="172"/>
      <c r="AF16" s="172"/>
      <c r="AG16" s="172"/>
      <c r="AH16" s="172"/>
      <c r="AI16" s="172"/>
      <c r="AJ16" s="172"/>
    </row>
    <row r="17" spans="1:36">
      <c r="A17" s="24" t="s">
        <v>75</v>
      </c>
      <c r="B17" s="186">
        <v>114.25259822599767</v>
      </c>
      <c r="C17" s="186">
        <v>122.28703807462668</v>
      </c>
      <c r="D17" s="186">
        <v>127.37526908631627</v>
      </c>
      <c r="E17" s="168">
        <v>123.76787111362511</v>
      </c>
      <c r="F17" s="186">
        <v>125.43104060379378</v>
      </c>
      <c r="G17" s="186">
        <v>127.3017993075096</v>
      </c>
      <c r="H17" s="186">
        <v>114.76174409857489</v>
      </c>
      <c r="I17" s="186">
        <v>127.57690044462215</v>
      </c>
      <c r="J17" s="186">
        <v>111.54639967360606</v>
      </c>
      <c r="K17" s="186">
        <v>114.18752296962667</v>
      </c>
      <c r="L17" s="186">
        <v>128.58239252815278</v>
      </c>
      <c r="M17" s="169" t="s">
        <v>338</v>
      </c>
      <c r="AB17" s="172"/>
      <c r="AC17" s="172"/>
      <c r="AD17" s="172"/>
      <c r="AE17" s="172"/>
      <c r="AF17" s="172"/>
      <c r="AG17" s="172"/>
      <c r="AH17" s="172"/>
      <c r="AI17" s="172"/>
      <c r="AJ17" s="172"/>
    </row>
    <row r="18" spans="1:36">
      <c r="A18" s="24" t="s">
        <v>76</v>
      </c>
      <c r="B18" s="186">
        <v>397.02436481499558</v>
      </c>
      <c r="C18" s="186">
        <v>205.04874122132122</v>
      </c>
      <c r="D18" s="186">
        <v>331.72849400599523</v>
      </c>
      <c r="E18" s="168">
        <v>211.20332561847329</v>
      </c>
      <c r="F18" s="186">
        <v>119.60012096299539</v>
      </c>
      <c r="G18" s="186">
        <v>54.319996111603018</v>
      </c>
      <c r="H18" s="186">
        <v>435.22069397018998</v>
      </c>
      <c r="I18" s="186">
        <v>235.67249142910472</v>
      </c>
      <c r="J18" s="186">
        <v>449.11656223872762</v>
      </c>
      <c r="K18" s="186">
        <v>92.375142515176478</v>
      </c>
      <c r="L18" s="186">
        <v>72.091198829045851</v>
      </c>
      <c r="M18" s="169" t="s">
        <v>340</v>
      </c>
      <c r="AB18" s="172"/>
      <c r="AC18" s="172"/>
      <c r="AD18" s="172"/>
      <c r="AE18" s="172"/>
      <c r="AF18" s="172"/>
      <c r="AG18" s="172"/>
      <c r="AH18" s="172"/>
      <c r="AI18" s="172"/>
      <c r="AJ18" s="172"/>
    </row>
    <row r="19" spans="1:36">
      <c r="A19" s="24" t="s">
        <v>77</v>
      </c>
      <c r="B19" s="186">
        <v>110.87634409650445</v>
      </c>
      <c r="C19" s="186">
        <v>87.670930726593184</v>
      </c>
      <c r="D19" s="186">
        <v>60.336585031705305</v>
      </c>
      <c r="E19" s="168">
        <v>116.11188454715838</v>
      </c>
      <c r="F19" s="186">
        <v>111.3459447954565</v>
      </c>
      <c r="G19" s="186">
        <v>82.065146146001382</v>
      </c>
      <c r="H19" s="186">
        <v>120.87345916593131</v>
      </c>
      <c r="I19" s="186">
        <v>150.16298808124432</v>
      </c>
      <c r="J19" s="186">
        <v>167.88796941975875</v>
      </c>
      <c r="K19" s="186">
        <v>88.559921204669877</v>
      </c>
      <c r="L19" s="186">
        <v>109.88110337529385</v>
      </c>
      <c r="M19" s="169" t="s">
        <v>342</v>
      </c>
      <c r="AB19" s="172"/>
      <c r="AC19" s="172"/>
      <c r="AD19" s="172"/>
      <c r="AE19" s="172"/>
      <c r="AF19" s="172"/>
      <c r="AG19" s="172"/>
      <c r="AH19" s="172"/>
      <c r="AI19" s="172"/>
      <c r="AJ19" s="172"/>
    </row>
    <row r="20" spans="1:36">
      <c r="A20" s="24" t="s">
        <v>78</v>
      </c>
      <c r="B20" s="186">
        <v>105.65806586677584</v>
      </c>
      <c r="C20" s="186">
        <v>109.68459667137438</v>
      </c>
      <c r="D20" s="186">
        <v>90.232187226675961</v>
      </c>
      <c r="E20" s="168">
        <v>85.182411698536598</v>
      </c>
      <c r="F20" s="186">
        <v>87.536428433319941</v>
      </c>
      <c r="G20" s="186">
        <v>74.761703165697696</v>
      </c>
      <c r="H20" s="186">
        <v>88.620574716566153</v>
      </c>
      <c r="I20" s="186">
        <v>89.8109404785626</v>
      </c>
      <c r="J20" s="186">
        <v>81.331304680603495</v>
      </c>
      <c r="K20" s="186">
        <v>73.65445032727385</v>
      </c>
      <c r="L20" s="186">
        <v>74.493348307096525</v>
      </c>
      <c r="M20" s="169" t="s">
        <v>343</v>
      </c>
      <c r="AB20" s="172"/>
      <c r="AC20" s="172"/>
      <c r="AD20" s="172"/>
      <c r="AE20" s="172"/>
      <c r="AF20" s="172"/>
      <c r="AG20" s="172"/>
      <c r="AH20" s="172"/>
      <c r="AI20" s="172"/>
      <c r="AJ20" s="172"/>
    </row>
    <row r="21" spans="1:36">
      <c r="A21" s="24" t="s">
        <v>79</v>
      </c>
      <c r="B21" s="186">
        <v>107.64782856920806</v>
      </c>
      <c r="C21" s="186">
        <v>89.173822914069291</v>
      </c>
      <c r="D21" s="186">
        <v>71.478803887981996</v>
      </c>
      <c r="E21" s="168">
        <v>46.90624794058516</v>
      </c>
      <c r="F21" s="186">
        <v>42.804673835659919</v>
      </c>
      <c r="G21" s="186">
        <v>44.686458725977154</v>
      </c>
      <c r="H21" s="186">
        <v>49.072411694575635</v>
      </c>
      <c r="I21" s="186">
        <v>51.061447506127919</v>
      </c>
      <c r="J21" s="186">
        <v>44.38255665539554</v>
      </c>
      <c r="K21" s="186">
        <v>38.300107269619645</v>
      </c>
      <c r="L21" s="186">
        <v>38.30260810297721</v>
      </c>
      <c r="M21" s="169" t="s">
        <v>344</v>
      </c>
      <c r="AB21" s="172"/>
      <c r="AC21" s="172"/>
      <c r="AD21" s="172"/>
      <c r="AE21" s="172"/>
      <c r="AF21" s="172"/>
      <c r="AG21" s="172"/>
      <c r="AH21" s="172"/>
      <c r="AI21" s="172"/>
      <c r="AJ21" s="172"/>
    </row>
    <row r="22" spans="1:36">
      <c r="A22" s="24" t="s">
        <v>80</v>
      </c>
      <c r="B22" s="186">
        <v>89.515865556482197</v>
      </c>
      <c r="C22" s="186">
        <v>104.15618355450117</v>
      </c>
      <c r="D22" s="186">
        <v>99.45196843132932</v>
      </c>
      <c r="E22" s="168">
        <v>90.794764449194247</v>
      </c>
      <c r="F22" s="186">
        <v>83.296492414247879</v>
      </c>
      <c r="G22" s="186">
        <v>89.86759007070026</v>
      </c>
      <c r="H22" s="186">
        <v>98.049122684653327</v>
      </c>
      <c r="I22" s="186">
        <v>91.965852627175565</v>
      </c>
      <c r="J22" s="186">
        <v>91.796613111305348</v>
      </c>
      <c r="K22" s="186">
        <v>98.970941638571972</v>
      </c>
      <c r="L22" s="186">
        <v>89.357713860624571</v>
      </c>
      <c r="M22" s="169" t="s">
        <v>345</v>
      </c>
      <c r="AB22" s="172"/>
      <c r="AC22" s="172"/>
      <c r="AD22" s="172"/>
      <c r="AE22" s="172"/>
      <c r="AF22" s="172"/>
      <c r="AG22" s="172"/>
      <c r="AH22" s="172"/>
      <c r="AI22" s="172"/>
      <c r="AJ22" s="172"/>
    </row>
    <row r="23" spans="1:36">
      <c r="A23" s="24" t="s">
        <v>81</v>
      </c>
      <c r="B23" s="186">
        <v>183.50735055442675</v>
      </c>
      <c r="C23" s="186">
        <v>108.60330883419488</v>
      </c>
      <c r="D23" s="186">
        <v>107.73751616249625</v>
      </c>
      <c r="E23" s="168">
        <v>99.294570846912436</v>
      </c>
      <c r="F23" s="186">
        <v>115.28147473275668</v>
      </c>
      <c r="G23" s="186">
        <v>82.131148001855109</v>
      </c>
      <c r="H23" s="186">
        <v>82.818510721668588</v>
      </c>
      <c r="I23" s="186">
        <v>116.94714993136938</v>
      </c>
      <c r="J23" s="186">
        <v>45.877712601138484</v>
      </c>
      <c r="K23" s="186">
        <v>33.62864392928838</v>
      </c>
      <c r="L23" s="186">
        <v>49.242987504691833</v>
      </c>
      <c r="M23" s="169" t="s">
        <v>346</v>
      </c>
      <c r="AB23" s="172"/>
      <c r="AC23" s="172"/>
      <c r="AD23" s="172"/>
      <c r="AE23" s="172"/>
      <c r="AF23" s="172"/>
      <c r="AG23" s="172"/>
      <c r="AH23" s="172"/>
      <c r="AI23" s="172"/>
      <c r="AJ23" s="172"/>
    </row>
    <row r="24" spans="1:36">
      <c r="A24" s="24" t="s">
        <v>82</v>
      </c>
      <c r="B24" s="186">
        <v>115.3142660547731</v>
      </c>
      <c r="C24" s="186">
        <v>120.88504722721615</v>
      </c>
      <c r="D24" s="186">
        <v>126.25204759558733</v>
      </c>
      <c r="E24" s="168">
        <v>123.75796448800131</v>
      </c>
      <c r="F24" s="186">
        <v>125.96494739229209</v>
      </c>
      <c r="G24" s="186">
        <v>101.06713222360774</v>
      </c>
      <c r="H24" s="186">
        <v>129.9670071931034</v>
      </c>
      <c r="I24" s="186">
        <v>138.03277114300207</v>
      </c>
      <c r="J24" s="186">
        <v>126.37951434771662</v>
      </c>
      <c r="K24" s="186">
        <v>119.5183279508576</v>
      </c>
      <c r="L24" s="186">
        <v>129.67740093231075</v>
      </c>
      <c r="M24" s="169" t="s">
        <v>347</v>
      </c>
      <c r="AB24" s="172"/>
      <c r="AC24" s="172"/>
      <c r="AD24" s="172"/>
      <c r="AE24" s="172"/>
      <c r="AF24" s="172"/>
      <c r="AG24" s="172"/>
      <c r="AH24" s="172"/>
      <c r="AI24" s="172"/>
      <c r="AJ24" s="172"/>
    </row>
    <row r="25" spans="1:36">
      <c r="A25" s="24" t="s">
        <v>83</v>
      </c>
      <c r="B25" s="186">
        <v>141.60703266576155</v>
      </c>
      <c r="C25" s="186">
        <v>292.06468966913644</v>
      </c>
      <c r="D25" s="186">
        <v>1144.7844742576144</v>
      </c>
      <c r="E25" s="168">
        <v>1797.2618963962441</v>
      </c>
      <c r="F25" s="186">
        <v>1954.5334210913297</v>
      </c>
      <c r="G25" s="186">
        <v>978.78269418917159</v>
      </c>
      <c r="H25" s="186">
        <v>1510.7888550476825</v>
      </c>
      <c r="I25" s="186">
        <v>2744.9426152567926</v>
      </c>
      <c r="J25" s="186">
        <v>584.96895295501361</v>
      </c>
      <c r="K25" s="186">
        <v>723.01184265250788</v>
      </c>
      <c r="L25" s="186">
        <v>1055.3029205351713</v>
      </c>
      <c r="M25" s="169" t="s">
        <v>348</v>
      </c>
      <c r="AB25" s="172"/>
      <c r="AC25" s="172"/>
      <c r="AD25" s="172"/>
      <c r="AE25" s="172"/>
      <c r="AF25" s="172"/>
      <c r="AG25" s="172"/>
      <c r="AH25" s="172"/>
      <c r="AI25" s="172"/>
      <c r="AJ25" s="172"/>
    </row>
    <row r="26" spans="1:36">
      <c r="A26" s="24" t="s">
        <v>84</v>
      </c>
      <c r="B26" s="186">
        <v>126.63994628139979</v>
      </c>
      <c r="C26" s="186">
        <v>113.39824445735459</v>
      </c>
      <c r="D26" s="186">
        <v>81.893971430044687</v>
      </c>
      <c r="E26" s="168">
        <v>49.946958474426005</v>
      </c>
      <c r="F26" s="186">
        <v>47.864884723547263</v>
      </c>
      <c r="G26" s="186">
        <v>56.05902544180644</v>
      </c>
      <c r="H26" s="186">
        <v>49.174092005551962</v>
      </c>
      <c r="I26" s="186">
        <v>46.689831726798367</v>
      </c>
      <c r="J26" s="186">
        <v>59.896603593519828</v>
      </c>
      <c r="K26" s="186">
        <v>44.154253839238379</v>
      </c>
      <c r="L26" s="186">
        <v>36.75931953833814</v>
      </c>
      <c r="M26" s="169" t="s">
        <v>349</v>
      </c>
      <c r="AB26" s="172"/>
      <c r="AC26" s="172"/>
      <c r="AD26" s="172"/>
      <c r="AE26" s="172"/>
      <c r="AF26" s="172"/>
      <c r="AG26" s="172"/>
      <c r="AH26" s="172"/>
      <c r="AI26" s="172"/>
      <c r="AJ26" s="172"/>
    </row>
    <row r="27" spans="1:36">
      <c r="A27" s="24" t="s">
        <v>85</v>
      </c>
      <c r="B27" s="186">
        <v>84.57625986727453</v>
      </c>
      <c r="C27" s="186">
        <v>57.902441598507146</v>
      </c>
      <c r="D27" s="186">
        <v>42.322283089712357</v>
      </c>
      <c r="E27" s="168">
        <v>63.251282841163153</v>
      </c>
      <c r="F27" s="186">
        <v>47.63706265009283</v>
      </c>
      <c r="G27" s="186">
        <v>59.566658752846749</v>
      </c>
      <c r="H27" s="186">
        <v>62.157294067657787</v>
      </c>
      <c r="I27" s="186">
        <v>83.644115894055261</v>
      </c>
      <c r="J27" s="186">
        <v>47.63706265009283</v>
      </c>
      <c r="K27" s="186">
        <v>59.805254128778138</v>
      </c>
      <c r="L27" s="186">
        <v>71.455593975139237</v>
      </c>
      <c r="M27" s="169" t="s">
        <v>350</v>
      </c>
      <c r="AB27" s="172"/>
      <c r="AC27" s="172"/>
      <c r="AD27" s="172"/>
      <c r="AE27" s="172"/>
      <c r="AF27" s="172"/>
      <c r="AG27" s="172"/>
      <c r="AH27" s="172"/>
      <c r="AI27" s="172"/>
      <c r="AJ27" s="172"/>
    </row>
    <row r="28" spans="1:36">
      <c r="A28" s="24" t="s">
        <v>86</v>
      </c>
      <c r="B28" s="186">
        <v>109.10015654810195</v>
      </c>
      <c r="C28" s="186">
        <v>107.31729774277899</v>
      </c>
      <c r="D28" s="186">
        <v>91.689772367208064</v>
      </c>
      <c r="E28" s="168">
        <v>83.119679697530586</v>
      </c>
      <c r="F28" s="186">
        <v>96.416041546687097</v>
      </c>
      <c r="G28" s="186">
        <v>44.486432243041712</v>
      </c>
      <c r="H28" s="186">
        <v>96.200948397056749</v>
      </c>
      <c r="I28" s="186">
        <v>95.375296603336764</v>
      </c>
      <c r="J28" s="186">
        <v>76.902188879019079</v>
      </c>
      <c r="K28" s="186">
        <v>90.141800069599199</v>
      </c>
      <c r="L28" s="186">
        <v>77.717898302022618</v>
      </c>
      <c r="M28" s="169" t="s">
        <v>351</v>
      </c>
      <c r="AB28" s="172"/>
      <c r="AC28" s="172"/>
      <c r="AD28" s="172"/>
      <c r="AE28" s="172"/>
      <c r="AF28" s="172"/>
      <c r="AG28" s="172"/>
      <c r="AH28" s="172"/>
      <c r="AI28" s="172"/>
      <c r="AJ28" s="172"/>
    </row>
    <row r="29" spans="1:36" ht="14.25" customHeight="1">
      <c r="A29" s="24" t="s">
        <v>87</v>
      </c>
      <c r="B29" s="186">
        <v>227.52233334688361</v>
      </c>
      <c r="C29" s="186">
        <v>219.01261561380855</v>
      </c>
      <c r="D29" s="186">
        <v>486.96554348405016</v>
      </c>
      <c r="E29" s="168">
        <v>192.18101950191394</v>
      </c>
      <c r="F29" s="186">
        <v>291.61109764386163</v>
      </c>
      <c r="G29" s="186">
        <v>170.93406867347801</v>
      </c>
      <c r="H29" s="186">
        <v>197.50538527814572</v>
      </c>
      <c r="I29" s="186">
        <v>108.6735264121704</v>
      </c>
      <c r="J29" s="186">
        <v>191.52868002003697</v>
      </c>
      <c r="K29" s="186">
        <v>210.71570412816314</v>
      </c>
      <c r="L29" s="186">
        <v>169.5251794602539</v>
      </c>
      <c r="M29" s="169" t="s">
        <v>352</v>
      </c>
      <c r="AB29" s="172"/>
      <c r="AC29" s="172"/>
      <c r="AD29" s="172"/>
      <c r="AE29" s="172"/>
      <c r="AF29" s="172"/>
      <c r="AG29" s="172"/>
      <c r="AH29" s="172"/>
      <c r="AI29" s="172"/>
      <c r="AJ29" s="172"/>
    </row>
    <row r="30" spans="1:36">
      <c r="A30" s="37" t="s">
        <v>88</v>
      </c>
      <c r="B30" s="187">
        <v>96.297772593028071</v>
      </c>
      <c r="C30" s="187">
        <v>29.334255825789555</v>
      </c>
      <c r="D30" s="187">
        <v>0.24566548528738358</v>
      </c>
      <c r="E30" s="170">
        <v>0.32063528029311728</v>
      </c>
      <c r="F30" s="187">
        <v>0.29368332919601464</v>
      </c>
      <c r="G30" s="187">
        <v>0.30607503084985493</v>
      </c>
      <c r="H30" s="187">
        <v>0.29740083969216674</v>
      </c>
      <c r="I30" s="187">
        <v>0.38538192143443273</v>
      </c>
      <c r="J30" s="187">
        <v>0.20198473695759658</v>
      </c>
      <c r="K30" s="187">
        <v>0.10285112372687433</v>
      </c>
      <c r="L30" s="187">
        <v>0.10037278339610625</v>
      </c>
      <c r="M30" s="171" t="s">
        <v>353</v>
      </c>
      <c r="AB30" s="172"/>
      <c r="AC30" s="172"/>
      <c r="AD30" s="172"/>
      <c r="AE30" s="172"/>
      <c r="AF30" s="172"/>
      <c r="AG30" s="172"/>
      <c r="AH30" s="172"/>
      <c r="AI30" s="172"/>
      <c r="AJ30" s="172"/>
    </row>
    <row r="31" spans="1:36">
      <c r="A31" s="19" t="s">
        <v>123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19" t="s">
        <v>326</v>
      </c>
    </row>
    <row r="32" spans="1:36">
      <c r="A32" s="86" t="s">
        <v>92</v>
      </c>
      <c r="B32" s="42"/>
      <c r="C32" s="42"/>
      <c r="D32" s="42"/>
      <c r="E32" s="42"/>
      <c r="F32" s="42"/>
      <c r="G32" s="42"/>
      <c r="H32" s="42"/>
      <c r="I32" s="42"/>
      <c r="M32" s="213" t="s">
        <v>327</v>
      </c>
    </row>
  </sheetData>
  <mergeCells count="11">
    <mergeCell ref="A6:C6"/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L3" location="Content!A1" display="contents"/>
  </hyperlinks>
  <pageMargins left="0.7" right="0.7" top="0.75" bottom="0.75" header="0.3" footer="0.3"/>
  <pageSetup paperSize="9" scale="48" orientation="portrait" r:id="rId1"/>
  <colBreaks count="1" manualBreakCount="1">
    <brk id="13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rightToLeft="1" view="pageBreakPreview" zoomScale="85" zoomScaleNormal="100" zoomScaleSheetLayoutView="85" workbookViewId="0">
      <selection activeCell="A3" sqref="A3"/>
    </sheetView>
  </sheetViews>
  <sheetFormatPr defaultColWidth="9.140625" defaultRowHeight="15"/>
  <cols>
    <col min="1" max="1" width="39" style="97" customWidth="1"/>
    <col min="2" max="10" width="9.140625" style="97"/>
    <col min="11" max="12" width="9.140625" style="97" customWidth="1"/>
    <col min="13" max="13" width="49.7109375" style="97" customWidth="1"/>
    <col min="14" max="14" width="9.140625" style="97"/>
    <col min="15" max="15" width="11.28515625" style="97" customWidth="1"/>
    <col min="16" max="16384" width="9.140625" style="97"/>
  </cols>
  <sheetData>
    <row r="1" spans="1:33">
      <c r="A1" s="375" t="s">
        <v>245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33">
      <c r="A2" s="384" t="s">
        <v>417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33">
      <c r="A3" s="189"/>
      <c r="B3" s="15"/>
      <c r="C3" s="15"/>
      <c r="D3" s="15"/>
      <c r="E3" s="15"/>
      <c r="F3" s="15"/>
      <c r="G3" s="15"/>
      <c r="H3" s="15"/>
      <c r="I3" s="15"/>
      <c r="K3" s="12"/>
      <c r="L3" s="12" t="s">
        <v>89</v>
      </c>
    </row>
    <row r="4" spans="1:33">
      <c r="A4" s="380" t="s">
        <v>421</v>
      </c>
      <c r="B4" s="381">
        <v>2014</v>
      </c>
      <c r="C4" s="381">
        <v>2015</v>
      </c>
      <c r="D4" s="381">
        <v>2016</v>
      </c>
      <c r="E4" s="381">
        <v>2017</v>
      </c>
      <c r="F4" s="381">
        <v>2017</v>
      </c>
      <c r="G4" s="381"/>
      <c r="H4" s="381"/>
      <c r="I4" s="381"/>
      <c r="J4" s="386">
        <v>2018</v>
      </c>
      <c r="K4" s="386"/>
      <c r="L4" s="386"/>
      <c r="M4" s="382" t="s">
        <v>354</v>
      </c>
    </row>
    <row r="5" spans="1:33" ht="27">
      <c r="A5" s="380"/>
      <c r="B5" s="381"/>
      <c r="C5" s="381"/>
      <c r="D5" s="381"/>
      <c r="E5" s="381"/>
      <c r="F5" s="206" t="s">
        <v>426</v>
      </c>
      <c r="G5" s="206" t="s">
        <v>427</v>
      </c>
      <c r="H5" s="206" t="s">
        <v>428</v>
      </c>
      <c r="I5" s="206" t="s">
        <v>429</v>
      </c>
      <c r="J5" s="206" t="s">
        <v>426</v>
      </c>
      <c r="K5" s="206" t="s">
        <v>595</v>
      </c>
      <c r="L5" s="206" t="s">
        <v>596</v>
      </c>
      <c r="M5" s="382"/>
    </row>
    <row r="6" spans="1:33">
      <c r="A6" s="24" t="s">
        <v>55</v>
      </c>
      <c r="B6" s="186">
        <v>97.94384799924255</v>
      </c>
      <c r="C6" s="186">
        <v>89.185870535108307</v>
      </c>
      <c r="D6" s="186">
        <v>87.389835144777209</v>
      </c>
      <c r="E6" s="186">
        <v>89.742062219452421</v>
      </c>
      <c r="F6" s="186">
        <v>86.457041546845417</v>
      </c>
      <c r="G6" s="186">
        <v>87.117340406392856</v>
      </c>
      <c r="H6" s="186">
        <v>93.035655733044763</v>
      </c>
      <c r="I6" s="186">
        <v>92.358211191526678</v>
      </c>
      <c r="J6" s="186">
        <v>94.97928196481331</v>
      </c>
      <c r="K6" s="186">
        <v>97.462482262704853</v>
      </c>
      <c r="L6" s="186">
        <v>97.586798559707233</v>
      </c>
      <c r="M6" s="169" t="s">
        <v>355</v>
      </c>
      <c r="Y6" s="172"/>
      <c r="Z6" s="172"/>
      <c r="AA6" s="172"/>
      <c r="AB6" s="172"/>
      <c r="AC6" s="172"/>
      <c r="AD6" s="172"/>
      <c r="AE6" s="172"/>
      <c r="AF6" s="172"/>
      <c r="AG6" s="172"/>
    </row>
    <row r="7" spans="1:33">
      <c r="A7" s="24" t="s">
        <v>56</v>
      </c>
      <c r="B7" s="186">
        <v>99.428378380144153</v>
      </c>
      <c r="C7" s="186">
        <v>101.36961426775711</v>
      </c>
      <c r="D7" s="186">
        <v>100.31084872064838</v>
      </c>
      <c r="E7" s="186">
        <v>105.89137727833291</v>
      </c>
      <c r="F7" s="186">
        <v>104.84161182876008</v>
      </c>
      <c r="G7" s="186">
        <v>105.91322308703477</v>
      </c>
      <c r="H7" s="186">
        <v>105.76092629101015</v>
      </c>
      <c r="I7" s="186">
        <v>107.04974790652666</v>
      </c>
      <c r="J7" s="186">
        <v>105.1489734916595</v>
      </c>
      <c r="K7" s="186">
        <v>103.61303633104401</v>
      </c>
      <c r="L7" s="186">
        <v>103.53954728421857</v>
      </c>
      <c r="M7" s="169" t="s">
        <v>356</v>
      </c>
      <c r="Y7" s="172"/>
      <c r="Z7" s="172"/>
      <c r="AA7" s="172"/>
      <c r="AB7" s="172"/>
      <c r="AC7" s="172"/>
      <c r="AD7" s="172"/>
      <c r="AE7" s="172"/>
      <c r="AF7" s="172"/>
      <c r="AG7" s="172"/>
    </row>
    <row r="8" spans="1:33">
      <c r="A8" s="24" t="s">
        <v>57</v>
      </c>
      <c r="B8" s="186">
        <v>102.59097390175923</v>
      </c>
      <c r="C8" s="186">
        <v>98.532504088347622</v>
      </c>
      <c r="D8" s="186">
        <v>98.737842612826981</v>
      </c>
      <c r="E8" s="186">
        <v>102.70766446804295</v>
      </c>
      <c r="F8" s="186">
        <v>100.88244707378658</v>
      </c>
      <c r="G8" s="186">
        <v>102.94514263964555</v>
      </c>
      <c r="H8" s="186">
        <v>103.16464905859142</v>
      </c>
      <c r="I8" s="186">
        <v>103.83841910014826</v>
      </c>
      <c r="J8" s="186">
        <v>103.83841910014826</v>
      </c>
      <c r="K8" s="186">
        <v>101.93464543804687</v>
      </c>
      <c r="L8" s="186">
        <v>100.66175357434074</v>
      </c>
      <c r="M8" s="169" t="s">
        <v>357</v>
      </c>
      <c r="Y8" s="172"/>
      <c r="Z8" s="172"/>
      <c r="AA8" s="172"/>
      <c r="AB8" s="172"/>
      <c r="AC8" s="172"/>
      <c r="AD8" s="172"/>
      <c r="AE8" s="172"/>
      <c r="AF8" s="172"/>
      <c r="AG8" s="172"/>
    </row>
    <row r="9" spans="1:33">
      <c r="A9" s="24" t="s">
        <v>58</v>
      </c>
      <c r="B9" s="186">
        <v>100.81980057349641</v>
      </c>
      <c r="C9" s="186">
        <v>100.83015836742834</v>
      </c>
      <c r="D9" s="186">
        <v>101.51001600779091</v>
      </c>
      <c r="E9" s="186">
        <v>101.52749380213399</v>
      </c>
      <c r="F9" s="186">
        <v>101.66986734672594</v>
      </c>
      <c r="G9" s="186">
        <v>101.38703595393666</v>
      </c>
      <c r="H9" s="186">
        <v>101.52653595393666</v>
      </c>
      <c r="I9" s="186">
        <v>101.52653595393666</v>
      </c>
      <c r="J9" s="186">
        <v>101.52653595393666</v>
      </c>
      <c r="K9" s="186">
        <v>101.84290596454694</v>
      </c>
      <c r="L9" s="186">
        <v>101.41819680796884</v>
      </c>
      <c r="M9" s="169" t="s">
        <v>358</v>
      </c>
      <c r="Y9" s="172"/>
      <c r="Z9" s="172"/>
      <c r="AA9" s="172"/>
      <c r="AB9" s="172"/>
      <c r="AC9" s="172"/>
      <c r="AD9" s="172"/>
      <c r="AE9" s="172"/>
      <c r="AF9" s="172"/>
      <c r="AG9" s="172"/>
    </row>
    <row r="10" spans="1:33">
      <c r="A10" s="24" t="s">
        <v>59</v>
      </c>
      <c r="B10" s="186">
        <v>100</v>
      </c>
      <c r="C10" s="186">
        <v>103.62532610093069</v>
      </c>
      <c r="D10" s="186">
        <v>114.50130440372277</v>
      </c>
      <c r="E10" s="186">
        <v>114.50130440372277</v>
      </c>
      <c r="F10" s="186">
        <v>114.50130440372277</v>
      </c>
      <c r="G10" s="186">
        <v>114.50130440372277</v>
      </c>
      <c r="H10" s="186">
        <v>114.50130440372277</v>
      </c>
      <c r="I10" s="186">
        <v>114.50130440372277</v>
      </c>
      <c r="J10" s="186">
        <v>114.50130440372277</v>
      </c>
      <c r="K10" s="186">
        <v>114.50130440372277</v>
      </c>
      <c r="L10" s="186">
        <v>114.50130440372277</v>
      </c>
      <c r="M10" s="169" t="s">
        <v>359</v>
      </c>
      <c r="Y10" s="172"/>
      <c r="Z10" s="172"/>
      <c r="AA10" s="172"/>
      <c r="AB10" s="172"/>
      <c r="AC10" s="172"/>
      <c r="AD10" s="172"/>
      <c r="AE10" s="172"/>
      <c r="AF10" s="172"/>
      <c r="AG10" s="172"/>
    </row>
    <row r="11" spans="1:33">
      <c r="A11" s="24" t="s">
        <v>60</v>
      </c>
      <c r="B11" s="186">
        <v>100.79506935941677</v>
      </c>
      <c r="C11" s="186">
        <v>101.06225134328747</v>
      </c>
      <c r="D11" s="186">
        <v>100.58896984178318</v>
      </c>
      <c r="E11" s="186">
        <v>105.75438828257325</v>
      </c>
      <c r="F11" s="186">
        <v>104.22616715104247</v>
      </c>
      <c r="G11" s="186">
        <v>104.22616715104247</v>
      </c>
      <c r="H11" s="186">
        <v>107.28260941410402</v>
      </c>
      <c r="I11" s="186">
        <v>107.28260941410402</v>
      </c>
      <c r="J11" s="186">
        <v>107.30933979259267</v>
      </c>
      <c r="K11" s="186">
        <v>107.48342103050371</v>
      </c>
      <c r="L11" s="186">
        <v>107.71004413822919</v>
      </c>
      <c r="M11" s="169" t="s">
        <v>360</v>
      </c>
      <c r="Y11" s="172"/>
      <c r="Z11" s="172"/>
      <c r="AA11" s="172"/>
      <c r="AB11" s="172"/>
      <c r="AC11" s="172"/>
      <c r="AD11" s="172"/>
      <c r="AE11" s="172"/>
      <c r="AF11" s="172"/>
      <c r="AG11" s="172"/>
    </row>
    <row r="12" spans="1:33">
      <c r="A12" s="24" t="s">
        <v>61</v>
      </c>
      <c r="B12" s="186">
        <v>110.26157849497949</v>
      </c>
      <c r="C12" s="186">
        <v>115.54709273705704</v>
      </c>
      <c r="D12" s="186">
        <v>129.47376976611565</v>
      </c>
      <c r="E12" s="186">
        <v>134.77654554492941</v>
      </c>
      <c r="F12" s="186">
        <v>134.23640307299175</v>
      </c>
      <c r="G12" s="186">
        <v>134.95659303557528</v>
      </c>
      <c r="H12" s="186">
        <v>134.95659303557528</v>
      </c>
      <c r="I12" s="186">
        <v>134.95659303557528</v>
      </c>
      <c r="J12" s="186">
        <v>135.71279249628796</v>
      </c>
      <c r="K12" s="186">
        <v>135.71279249628796</v>
      </c>
      <c r="L12" s="186">
        <v>135.71279249628796</v>
      </c>
      <c r="M12" s="169" t="s">
        <v>361</v>
      </c>
      <c r="Y12" s="172"/>
      <c r="Z12" s="172"/>
      <c r="AA12" s="172"/>
      <c r="AB12" s="172"/>
      <c r="AC12" s="172"/>
      <c r="AD12" s="172"/>
      <c r="AE12" s="172"/>
      <c r="AF12" s="172"/>
      <c r="AG12" s="172"/>
    </row>
    <row r="13" spans="1:33">
      <c r="A13" s="24" t="s">
        <v>62</v>
      </c>
      <c r="B13" s="186">
        <v>99.244473323696027</v>
      </c>
      <c r="C13" s="186">
        <v>96.207691352365032</v>
      </c>
      <c r="D13" s="186">
        <v>85.894958044372999</v>
      </c>
      <c r="E13" s="186">
        <v>82.261571085364253</v>
      </c>
      <c r="F13" s="186">
        <v>78.320568101321982</v>
      </c>
      <c r="G13" s="186">
        <v>82.913299457257494</v>
      </c>
      <c r="H13" s="186">
        <v>82.580476678588994</v>
      </c>
      <c r="I13" s="186">
        <v>85.23194010428854</v>
      </c>
      <c r="J13" s="186">
        <v>86.818843896504404</v>
      </c>
      <c r="K13" s="186">
        <v>88.423985540855995</v>
      </c>
      <c r="L13" s="186">
        <v>88.248293733195709</v>
      </c>
      <c r="M13" s="169" t="s">
        <v>362</v>
      </c>
      <c r="Y13" s="172"/>
      <c r="Z13" s="172"/>
      <c r="AA13" s="172"/>
      <c r="AB13" s="172"/>
      <c r="AC13" s="172"/>
      <c r="AD13" s="172"/>
      <c r="AE13" s="172"/>
      <c r="AF13" s="172"/>
      <c r="AG13" s="172"/>
    </row>
    <row r="14" spans="1:33">
      <c r="A14" s="24" t="s">
        <v>63</v>
      </c>
      <c r="B14" s="186">
        <v>98.803428627065458</v>
      </c>
      <c r="C14" s="186">
        <v>94.108174643840044</v>
      </c>
      <c r="D14" s="186">
        <v>86.468269385598305</v>
      </c>
      <c r="E14" s="186">
        <v>89.182234220995156</v>
      </c>
      <c r="F14" s="186">
        <v>89.135954921265125</v>
      </c>
      <c r="G14" s="186">
        <v>89.135954921265125</v>
      </c>
      <c r="H14" s="186">
        <v>89.228513520725173</v>
      </c>
      <c r="I14" s="186">
        <v>89.228513520725173</v>
      </c>
      <c r="J14" s="186">
        <v>103.27700109455824</v>
      </c>
      <c r="K14" s="186">
        <v>100.70116815870603</v>
      </c>
      <c r="L14" s="186">
        <v>81.625209852147307</v>
      </c>
      <c r="M14" s="169" t="s">
        <v>363</v>
      </c>
      <c r="Y14" s="172"/>
      <c r="Z14" s="172"/>
      <c r="AA14" s="172"/>
      <c r="AB14" s="172"/>
      <c r="AC14" s="172"/>
      <c r="AD14" s="172"/>
      <c r="AE14" s="172"/>
      <c r="AF14" s="172"/>
      <c r="AG14" s="172"/>
    </row>
    <row r="15" spans="1:33">
      <c r="A15" s="37" t="s">
        <v>64</v>
      </c>
      <c r="B15" s="187">
        <v>100</v>
      </c>
      <c r="C15" s="187">
        <v>100</v>
      </c>
      <c r="D15" s="187">
        <v>100</v>
      </c>
      <c r="E15" s="187">
        <v>100</v>
      </c>
      <c r="F15" s="187">
        <v>100</v>
      </c>
      <c r="G15" s="187">
        <v>100</v>
      </c>
      <c r="H15" s="187">
        <v>100</v>
      </c>
      <c r="I15" s="187">
        <v>100</v>
      </c>
      <c r="J15" s="187">
        <v>100</v>
      </c>
      <c r="K15" s="187">
        <v>100</v>
      </c>
      <c r="L15" s="187">
        <v>100</v>
      </c>
      <c r="M15" s="171" t="s">
        <v>364</v>
      </c>
      <c r="Y15" s="172"/>
      <c r="Z15" s="172"/>
      <c r="AA15" s="172"/>
      <c r="AB15" s="172"/>
      <c r="AC15" s="172"/>
      <c r="AD15" s="172"/>
      <c r="AE15" s="172"/>
      <c r="AF15" s="172"/>
      <c r="AG15" s="172"/>
    </row>
    <row r="16" spans="1:33">
      <c r="A16" s="19" t="s">
        <v>123</v>
      </c>
      <c r="B16" s="18"/>
      <c r="C16" s="18"/>
      <c r="D16" s="18"/>
      <c r="E16" s="18"/>
      <c r="F16" s="18"/>
      <c r="G16" s="18"/>
      <c r="H16" s="18"/>
      <c r="I16" s="18"/>
      <c r="M16" s="19" t="s">
        <v>326</v>
      </c>
    </row>
    <row r="17" spans="1:13">
      <c r="A17" s="91" t="s">
        <v>92</v>
      </c>
      <c r="M17" s="179" t="s">
        <v>327</v>
      </c>
    </row>
    <row r="18" spans="1:13">
      <c r="M18" s="172"/>
    </row>
    <row r="19" spans="1:13">
      <c r="M19" s="172"/>
    </row>
    <row r="20" spans="1:13">
      <c r="M20" s="172"/>
    </row>
    <row r="21" spans="1:13">
      <c r="M21" s="172"/>
    </row>
    <row r="22" spans="1:13">
      <c r="M22" s="172"/>
    </row>
    <row r="23" spans="1:13">
      <c r="M23" s="172"/>
    </row>
    <row r="24" spans="1:13">
      <c r="M24" s="172"/>
    </row>
    <row r="25" spans="1:13">
      <c r="M25" s="172"/>
    </row>
    <row r="26" spans="1:13">
      <c r="M26" s="172"/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L3" location="Content!A1" display="contents"/>
  </hyperlinks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U36"/>
  <sheetViews>
    <sheetView rightToLeft="1" view="pageBreakPreview" zoomScale="85" zoomScaleNormal="100" zoomScaleSheetLayoutView="85" workbookViewId="0">
      <selection activeCell="A3" sqref="A3"/>
    </sheetView>
  </sheetViews>
  <sheetFormatPr defaultColWidth="8.85546875" defaultRowHeight="15"/>
  <cols>
    <col min="1" max="1" width="41.5703125" style="97" customWidth="1"/>
    <col min="2" max="12" width="8.85546875" style="97"/>
    <col min="13" max="13" width="47" style="97" customWidth="1"/>
    <col min="14" max="18" width="8.85546875" style="97" hidden="1" customWidth="1"/>
    <col min="19" max="19" width="1.7109375" style="97" hidden="1" customWidth="1"/>
    <col min="20" max="20" width="3.42578125" style="97" hidden="1" customWidth="1"/>
    <col min="21" max="16384" width="8.85546875" style="97"/>
  </cols>
  <sheetData>
    <row r="1" spans="1:47">
      <c r="A1" s="375" t="s">
        <v>418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2"/>
      <c r="O1" s="32"/>
    </row>
    <row r="2" spans="1:47" ht="15.75">
      <c r="A2" s="387" t="s">
        <v>419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2"/>
      <c r="O2" s="32"/>
    </row>
    <row r="3" spans="1:47">
      <c r="A3" s="17"/>
      <c r="B3" s="15"/>
      <c r="C3" s="15"/>
      <c r="D3" s="15"/>
      <c r="E3" s="15"/>
      <c r="F3" s="15"/>
      <c r="G3" s="15"/>
      <c r="H3" s="15"/>
      <c r="I3" s="15"/>
      <c r="L3" s="12" t="s">
        <v>89</v>
      </c>
    </row>
    <row r="4" spans="1:47">
      <c r="A4" s="380" t="s">
        <v>7</v>
      </c>
      <c r="B4" s="381">
        <v>2014</v>
      </c>
      <c r="C4" s="381">
        <v>2015</v>
      </c>
      <c r="D4" s="381">
        <v>2016</v>
      </c>
      <c r="E4" s="381">
        <v>2017</v>
      </c>
      <c r="F4" s="381">
        <v>2017</v>
      </c>
      <c r="G4" s="381"/>
      <c r="H4" s="381"/>
      <c r="I4" s="381"/>
      <c r="J4" s="381">
        <v>2018</v>
      </c>
      <c r="K4" s="381"/>
      <c r="L4" s="215"/>
      <c r="M4" s="382" t="s">
        <v>254</v>
      </c>
    </row>
    <row r="5" spans="1:47" ht="25.5">
      <c r="A5" s="380"/>
      <c r="B5" s="381"/>
      <c r="C5" s="381"/>
      <c r="D5" s="381"/>
      <c r="E5" s="381"/>
      <c r="F5" s="206" t="s">
        <v>426</v>
      </c>
      <c r="G5" s="206" t="s">
        <v>427</v>
      </c>
      <c r="H5" s="206" t="s">
        <v>428</v>
      </c>
      <c r="I5" s="206" t="s">
        <v>429</v>
      </c>
      <c r="J5" s="206" t="s">
        <v>426</v>
      </c>
      <c r="K5" s="206" t="s">
        <v>427</v>
      </c>
      <c r="L5" s="206" t="s">
        <v>428</v>
      </c>
      <c r="M5" s="382" t="s">
        <v>254</v>
      </c>
    </row>
    <row r="6" spans="1:47">
      <c r="A6" s="24" t="s">
        <v>25</v>
      </c>
      <c r="B6" s="186">
        <v>2.1905964619388407</v>
      </c>
      <c r="C6" s="186">
        <v>0.28654133909938362</v>
      </c>
      <c r="D6" s="186">
        <v>-1.5157280815397545</v>
      </c>
      <c r="E6" s="186">
        <v>-0.85253400994517392</v>
      </c>
      <c r="F6" s="186">
        <v>-1.9730454025105928</v>
      </c>
      <c r="G6" s="186">
        <v>-0.66302635194844584</v>
      </c>
      <c r="H6" s="186">
        <v>0.74580827016774265</v>
      </c>
      <c r="I6" s="186">
        <v>-1.5198725554894139</v>
      </c>
      <c r="J6" s="186">
        <v>0.30696283902540245</v>
      </c>
      <c r="K6" s="186">
        <v>0.20721728744447887</v>
      </c>
      <c r="L6" s="186">
        <v>2.841538715143372</v>
      </c>
      <c r="M6" s="169" t="s">
        <v>365</v>
      </c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</row>
    <row r="7" spans="1:47">
      <c r="A7" s="24" t="s">
        <v>26</v>
      </c>
      <c r="B7" s="186">
        <v>8.844498824006962</v>
      </c>
      <c r="C7" s="186">
        <v>-0.95569248444315358</v>
      </c>
      <c r="D7" s="186">
        <v>-3.3314470597996277</v>
      </c>
      <c r="E7" s="186">
        <v>4.155886979303367</v>
      </c>
      <c r="F7" s="186">
        <v>-4.8403110562226033</v>
      </c>
      <c r="G7" s="186">
        <v>2.1592896479532726</v>
      </c>
      <c r="H7" s="186">
        <v>7.7366700736484262</v>
      </c>
      <c r="I7" s="186">
        <v>11.56789925183439</v>
      </c>
      <c r="J7" s="186">
        <v>12.443928186506881</v>
      </c>
      <c r="K7" s="186">
        <v>1.236490365400968</v>
      </c>
      <c r="L7" s="186">
        <v>1.4738592954600733</v>
      </c>
      <c r="M7" s="169" t="s">
        <v>366</v>
      </c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</row>
    <row r="8" spans="1:47">
      <c r="A8" s="24" t="s">
        <v>27</v>
      </c>
      <c r="B8" s="186">
        <v>2.5263967471920761E-2</v>
      </c>
      <c r="C8" s="186">
        <v>8.6876568086653672E-2</v>
      </c>
      <c r="D8" s="186">
        <v>-0.67642656124753842</v>
      </c>
      <c r="E8" s="186">
        <v>-1.9427674035653222</v>
      </c>
      <c r="F8" s="186">
        <v>-6.4067686903072456</v>
      </c>
      <c r="G8" s="186">
        <v>-2.4272110756330676</v>
      </c>
      <c r="H8" s="186">
        <v>0.91122304237327967</v>
      </c>
      <c r="I8" s="186">
        <v>0.15168710930571194</v>
      </c>
      <c r="J8" s="186">
        <v>7.5502578648055874E-2</v>
      </c>
      <c r="K8" s="186">
        <v>-0.97172554641699094</v>
      </c>
      <c r="L8" s="186">
        <v>-1.345024520551533</v>
      </c>
      <c r="M8" s="169" t="s">
        <v>367</v>
      </c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</row>
    <row r="9" spans="1:47">
      <c r="A9" s="24" t="s">
        <v>28</v>
      </c>
      <c r="B9" s="186">
        <v>-4.5883338411304813</v>
      </c>
      <c r="C9" s="186">
        <v>-15.722863305846104</v>
      </c>
      <c r="D9" s="186">
        <v>0.70455954763510797</v>
      </c>
      <c r="E9" s="186">
        <v>11.692633815458459</v>
      </c>
      <c r="F9" s="186">
        <v>14.786750802642416</v>
      </c>
      <c r="G9" s="186">
        <v>-7.6959351310259052</v>
      </c>
      <c r="H9" s="186">
        <v>25.498010250238138</v>
      </c>
      <c r="I9" s="186">
        <v>14.18170933997915</v>
      </c>
      <c r="J9" s="186">
        <v>14.535000918345872</v>
      </c>
      <c r="K9" s="186">
        <v>13.21209037827613</v>
      </c>
      <c r="L9" s="186">
        <v>1.0766733835411202</v>
      </c>
      <c r="M9" s="169" t="s">
        <v>368</v>
      </c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</row>
    <row r="10" spans="1:47">
      <c r="A10" s="24" t="s">
        <v>29</v>
      </c>
      <c r="B10" s="186">
        <v>4.4140372488836457</v>
      </c>
      <c r="C10" s="186">
        <v>1.2027092288585011</v>
      </c>
      <c r="D10" s="186">
        <v>-3.7852982667283732</v>
      </c>
      <c r="E10" s="186">
        <v>-1.0195878936939604</v>
      </c>
      <c r="F10" s="186">
        <v>-9.4490819513319764</v>
      </c>
      <c r="G10" s="186">
        <v>-6.9675957775023534</v>
      </c>
      <c r="H10" s="186">
        <v>1.4984868095435928</v>
      </c>
      <c r="I10" s="186">
        <v>10.839839344514928</v>
      </c>
      <c r="J10" s="186">
        <v>11.236814659256396</v>
      </c>
      <c r="K10" s="186">
        <v>12.312552419598902</v>
      </c>
      <c r="L10" s="186">
        <v>10.39235868095038</v>
      </c>
      <c r="M10" s="169" t="s">
        <v>369</v>
      </c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</row>
    <row r="11" spans="1:47" ht="15" customHeight="1">
      <c r="A11" s="24" t="s">
        <v>30</v>
      </c>
      <c r="B11" s="186">
        <v>-0.30858390308848033</v>
      </c>
      <c r="C11" s="186">
        <v>-0.42170977364140116</v>
      </c>
      <c r="D11" s="186">
        <v>8.1940936741825414</v>
      </c>
      <c r="E11" s="186">
        <v>9.1759332688180724</v>
      </c>
      <c r="F11" s="186">
        <v>4.6064962499882967</v>
      </c>
      <c r="G11" s="186">
        <v>11.722333852822686</v>
      </c>
      <c r="H11" s="186">
        <v>11.722901747294245</v>
      </c>
      <c r="I11" s="186">
        <v>8.6520012251670693</v>
      </c>
      <c r="J11" s="186">
        <v>8.6520012251670693</v>
      </c>
      <c r="K11" s="186">
        <v>0</v>
      </c>
      <c r="L11" s="186">
        <v>0</v>
      </c>
      <c r="M11" s="169" t="s">
        <v>370</v>
      </c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</row>
    <row r="12" spans="1:47">
      <c r="A12" s="24" t="s">
        <v>31</v>
      </c>
      <c r="B12" s="186">
        <v>0</v>
      </c>
      <c r="C12" s="186">
        <v>0.9849209238535942</v>
      </c>
      <c r="D12" s="186">
        <v>-0.9804619854064569</v>
      </c>
      <c r="E12" s="186">
        <v>-4.0465150527632359</v>
      </c>
      <c r="F12" s="186">
        <v>-3.2095716768944271</v>
      </c>
      <c r="G12" s="186">
        <v>-6.6649382235925003</v>
      </c>
      <c r="H12" s="186">
        <v>-6.7170175090847835</v>
      </c>
      <c r="I12" s="186">
        <v>0.4054671985187781</v>
      </c>
      <c r="J12" s="186">
        <v>6.9985517566639288</v>
      </c>
      <c r="K12" s="186">
        <v>12.785092982492486</v>
      </c>
      <c r="L12" s="186">
        <v>8.8000487149139701</v>
      </c>
      <c r="M12" s="169" t="s">
        <v>371</v>
      </c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</row>
    <row r="13" spans="1:47">
      <c r="A13" s="24" t="s">
        <v>32</v>
      </c>
      <c r="B13" s="186">
        <v>0.35786943575847491</v>
      </c>
      <c r="C13" s="186">
        <v>-17</v>
      </c>
      <c r="D13" s="186">
        <v>-14.491471998874644</v>
      </c>
      <c r="E13" s="186">
        <v>-4.730678807177358</v>
      </c>
      <c r="F13" s="186">
        <v>-5.8262013183505417</v>
      </c>
      <c r="G13" s="186">
        <v>-7.7076501033026261</v>
      </c>
      <c r="H13" s="186">
        <v>-1.1492234672212334</v>
      </c>
      <c r="I13" s="186">
        <v>-4.2396403398350486</v>
      </c>
      <c r="J13" s="186">
        <v>8.5863436145060774</v>
      </c>
      <c r="K13" s="186">
        <v>10.332485282786081</v>
      </c>
      <c r="L13" s="186">
        <v>11.15413886042451</v>
      </c>
      <c r="M13" s="169" t="s">
        <v>372</v>
      </c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</row>
    <row r="14" spans="1:47">
      <c r="A14" s="24" t="s">
        <v>33</v>
      </c>
      <c r="B14" s="186" t="s">
        <v>34</v>
      </c>
      <c r="C14" s="186" t="s">
        <v>34</v>
      </c>
      <c r="D14" s="186" t="s">
        <v>34</v>
      </c>
      <c r="E14" s="186" t="s">
        <v>34</v>
      </c>
      <c r="F14" s="186"/>
      <c r="G14" s="186"/>
      <c r="H14" s="186"/>
      <c r="I14" s="186"/>
      <c r="J14" s="186"/>
      <c r="K14" s="186"/>
      <c r="L14" s="186"/>
      <c r="M14" s="169" t="s">
        <v>373</v>
      </c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</row>
    <row r="15" spans="1:47">
      <c r="A15" s="24" t="s">
        <v>35</v>
      </c>
      <c r="B15" s="186">
        <v>5.3266741133318112</v>
      </c>
      <c r="C15" s="186">
        <v>-1.0920711314936071</v>
      </c>
      <c r="D15" s="186">
        <v>-0.37962896867256291</v>
      </c>
      <c r="E15" s="186">
        <v>-7.5968071685612655</v>
      </c>
      <c r="F15" s="186">
        <v>0.50433521307317619</v>
      </c>
      <c r="G15" s="186">
        <v>-6.1561433465451358</v>
      </c>
      <c r="H15" s="186">
        <v>-12.792633014646142</v>
      </c>
      <c r="I15" s="186">
        <v>-11.942787526126949</v>
      </c>
      <c r="J15" s="186">
        <v>-2.7486140458533868</v>
      </c>
      <c r="K15" s="186">
        <v>3.9519969975973623</v>
      </c>
      <c r="L15" s="186">
        <v>12.281374596138875</v>
      </c>
      <c r="M15" s="169" t="s">
        <v>374</v>
      </c>
      <c r="AF15" s="172"/>
      <c r="AG15" s="172"/>
      <c r="AH15" s="172"/>
      <c r="AI15" s="172"/>
      <c r="AJ15" s="172"/>
      <c r="AK15" s="172"/>
      <c r="AL15" s="172"/>
      <c r="AM15" s="172"/>
      <c r="AN15" s="172"/>
      <c r="AO15" s="172"/>
      <c r="AP15" s="172"/>
      <c r="AQ15" s="172"/>
      <c r="AR15" s="172"/>
      <c r="AS15" s="172"/>
      <c r="AT15" s="172"/>
      <c r="AU15" s="172"/>
    </row>
    <row r="16" spans="1:47">
      <c r="A16" s="24" t="s">
        <v>36</v>
      </c>
      <c r="B16" s="186">
        <v>-1.1054910868048669</v>
      </c>
      <c r="C16" s="186">
        <v>5.9013581702706475</v>
      </c>
      <c r="D16" s="186">
        <v>2.2241279507405594</v>
      </c>
      <c r="E16" s="186">
        <v>0.88499382627854806</v>
      </c>
      <c r="F16" s="186">
        <v>-3.108666123301731</v>
      </c>
      <c r="G16" s="186">
        <v>0.19013539666462975</v>
      </c>
      <c r="H16" s="186">
        <v>3.0657276773184492</v>
      </c>
      <c r="I16" s="186">
        <v>3.3927783544328349</v>
      </c>
      <c r="J16" s="186">
        <v>3.6608641652852896</v>
      </c>
      <c r="K16" s="186">
        <v>2.7483829070830552</v>
      </c>
      <c r="L16" s="186">
        <v>1.4866812199341837</v>
      </c>
      <c r="M16" s="169" t="s">
        <v>375</v>
      </c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/>
    </row>
    <row r="17" spans="1:47">
      <c r="A17" s="24" t="s">
        <v>37</v>
      </c>
      <c r="B17" s="186" t="s">
        <v>34</v>
      </c>
      <c r="C17" s="186" t="s">
        <v>34</v>
      </c>
      <c r="D17" s="186" t="s">
        <v>34</v>
      </c>
      <c r="E17" s="186" t="s">
        <v>34</v>
      </c>
      <c r="F17" s="186"/>
      <c r="G17" s="186"/>
      <c r="H17" s="186"/>
      <c r="I17" s="186"/>
      <c r="J17" s="186"/>
      <c r="K17" s="186"/>
      <c r="L17" s="186"/>
      <c r="M17" s="169" t="s">
        <v>376</v>
      </c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</row>
    <row r="18" spans="1:47">
      <c r="A18" s="24" t="s">
        <v>38</v>
      </c>
      <c r="B18" s="186">
        <v>8.6610871074711326E-2</v>
      </c>
      <c r="C18" s="186">
        <v>1.0122109240644499</v>
      </c>
      <c r="D18" s="186">
        <v>3.3812297769142057</v>
      </c>
      <c r="E18" s="186">
        <v>1.6526458623356675</v>
      </c>
      <c r="F18" s="186">
        <v>0</v>
      </c>
      <c r="G18" s="186">
        <v>0</v>
      </c>
      <c r="H18" s="186">
        <v>0</v>
      </c>
      <c r="I18" s="186">
        <v>6.6105834493426698</v>
      </c>
      <c r="J18" s="186">
        <v>2.6732169900905092</v>
      </c>
      <c r="K18" s="186">
        <v>6.3085688469686403</v>
      </c>
      <c r="L18" s="186">
        <v>6.3085688469686403</v>
      </c>
      <c r="M18" s="169" t="s">
        <v>377</v>
      </c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</row>
    <row r="19" spans="1:47">
      <c r="A19" s="24" t="s">
        <v>39</v>
      </c>
      <c r="B19" s="186">
        <v>-2.4573747293628565</v>
      </c>
      <c r="C19" s="186">
        <v>-1.243854461874065</v>
      </c>
      <c r="D19" s="186">
        <v>-0.2469272309370325</v>
      </c>
      <c r="E19" s="18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69" t="s">
        <v>378</v>
      </c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</row>
    <row r="20" spans="1:47">
      <c r="A20" s="24" t="s">
        <v>40</v>
      </c>
      <c r="B20" s="186">
        <v>-2.37403582129798</v>
      </c>
      <c r="C20" s="186">
        <v>-0.4675680418406003</v>
      </c>
      <c r="D20" s="186">
        <v>0</v>
      </c>
      <c r="E20" s="186">
        <v>0</v>
      </c>
      <c r="F20" s="186">
        <v>0</v>
      </c>
      <c r="G20" s="186">
        <v>0</v>
      </c>
      <c r="H20" s="186">
        <v>0</v>
      </c>
      <c r="I20" s="186">
        <v>0</v>
      </c>
      <c r="J20" s="186">
        <v>0</v>
      </c>
      <c r="K20" s="186">
        <v>0</v>
      </c>
      <c r="L20" s="186">
        <v>0</v>
      </c>
      <c r="M20" s="169" t="s">
        <v>379</v>
      </c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</row>
    <row r="21" spans="1:47">
      <c r="A21" s="24" t="s">
        <v>41</v>
      </c>
      <c r="B21" s="186">
        <v>-0.5887291525596865</v>
      </c>
      <c r="C21" s="186">
        <v>6.5208884868702048</v>
      </c>
      <c r="D21" s="186">
        <v>6.287553569241374</v>
      </c>
      <c r="E21" s="186">
        <v>1.133284847369693</v>
      </c>
      <c r="F21" s="186">
        <v>4.2669928164762609</v>
      </c>
      <c r="G21" s="186">
        <v>-0.15546100135081531</v>
      </c>
      <c r="H21" s="186">
        <v>0.42160757435330254</v>
      </c>
      <c r="I21" s="186">
        <v>0</v>
      </c>
      <c r="J21" s="186">
        <v>0</v>
      </c>
      <c r="K21" s="186">
        <v>1.0519578840247021</v>
      </c>
      <c r="L21" s="186">
        <v>0</v>
      </c>
      <c r="M21" s="169" t="s">
        <v>380</v>
      </c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</row>
    <row r="22" spans="1:47">
      <c r="A22" s="24" t="s">
        <v>42</v>
      </c>
      <c r="B22" s="186">
        <v>-4.35651814447235</v>
      </c>
      <c r="C22" s="186">
        <v>-1.0751887658170758</v>
      </c>
      <c r="D22" s="186">
        <v>-7.1304938498691053</v>
      </c>
      <c r="E22" s="186">
        <v>-3.6599651999719831</v>
      </c>
      <c r="F22" s="186">
        <v>-7.2527153064385885</v>
      </c>
      <c r="G22" s="186">
        <v>-0.37908521259559791</v>
      </c>
      <c r="H22" s="186">
        <v>-8.4768410342781948</v>
      </c>
      <c r="I22" s="186">
        <v>1.4687807534244541</v>
      </c>
      <c r="J22" s="186">
        <v>-0.15059282557277243</v>
      </c>
      <c r="K22" s="186">
        <v>-5.899977871935107</v>
      </c>
      <c r="L22" s="186">
        <v>0.17903581252099343</v>
      </c>
      <c r="M22" s="169" t="s">
        <v>381</v>
      </c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</row>
    <row r="23" spans="1:47">
      <c r="A23" s="24" t="s">
        <v>43</v>
      </c>
      <c r="B23" s="186">
        <v>0.11622770558642397</v>
      </c>
      <c r="C23" s="186">
        <v>-0.38762836590905536</v>
      </c>
      <c r="D23" s="186">
        <v>2.3427897443282326</v>
      </c>
      <c r="E23" s="186">
        <v>-4.3546134270692356</v>
      </c>
      <c r="F23" s="186">
        <v>-5.7752149795591237</v>
      </c>
      <c r="G23" s="186">
        <v>-4.4139182493746603</v>
      </c>
      <c r="H23" s="186">
        <v>-2.1868117833259078</v>
      </c>
      <c r="I23" s="186">
        <v>-5.0425086960172507</v>
      </c>
      <c r="J23" s="186">
        <v>4.7120225596321887</v>
      </c>
      <c r="K23" s="186">
        <v>2.9243569147616881</v>
      </c>
      <c r="L23" s="186">
        <v>1.0039707687506052</v>
      </c>
      <c r="M23" s="169" t="s">
        <v>382</v>
      </c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</row>
    <row r="24" spans="1:47">
      <c r="A24" s="24" t="s">
        <v>44</v>
      </c>
      <c r="B24" s="186" t="s">
        <v>34</v>
      </c>
      <c r="C24" s="186" t="s">
        <v>34</v>
      </c>
      <c r="D24" s="186" t="s">
        <v>34</v>
      </c>
      <c r="E24" s="186" t="s">
        <v>34</v>
      </c>
      <c r="F24" s="186"/>
      <c r="G24" s="186"/>
      <c r="H24" s="186"/>
      <c r="I24" s="186"/>
      <c r="J24" s="186"/>
      <c r="K24" s="186"/>
      <c r="L24" s="186"/>
      <c r="M24" s="169" t="s">
        <v>383</v>
      </c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</row>
    <row r="25" spans="1:47">
      <c r="A25" s="24" t="s">
        <v>45</v>
      </c>
      <c r="B25" s="186">
        <v>-1.7317720875298075</v>
      </c>
      <c r="C25" s="186">
        <v>-6.5361407943769034</v>
      </c>
      <c r="D25" s="186">
        <v>0.39280806326447387</v>
      </c>
      <c r="E25" s="186">
        <v>-5.6495834305999182</v>
      </c>
      <c r="F25" s="186">
        <v>-0.94553393226081539</v>
      </c>
      <c r="G25" s="186">
        <v>-7.8347024239426588</v>
      </c>
      <c r="H25" s="186">
        <v>-8.1737645780204105</v>
      </c>
      <c r="I25" s="186">
        <v>-5.6443327881757597</v>
      </c>
      <c r="J25" s="186">
        <v>3.4032748339918584</v>
      </c>
      <c r="K25" s="186">
        <v>8.2962877514733293</v>
      </c>
      <c r="L25" s="186">
        <v>9.3007472286172685</v>
      </c>
      <c r="M25" s="169" t="s">
        <v>384</v>
      </c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</row>
    <row r="26" spans="1:47">
      <c r="A26" s="24" t="s">
        <v>46</v>
      </c>
      <c r="B26" s="186">
        <v>-2.9459723301177618</v>
      </c>
      <c r="C26" s="186">
        <v>-6.0717198932934284</v>
      </c>
      <c r="D26" s="186">
        <v>-8.0524767759909075</v>
      </c>
      <c r="E26" s="186">
        <v>1.1926380190600316</v>
      </c>
      <c r="F26" s="186">
        <v>-0.8857067824707201</v>
      </c>
      <c r="G26" s="186">
        <v>-3.3122361559747162</v>
      </c>
      <c r="H26" s="186">
        <v>2.1567990172907088</v>
      </c>
      <c r="I26" s="186">
        <v>6.8116959973948639</v>
      </c>
      <c r="J26" s="186">
        <v>4.5262362114183219</v>
      </c>
      <c r="K26" s="186">
        <v>4.3548779011740635</v>
      </c>
      <c r="L26" s="186">
        <v>-1.6125327691557203</v>
      </c>
      <c r="M26" s="169" t="s">
        <v>385</v>
      </c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</row>
    <row r="27" spans="1:47">
      <c r="A27" s="24" t="s">
        <v>47</v>
      </c>
      <c r="B27" s="186" t="s">
        <v>34</v>
      </c>
      <c r="C27" s="186" t="s">
        <v>34</v>
      </c>
      <c r="D27" s="186" t="s">
        <v>34</v>
      </c>
      <c r="E27" s="186" t="s">
        <v>34</v>
      </c>
      <c r="F27" s="186"/>
      <c r="G27" s="186"/>
      <c r="H27" s="186"/>
      <c r="I27" s="186"/>
      <c r="J27" s="186"/>
      <c r="K27" s="186"/>
      <c r="L27" s="186"/>
      <c r="M27" s="169" t="s">
        <v>386</v>
      </c>
      <c r="AF27" s="172"/>
      <c r="AG27" s="172"/>
      <c r="AH27" s="172"/>
      <c r="AI27" s="172"/>
      <c r="AJ27" s="172"/>
      <c r="AK27" s="172"/>
      <c r="AL27" s="172"/>
      <c r="AM27" s="172"/>
      <c r="AN27" s="172"/>
    </row>
    <row r="28" spans="1:47">
      <c r="A28" s="24" t="s">
        <v>48</v>
      </c>
      <c r="B28" s="186">
        <v>-3.9648557820715005</v>
      </c>
      <c r="C28" s="186">
        <v>-2.6904257217748104</v>
      </c>
      <c r="D28" s="186">
        <v>3.2375630355475393</v>
      </c>
      <c r="E28" s="186">
        <v>-8.8320126689472048E-2</v>
      </c>
      <c r="F28" s="186">
        <v>-3.4141546766944231</v>
      </c>
      <c r="G28" s="186">
        <v>-4.5499302721745494</v>
      </c>
      <c r="H28" s="186">
        <v>-0.27061250960520056</v>
      </c>
      <c r="I28" s="186">
        <v>7.881416951716318</v>
      </c>
      <c r="J28" s="186">
        <v>15.95159346966328</v>
      </c>
      <c r="K28" s="186">
        <v>14.944092174113948</v>
      </c>
      <c r="L28" s="186">
        <v>14.393706426044872</v>
      </c>
      <c r="M28" s="169" t="s">
        <v>387</v>
      </c>
      <c r="AF28" s="172"/>
      <c r="AG28" s="172"/>
      <c r="AH28" s="172"/>
      <c r="AI28" s="172"/>
      <c r="AJ28" s="172"/>
      <c r="AK28" s="172"/>
      <c r="AL28" s="172"/>
      <c r="AM28" s="172"/>
      <c r="AN28" s="172"/>
    </row>
    <row r="29" spans="1:47">
      <c r="A29" s="24" t="s">
        <v>49</v>
      </c>
      <c r="B29" s="186">
        <v>-2.1281943423534728</v>
      </c>
      <c r="C29" s="186">
        <v>-1.8246937577049629</v>
      </c>
      <c r="D29" s="186">
        <v>0.75618065433746529</v>
      </c>
      <c r="E29" s="186">
        <v>-1.3333014331767064</v>
      </c>
      <c r="F29" s="186">
        <v>-3.7449522749226247</v>
      </c>
      <c r="G29" s="186">
        <v>-4.634005221705678</v>
      </c>
      <c r="H29" s="186">
        <v>-1.2091996622261121</v>
      </c>
      <c r="I29" s="186">
        <v>4.2549514261475991</v>
      </c>
      <c r="J29" s="186">
        <v>20.496343004182435</v>
      </c>
      <c r="K29" s="186">
        <v>24.065841964936794</v>
      </c>
      <c r="L29" s="186">
        <v>22.160727629095405</v>
      </c>
      <c r="M29" s="169" t="s">
        <v>388</v>
      </c>
      <c r="AF29" s="172"/>
      <c r="AG29" s="172"/>
      <c r="AH29" s="172"/>
      <c r="AI29" s="172"/>
      <c r="AJ29" s="172"/>
      <c r="AK29" s="172"/>
      <c r="AL29" s="172"/>
      <c r="AM29" s="172"/>
      <c r="AN29" s="172"/>
    </row>
    <row r="30" spans="1:47">
      <c r="A30" s="24" t="s">
        <v>50</v>
      </c>
      <c r="B30" s="186">
        <v>-6.8711129171834662</v>
      </c>
      <c r="C30" s="186">
        <v>-8.755557576395061</v>
      </c>
      <c r="D30" s="186">
        <v>-0.37248526195790888</v>
      </c>
      <c r="E30" s="186">
        <v>0.55290619838165611</v>
      </c>
      <c r="F30" s="186">
        <v>-0.4871456172658668</v>
      </c>
      <c r="G30" s="186">
        <v>-1.9808186942725712</v>
      </c>
      <c r="H30" s="186">
        <v>0.67760775504982007</v>
      </c>
      <c r="I30" s="186">
        <v>4.0019813500152424</v>
      </c>
      <c r="J30" s="186">
        <v>8.6199599599139987</v>
      </c>
      <c r="K30" s="186">
        <v>6.8009965333351659</v>
      </c>
      <c r="L30" s="186">
        <v>5.1038181662274411</v>
      </c>
      <c r="M30" s="169" t="s">
        <v>389</v>
      </c>
      <c r="AF30" s="172"/>
      <c r="AG30" s="172"/>
      <c r="AH30" s="172"/>
      <c r="AI30" s="172"/>
      <c r="AJ30" s="172"/>
      <c r="AK30" s="172"/>
      <c r="AL30" s="172"/>
      <c r="AM30" s="172"/>
      <c r="AN30" s="172"/>
    </row>
    <row r="31" spans="1:47">
      <c r="A31" s="24" t="s">
        <v>51</v>
      </c>
      <c r="B31" s="186">
        <v>-3.5503356853421089</v>
      </c>
      <c r="C31" s="186">
        <v>-11.265141997068646</v>
      </c>
      <c r="D31" s="186">
        <v>-5.1717982997586818</v>
      </c>
      <c r="E31" s="186">
        <v>13.239943568820536</v>
      </c>
      <c r="F31" s="186">
        <v>12.454916397483814</v>
      </c>
      <c r="G31" s="186">
        <v>9.9278985281538752</v>
      </c>
      <c r="H31" s="186">
        <v>15.957233551144839</v>
      </c>
      <c r="I31" s="186">
        <v>14.619725798499573</v>
      </c>
      <c r="J31" s="186">
        <v>10.822011039156493</v>
      </c>
      <c r="K31" s="186">
        <v>10.519327376791907</v>
      </c>
      <c r="L31" s="186">
        <v>2.0607456856718045</v>
      </c>
      <c r="M31" s="169" t="s">
        <v>390</v>
      </c>
      <c r="AF31" s="172"/>
      <c r="AG31" s="172"/>
      <c r="AH31" s="172"/>
      <c r="AI31" s="172"/>
      <c r="AJ31" s="172"/>
      <c r="AK31" s="172"/>
      <c r="AL31" s="172"/>
      <c r="AM31" s="172"/>
      <c r="AN31" s="172"/>
    </row>
    <row r="32" spans="1:47">
      <c r="A32" s="24" t="s">
        <v>52</v>
      </c>
      <c r="B32" s="186">
        <v>-1.6838685551531956</v>
      </c>
      <c r="C32" s="186">
        <v>-0.47175721702697682</v>
      </c>
      <c r="D32" s="186">
        <v>-0.34708810770830095</v>
      </c>
      <c r="E32" s="186">
        <v>0.30614962836072007</v>
      </c>
      <c r="F32" s="186">
        <v>-0.31120026699153414</v>
      </c>
      <c r="G32" s="186">
        <v>-0.31120026699153414</v>
      </c>
      <c r="H32" s="186">
        <v>0.21819124538160395</v>
      </c>
      <c r="I32" s="186">
        <v>1.6288078020443066</v>
      </c>
      <c r="J32" s="186">
        <v>8.6008298173843514</v>
      </c>
      <c r="K32" s="186">
        <v>2.9147013301368929</v>
      </c>
      <c r="L32" s="186">
        <v>3.5442967412642474</v>
      </c>
      <c r="M32" s="169" t="s">
        <v>391</v>
      </c>
      <c r="AF32" s="172"/>
      <c r="AG32" s="172"/>
      <c r="AH32" s="172"/>
      <c r="AI32" s="172"/>
      <c r="AJ32" s="172"/>
      <c r="AK32" s="172"/>
      <c r="AL32" s="172"/>
      <c r="AM32" s="172"/>
      <c r="AN32" s="172"/>
    </row>
    <row r="33" spans="1:40">
      <c r="A33" s="24" t="s">
        <v>53</v>
      </c>
      <c r="B33" s="186">
        <v>-5.2539632097842714</v>
      </c>
      <c r="C33" s="186">
        <v>2.6948993996334742</v>
      </c>
      <c r="D33" s="186">
        <v>-8.0749502153907091</v>
      </c>
      <c r="E33" s="186">
        <v>-2.022715638097683</v>
      </c>
      <c r="F33" s="186">
        <v>0.23919601756617226</v>
      </c>
      <c r="G33" s="186">
        <v>0.44712672306815193</v>
      </c>
      <c r="H33" s="186">
        <v>-2.8988069048581053</v>
      </c>
      <c r="I33" s="186">
        <v>-5.8783783881669223</v>
      </c>
      <c r="J33" s="186">
        <v>8.8747688758739258</v>
      </c>
      <c r="K33" s="186">
        <v>10.416593864681303</v>
      </c>
      <c r="L33" s="186">
        <v>13.54839008038968</v>
      </c>
      <c r="M33" s="169" t="s">
        <v>392</v>
      </c>
      <c r="AF33" s="172"/>
      <c r="AG33" s="172"/>
      <c r="AH33" s="172"/>
      <c r="AI33" s="172"/>
      <c r="AJ33" s="172"/>
      <c r="AK33" s="172"/>
      <c r="AL33" s="172"/>
      <c r="AM33" s="172"/>
      <c r="AN33" s="172"/>
    </row>
    <row r="34" spans="1:40">
      <c r="A34" s="37" t="s">
        <v>54</v>
      </c>
      <c r="B34" s="175">
        <v>-1.2789769243681803E-13</v>
      </c>
      <c r="C34" s="187">
        <v>-7.977304964539047</v>
      </c>
      <c r="D34" s="187">
        <v>-21.050980981881938</v>
      </c>
      <c r="E34" s="187">
        <v>20.010891775131771</v>
      </c>
      <c r="F34" s="187">
        <v>36.922670051835382</v>
      </c>
      <c r="G34" s="187">
        <v>18.489877589453869</v>
      </c>
      <c r="H34" s="187">
        <v>7.5189036816943826</v>
      </c>
      <c r="I34" s="187">
        <v>17.112115777543451</v>
      </c>
      <c r="J34" s="187">
        <v>21.633374162158489</v>
      </c>
      <c r="K34" s="187">
        <v>31.885913534323919</v>
      </c>
      <c r="L34" s="187">
        <v>38.819611470860337</v>
      </c>
      <c r="M34" s="171" t="s">
        <v>393</v>
      </c>
      <c r="AF34" s="172"/>
      <c r="AG34" s="172"/>
      <c r="AH34" s="172"/>
      <c r="AI34" s="172"/>
      <c r="AJ34" s="172"/>
      <c r="AK34" s="172"/>
      <c r="AL34" s="172"/>
      <c r="AM34" s="172"/>
      <c r="AN34" s="172"/>
    </row>
    <row r="35" spans="1:40">
      <c r="A35" s="19" t="s">
        <v>123</v>
      </c>
      <c r="B35" s="18"/>
      <c r="C35" s="18"/>
      <c r="D35" s="18"/>
      <c r="F35" s="18"/>
      <c r="G35" s="18"/>
      <c r="H35" s="18"/>
      <c r="I35" s="18"/>
      <c r="M35" s="19" t="s">
        <v>326</v>
      </c>
    </row>
    <row r="36" spans="1:40">
      <c r="A36" s="16" t="s">
        <v>95</v>
      </c>
      <c r="B36" s="18"/>
      <c r="C36" s="18"/>
      <c r="D36" s="18"/>
      <c r="E36" s="18"/>
      <c r="F36" s="18"/>
      <c r="G36" s="18"/>
      <c r="H36" s="18"/>
      <c r="I36" s="18"/>
      <c r="J36" s="46"/>
      <c r="K36" s="46"/>
      <c r="L36" s="46"/>
      <c r="M36" s="179" t="s">
        <v>394</v>
      </c>
    </row>
  </sheetData>
  <mergeCells count="10">
    <mergeCell ref="A1:M1"/>
    <mergeCell ref="A2:M2"/>
    <mergeCell ref="A4:A5"/>
    <mergeCell ref="B4:B5"/>
    <mergeCell ref="C4:C5"/>
    <mergeCell ref="D4:D5"/>
    <mergeCell ref="E4:E5"/>
    <mergeCell ref="F4:I4"/>
    <mergeCell ref="J4:K4"/>
    <mergeCell ref="M4:M5"/>
  </mergeCells>
  <hyperlinks>
    <hyperlink ref="L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Q19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0.7109375" style="97" customWidth="1"/>
    <col min="2" max="2" width="8.42578125" style="97" bestFit="1" customWidth="1"/>
    <col min="3" max="3" width="8.42578125" style="97" customWidth="1"/>
    <col min="4" max="4" width="5.42578125" style="97" hidden="1" customWidth="1"/>
    <col min="5" max="5" width="0" style="97" hidden="1" customWidth="1"/>
    <col min="6" max="13" width="8.85546875" style="97"/>
    <col min="14" max="14" width="30.7109375" style="97" customWidth="1"/>
    <col min="15" max="16384" width="8.85546875" style="97"/>
  </cols>
  <sheetData>
    <row r="1" spans="1:17" ht="15" customHeight="1">
      <c r="A1" s="388" t="s">
        <v>395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98"/>
    </row>
    <row r="2" spans="1:17" ht="15" customHeight="1">
      <c r="A2" s="388" t="s">
        <v>420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98"/>
    </row>
    <row r="3" spans="1:17">
      <c r="A3" s="17"/>
      <c r="B3" s="96"/>
      <c r="C3" s="96"/>
      <c r="D3" s="96"/>
      <c r="E3" s="96"/>
      <c r="F3" s="96"/>
      <c r="G3" s="96"/>
      <c r="H3" s="96"/>
      <c r="I3" s="96"/>
      <c r="J3" s="96"/>
      <c r="K3" s="96"/>
      <c r="M3" s="12" t="s">
        <v>89</v>
      </c>
      <c r="N3" s="12"/>
    </row>
    <row r="4" spans="1:17">
      <c r="A4" s="389" t="s">
        <v>228</v>
      </c>
      <c r="B4" s="88" t="s">
        <v>227</v>
      </c>
      <c r="C4" s="381">
        <v>2016</v>
      </c>
      <c r="D4" s="94"/>
      <c r="E4" s="95"/>
      <c r="F4" s="390">
        <v>2017</v>
      </c>
      <c r="G4" s="381">
        <v>2017</v>
      </c>
      <c r="H4" s="381"/>
      <c r="I4" s="381"/>
      <c r="J4" s="381"/>
      <c r="K4" s="381">
        <v>2018</v>
      </c>
      <c r="L4" s="381"/>
      <c r="M4" s="215"/>
      <c r="N4" s="391" t="s">
        <v>396</v>
      </c>
    </row>
    <row r="5" spans="1:17" ht="25.5">
      <c r="A5" s="389"/>
      <c r="B5" s="88" t="s">
        <v>226</v>
      </c>
      <c r="C5" s="381" t="s">
        <v>6</v>
      </c>
      <c r="D5" s="215" t="s">
        <v>8</v>
      </c>
      <c r="E5" s="95"/>
      <c r="F5" s="390"/>
      <c r="G5" s="206" t="s">
        <v>426</v>
      </c>
      <c r="H5" s="206" t="s">
        <v>427</v>
      </c>
      <c r="I5" s="206" t="s">
        <v>428</v>
      </c>
      <c r="J5" s="206" t="s">
        <v>429</v>
      </c>
      <c r="K5" s="206" t="s">
        <v>426</v>
      </c>
      <c r="L5" s="206" t="s">
        <v>427</v>
      </c>
      <c r="M5" s="206" t="s">
        <v>428</v>
      </c>
      <c r="N5" s="391"/>
    </row>
    <row r="6" spans="1:17">
      <c r="A6" s="9" t="s">
        <v>225</v>
      </c>
      <c r="B6" s="9">
        <v>100</v>
      </c>
      <c r="C6" s="180">
        <v>106.35583376570681</v>
      </c>
      <c r="D6" s="180"/>
      <c r="E6" s="180"/>
      <c r="F6" s="180">
        <v>108.05149690298224</v>
      </c>
      <c r="G6" s="180">
        <v>107.94320527386405</v>
      </c>
      <c r="H6" s="180">
        <v>108.03267608188787</v>
      </c>
      <c r="I6" s="180">
        <v>107.62891602310833</v>
      </c>
      <c r="J6" s="180">
        <v>108.60119023306868</v>
      </c>
      <c r="K6" s="180">
        <v>112.17196243840613</v>
      </c>
      <c r="L6" s="180">
        <v>111.58473941950352</v>
      </c>
      <c r="M6" s="180">
        <v>111.92397573196013</v>
      </c>
      <c r="N6" s="163" t="s">
        <v>397</v>
      </c>
      <c r="P6" s="172"/>
      <c r="Q6" s="172"/>
    </row>
    <row r="7" spans="1:17">
      <c r="A7" s="24" t="s">
        <v>224</v>
      </c>
      <c r="B7" s="173">
        <v>12.343477595037493</v>
      </c>
      <c r="C7" s="173">
        <v>101.76012890874263</v>
      </c>
      <c r="D7" s="174"/>
      <c r="E7" s="173"/>
      <c r="F7" s="173">
        <v>103.0652683228252</v>
      </c>
      <c r="G7" s="173">
        <v>101.93857281876849</v>
      </c>
      <c r="H7" s="173">
        <v>102.17467897313543</v>
      </c>
      <c r="I7" s="173">
        <v>103.526449887806</v>
      </c>
      <c r="J7" s="214">
        <v>104.37709488978328</v>
      </c>
      <c r="K7" s="174">
        <v>107.30458460634945</v>
      </c>
      <c r="L7" s="173">
        <v>104.04816218629678</v>
      </c>
      <c r="M7" s="173">
        <v>105.69382303861867</v>
      </c>
      <c r="N7" s="169" t="s">
        <v>398</v>
      </c>
      <c r="P7" s="172"/>
      <c r="Q7" s="172"/>
    </row>
    <row r="8" spans="1:17">
      <c r="A8" s="24" t="s">
        <v>223</v>
      </c>
      <c r="B8" s="173">
        <v>0.1980906615977123</v>
      </c>
      <c r="C8" s="173">
        <v>103.98875177067406</v>
      </c>
      <c r="D8" s="174"/>
      <c r="E8" s="173"/>
      <c r="F8" s="173">
        <v>130.7204022228961</v>
      </c>
      <c r="G8" s="173">
        <v>106.07277055901517</v>
      </c>
      <c r="H8" s="173">
        <v>106.8165599742304</v>
      </c>
      <c r="I8" s="173">
        <v>107.2136650777975</v>
      </c>
      <c r="J8" s="173">
        <v>202.77861328054132</v>
      </c>
      <c r="K8" s="174">
        <v>212.65670428231041</v>
      </c>
      <c r="L8" s="173">
        <v>214.15066000163827</v>
      </c>
      <c r="M8" s="173">
        <v>217.55343638629526</v>
      </c>
      <c r="N8" s="169" t="s">
        <v>399</v>
      </c>
      <c r="P8" s="172"/>
      <c r="Q8" s="172"/>
    </row>
    <row r="9" spans="1:17">
      <c r="A9" s="24" t="s">
        <v>222</v>
      </c>
      <c r="B9" s="173">
        <v>5.3843348325351252</v>
      </c>
      <c r="C9" s="173">
        <v>101.11092093468314</v>
      </c>
      <c r="D9" s="174"/>
      <c r="E9" s="173"/>
      <c r="F9" s="173">
        <v>100.02900858716123</v>
      </c>
      <c r="G9" s="173">
        <v>100.50098456432998</v>
      </c>
      <c r="H9" s="173">
        <v>100.8908517975688</v>
      </c>
      <c r="I9" s="173">
        <v>96.789594158096236</v>
      </c>
      <c r="J9" s="173">
        <v>101.93460382864991</v>
      </c>
      <c r="K9" s="174">
        <v>110.21609395064364</v>
      </c>
      <c r="L9" s="173">
        <v>119.56090932988782</v>
      </c>
      <c r="M9" s="173">
        <v>124.94684168237723</v>
      </c>
      <c r="N9" s="169" t="s">
        <v>400</v>
      </c>
      <c r="P9" s="172"/>
      <c r="Q9" s="172"/>
    </row>
    <row r="10" spans="1:17">
      <c r="A10" s="24" t="s">
        <v>221</v>
      </c>
      <c r="B10" s="173">
        <v>31.179760900632736</v>
      </c>
      <c r="C10" s="173">
        <v>116.448324266022</v>
      </c>
      <c r="D10" s="174"/>
      <c r="E10" s="173"/>
      <c r="F10" s="173">
        <v>118.31919570186348</v>
      </c>
      <c r="G10" s="173">
        <v>119.50908969149383</v>
      </c>
      <c r="H10" s="173">
        <v>119.05728477287448</v>
      </c>
      <c r="I10" s="173">
        <v>118.01692626639607</v>
      </c>
      <c r="J10" s="173">
        <v>116.69348207668952</v>
      </c>
      <c r="K10" s="174">
        <v>115.895846400607</v>
      </c>
      <c r="L10" s="173">
        <v>114.55514450782471</v>
      </c>
      <c r="M10" s="173">
        <v>113.25219431301453</v>
      </c>
      <c r="N10" s="169" t="s">
        <v>401</v>
      </c>
      <c r="P10" s="172"/>
      <c r="Q10" s="172"/>
    </row>
    <row r="11" spans="1:17">
      <c r="A11" s="24" t="s">
        <v>220</v>
      </c>
      <c r="B11" s="173">
        <v>7.1656690482959657</v>
      </c>
      <c r="C11" s="173">
        <v>100.98673509403255</v>
      </c>
      <c r="D11" s="174"/>
      <c r="E11" s="173"/>
      <c r="F11" s="173">
        <v>102.08635085948733</v>
      </c>
      <c r="G11" s="173">
        <v>103.05993659309524</v>
      </c>
      <c r="H11" s="173">
        <v>102.04972656924407</v>
      </c>
      <c r="I11" s="173">
        <v>101.22947310253858</v>
      </c>
      <c r="J11" s="173">
        <v>102.00626717307142</v>
      </c>
      <c r="K11" s="174">
        <v>108.1959343387344</v>
      </c>
      <c r="L11" s="173">
        <v>107.20064135599172</v>
      </c>
      <c r="M11" s="173">
        <v>107.54589189216425</v>
      </c>
      <c r="N11" s="169" t="s">
        <v>402</v>
      </c>
      <c r="P11" s="172"/>
      <c r="Q11" s="172"/>
    </row>
    <row r="12" spans="1:17">
      <c r="A12" s="24" t="s">
        <v>219</v>
      </c>
      <c r="B12" s="173">
        <v>1.6299537437981508</v>
      </c>
      <c r="C12" s="173">
        <v>104.10274969206391</v>
      </c>
      <c r="D12" s="174"/>
      <c r="E12" s="173"/>
      <c r="F12" s="173">
        <v>111.29636646229402</v>
      </c>
      <c r="G12" s="173">
        <v>111.47590685139757</v>
      </c>
      <c r="H12" s="173">
        <v>111.23651966592621</v>
      </c>
      <c r="I12" s="173">
        <v>111.23651966592621</v>
      </c>
      <c r="J12" s="173">
        <v>111.23651966592621</v>
      </c>
      <c r="K12" s="174">
        <v>111.23651966592621</v>
      </c>
      <c r="L12" s="173">
        <v>111.23651966592621</v>
      </c>
      <c r="M12" s="173">
        <v>111.22235448972266</v>
      </c>
      <c r="N12" s="169" t="s">
        <v>403</v>
      </c>
      <c r="P12" s="172"/>
      <c r="Q12" s="172"/>
    </row>
    <row r="13" spans="1:17">
      <c r="A13" s="24" t="s">
        <v>218</v>
      </c>
      <c r="B13" s="173">
        <v>14.726138172355526</v>
      </c>
      <c r="C13" s="173">
        <v>98.98324963628518</v>
      </c>
      <c r="D13" s="174"/>
      <c r="E13" s="173"/>
      <c r="F13" s="173">
        <v>103.2628245578486</v>
      </c>
      <c r="G13" s="173">
        <v>102.18704347075753</v>
      </c>
      <c r="H13" s="173">
        <v>103.32556231127087</v>
      </c>
      <c r="I13" s="173">
        <v>102.37877021899487</v>
      </c>
      <c r="J13" s="173">
        <v>105.15992223037115</v>
      </c>
      <c r="K13" s="174">
        <v>112.42659404004064</v>
      </c>
      <c r="L13" s="173">
        <v>112.30785784000342</v>
      </c>
      <c r="M13" s="173">
        <v>114.48999858398872</v>
      </c>
      <c r="N13" s="169" t="s">
        <v>404</v>
      </c>
      <c r="P13" s="172"/>
      <c r="Q13" s="172"/>
    </row>
    <row r="14" spans="1:17">
      <c r="A14" s="24" t="s">
        <v>217</v>
      </c>
      <c r="B14" s="173">
        <v>4.9682024368211843</v>
      </c>
      <c r="C14" s="173">
        <v>95.863984874744901</v>
      </c>
      <c r="D14" s="174"/>
      <c r="E14" s="173"/>
      <c r="F14" s="173">
        <v>94.543923235267513</v>
      </c>
      <c r="G14" s="173">
        <v>96.339785653037282</v>
      </c>
      <c r="H14" s="173">
        <v>94.026973299094934</v>
      </c>
      <c r="I14" s="173">
        <v>93.982184312401372</v>
      </c>
      <c r="J14" s="173">
        <v>93.826749676536465</v>
      </c>
      <c r="K14" s="174">
        <v>97.012601196699904</v>
      </c>
      <c r="L14" s="173">
        <v>97.012601196699904</v>
      </c>
      <c r="M14" s="173">
        <v>97.108724580578453</v>
      </c>
      <c r="N14" s="169" t="s">
        <v>405</v>
      </c>
      <c r="P14" s="172"/>
      <c r="Q14" s="172"/>
    </row>
    <row r="15" spans="1:17">
      <c r="A15" s="24" t="s">
        <v>216</v>
      </c>
      <c r="B15" s="173">
        <v>4.7614084207490581</v>
      </c>
      <c r="C15" s="173">
        <v>100.26682012297601</v>
      </c>
      <c r="D15" s="174"/>
      <c r="E15" s="173"/>
      <c r="F15" s="173">
        <v>94.695973085468836</v>
      </c>
      <c r="G15" s="173">
        <v>92.834739243428089</v>
      </c>
      <c r="H15" s="173">
        <v>94.372272583226689</v>
      </c>
      <c r="I15" s="173">
        <v>95.193457969617199</v>
      </c>
      <c r="J15" s="173">
        <v>96.383422545603324</v>
      </c>
      <c r="K15" s="174">
        <v>105.77514390930617</v>
      </c>
      <c r="L15" s="173">
        <v>107.40742159421306</v>
      </c>
      <c r="M15" s="173">
        <v>107.83984082911707</v>
      </c>
      <c r="N15" s="169" t="s">
        <v>406</v>
      </c>
      <c r="P15" s="172"/>
      <c r="Q15" s="172"/>
    </row>
    <row r="16" spans="1:17">
      <c r="A16" s="24" t="s">
        <v>215</v>
      </c>
      <c r="B16" s="173">
        <v>6.855643781189011</v>
      </c>
      <c r="C16" s="173">
        <v>108.24429728752114</v>
      </c>
      <c r="D16" s="174"/>
      <c r="E16" s="173"/>
      <c r="F16" s="173">
        <v>109.27479151815724</v>
      </c>
      <c r="G16" s="173">
        <v>108.43514930889269</v>
      </c>
      <c r="H16" s="173">
        <v>108.43514930889269</v>
      </c>
      <c r="I16" s="173">
        <v>108.43514930889269</v>
      </c>
      <c r="J16" s="173">
        <v>111.79371814595076</v>
      </c>
      <c r="K16" s="174">
        <v>113.91365365917653</v>
      </c>
      <c r="L16" s="173">
        <v>113.91365365917653</v>
      </c>
      <c r="M16" s="173">
        <v>114.48444968170919</v>
      </c>
      <c r="N16" s="169" t="s">
        <v>407</v>
      </c>
      <c r="P16" s="172"/>
      <c r="Q16" s="172"/>
    </row>
    <row r="17" spans="1:17">
      <c r="A17" s="24" t="s">
        <v>214</v>
      </c>
      <c r="B17" s="173">
        <v>3.8251627072551604</v>
      </c>
      <c r="C17" s="173">
        <v>106.91944410772705</v>
      </c>
      <c r="D17" s="174"/>
      <c r="E17" s="173"/>
      <c r="F17" s="173">
        <v>105.21150334835856</v>
      </c>
      <c r="G17" s="173">
        <v>104.49402669376285</v>
      </c>
      <c r="H17" s="173">
        <v>105.252474297628</v>
      </c>
      <c r="I17" s="173">
        <v>104.73323912554544</v>
      </c>
      <c r="J17" s="173">
        <v>106.36627327649796</v>
      </c>
      <c r="K17" s="174">
        <v>114.76685736992663</v>
      </c>
      <c r="L17" s="173">
        <v>109.85002483409345</v>
      </c>
      <c r="M17" s="173">
        <v>110.05572664815507</v>
      </c>
      <c r="N17" s="169" t="s">
        <v>408</v>
      </c>
      <c r="P17" s="172"/>
      <c r="Q17" s="172"/>
    </row>
    <row r="18" spans="1:17">
      <c r="A18" s="37" t="s">
        <v>213</v>
      </c>
      <c r="B18" s="175">
        <v>6.9621576997328578</v>
      </c>
      <c r="C18" s="175">
        <v>104.55832752659849</v>
      </c>
      <c r="D18" s="175"/>
      <c r="E18" s="176"/>
      <c r="F18" s="176">
        <v>111.21322262787068</v>
      </c>
      <c r="G18" s="176">
        <v>108.99819884858464</v>
      </c>
      <c r="H18" s="176">
        <v>110.43524054689561</v>
      </c>
      <c r="I18" s="176">
        <v>112.66147394068186</v>
      </c>
      <c r="J18" s="177">
        <v>112.75797717532066</v>
      </c>
      <c r="K18" s="178">
        <v>118.60225924756206</v>
      </c>
      <c r="L18" s="217">
        <v>117.53659761634383</v>
      </c>
      <c r="M18" s="217">
        <v>115.05755822248823</v>
      </c>
      <c r="N18" s="171" t="s">
        <v>409</v>
      </c>
      <c r="P18" s="172"/>
      <c r="Q18" s="172"/>
    </row>
    <row r="19" spans="1:17">
      <c r="A19" s="19" t="s">
        <v>123</v>
      </c>
      <c r="B19" s="45"/>
      <c r="C19" s="45"/>
      <c r="N19" s="181" t="s">
        <v>326</v>
      </c>
    </row>
  </sheetData>
  <mergeCells count="8">
    <mergeCell ref="A1:N1"/>
    <mergeCell ref="A2:N2"/>
    <mergeCell ref="A4:A5"/>
    <mergeCell ref="C4:C5"/>
    <mergeCell ref="F4:F5"/>
    <mergeCell ref="G4:J4"/>
    <mergeCell ref="K4:L4"/>
    <mergeCell ref="N4:N5"/>
  </mergeCells>
  <hyperlinks>
    <hyperlink ref="M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rightToLeft="1" view="pageBreakPreview" zoomScaleNormal="100" zoomScaleSheetLayoutView="100" workbookViewId="0">
      <selection activeCell="G16" sqref="G16"/>
    </sheetView>
  </sheetViews>
  <sheetFormatPr defaultColWidth="9" defaultRowHeight="15"/>
  <cols>
    <col min="1" max="1" width="33.5703125" style="97" customWidth="1"/>
    <col min="2" max="9" width="9" style="97"/>
    <col min="10" max="10" width="9.5703125" style="97" bestFit="1" customWidth="1"/>
    <col min="11" max="11" width="9" style="97"/>
    <col min="12" max="12" width="8.28515625" style="97" customWidth="1"/>
    <col min="13" max="13" width="35" style="97" bestFit="1" customWidth="1"/>
    <col min="14" max="16384" width="9" style="97"/>
  </cols>
  <sheetData>
    <row r="1" spans="1:15">
      <c r="A1" s="384" t="s">
        <v>602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5">
      <c r="A2" s="384" t="s">
        <v>603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</row>
    <row r="3" spans="1:15">
      <c r="A3" s="251"/>
      <c r="B3" s="251"/>
      <c r="C3" s="251"/>
      <c r="D3" s="251"/>
      <c r="E3" s="251"/>
      <c r="F3" s="251"/>
      <c r="G3" s="251"/>
      <c r="H3" s="251"/>
      <c r="J3" s="12"/>
      <c r="K3" s="12" t="s">
        <v>89</v>
      </c>
    </row>
    <row r="4" spans="1:15">
      <c r="A4" s="393" t="s">
        <v>7</v>
      </c>
      <c r="B4" s="393">
        <v>2014</v>
      </c>
      <c r="C4" s="393">
        <v>2015</v>
      </c>
      <c r="D4" s="393">
        <v>2016</v>
      </c>
      <c r="E4" s="394">
        <v>2017</v>
      </c>
      <c r="F4" s="395">
        <v>2017</v>
      </c>
      <c r="G4" s="395"/>
      <c r="H4" s="395"/>
      <c r="I4" s="395"/>
      <c r="J4" s="394">
        <v>2018</v>
      </c>
      <c r="K4" s="394"/>
      <c r="L4" s="394"/>
      <c r="M4" s="396" t="s">
        <v>604</v>
      </c>
    </row>
    <row r="5" spans="1:15">
      <c r="A5" s="393"/>
      <c r="B5" s="393"/>
      <c r="C5" s="393"/>
      <c r="D5" s="393"/>
      <c r="E5" s="394"/>
      <c r="F5" s="153" t="s">
        <v>6</v>
      </c>
      <c r="G5" s="153" t="s">
        <v>605</v>
      </c>
      <c r="H5" s="153" t="s">
        <v>606</v>
      </c>
      <c r="I5" s="153" t="s">
        <v>8</v>
      </c>
      <c r="J5" s="153" t="s">
        <v>6</v>
      </c>
      <c r="K5" s="153" t="s">
        <v>605</v>
      </c>
      <c r="L5" s="153" t="s">
        <v>606</v>
      </c>
      <c r="M5" s="396"/>
    </row>
    <row r="6" spans="1:15">
      <c r="A6" s="252" t="s">
        <v>607</v>
      </c>
      <c r="B6" s="253">
        <v>9934</v>
      </c>
      <c r="C6" s="253">
        <v>9228</v>
      </c>
      <c r="D6" s="253">
        <v>8963</v>
      </c>
      <c r="E6" s="253">
        <f>F6+G6+H6+I6</f>
        <v>9417</v>
      </c>
      <c r="F6" s="253">
        <v>2332</v>
      </c>
      <c r="G6" s="253">
        <v>2205</v>
      </c>
      <c r="H6" s="253">
        <v>2344</v>
      </c>
      <c r="I6" s="253">
        <v>2536</v>
      </c>
      <c r="J6" s="253">
        <v>2935</v>
      </c>
      <c r="K6" s="253">
        <v>2678</v>
      </c>
      <c r="L6" s="253">
        <v>2412</v>
      </c>
      <c r="M6" s="254" t="s">
        <v>608</v>
      </c>
      <c r="N6" s="253"/>
      <c r="O6" s="13"/>
    </row>
    <row r="7" spans="1:15">
      <c r="A7" s="252" t="s">
        <v>609</v>
      </c>
      <c r="B7" s="253">
        <v>73055</v>
      </c>
      <c r="C7" s="253">
        <v>75392</v>
      </c>
      <c r="D7" s="253">
        <v>77709</v>
      </c>
      <c r="E7" s="253">
        <f t="shared" ref="E7:E8" si="0">F7+G7+H7+I7</f>
        <v>82325</v>
      </c>
      <c r="F7" s="253">
        <v>21008</v>
      </c>
      <c r="G7" s="253">
        <v>21571</v>
      </c>
      <c r="H7" s="253">
        <v>19125</v>
      </c>
      <c r="I7" s="253">
        <v>20621</v>
      </c>
      <c r="J7" s="253">
        <v>19880</v>
      </c>
      <c r="K7" s="253">
        <v>20804</v>
      </c>
      <c r="L7" s="253">
        <v>18302</v>
      </c>
      <c r="M7" s="254" t="s">
        <v>610</v>
      </c>
      <c r="N7" s="253"/>
      <c r="O7" s="13"/>
    </row>
    <row r="8" spans="1:15">
      <c r="A8" s="347" t="s">
        <v>611</v>
      </c>
      <c r="B8" s="347">
        <v>1820</v>
      </c>
      <c r="C8" s="347">
        <v>7313</v>
      </c>
      <c r="D8" s="347">
        <v>2114</v>
      </c>
      <c r="E8" s="347">
        <f t="shared" si="0"/>
        <v>2596</v>
      </c>
      <c r="F8" s="347">
        <v>641</v>
      </c>
      <c r="G8" s="347">
        <v>619</v>
      </c>
      <c r="H8" s="347">
        <v>657</v>
      </c>
      <c r="I8" s="347">
        <v>679</v>
      </c>
      <c r="J8" s="347">
        <v>909</v>
      </c>
      <c r="K8" s="347">
        <v>999</v>
      </c>
      <c r="L8" s="347">
        <v>850</v>
      </c>
      <c r="M8" s="347" t="s">
        <v>612</v>
      </c>
      <c r="N8" s="255"/>
      <c r="O8" s="13"/>
    </row>
    <row r="9" spans="1:15">
      <c r="A9" s="392" t="s">
        <v>613</v>
      </c>
      <c r="B9" s="392"/>
      <c r="M9" s="256" t="s">
        <v>614</v>
      </c>
      <c r="O9" s="13"/>
    </row>
  </sheetData>
  <mergeCells count="11">
    <mergeCell ref="A9:B9"/>
    <mergeCell ref="A2:M2"/>
    <mergeCell ref="A1:M1"/>
    <mergeCell ref="A4:A5"/>
    <mergeCell ref="B4:B5"/>
    <mergeCell ref="C4:C5"/>
    <mergeCell ref="D4:D5"/>
    <mergeCell ref="E4:E5"/>
    <mergeCell ref="F4:I4"/>
    <mergeCell ref="J4:L4"/>
    <mergeCell ref="M4:M5"/>
  </mergeCells>
  <hyperlinks>
    <hyperlink ref="K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1.7109375" style="13" customWidth="1"/>
    <col min="2" max="2" width="8" style="13" customWidth="1"/>
    <col min="3" max="3" width="8.140625" style="13" customWidth="1"/>
    <col min="4" max="4" width="8.5703125" style="13" customWidth="1"/>
    <col min="5" max="5" width="8.7109375" style="13" customWidth="1"/>
    <col min="6" max="6" width="8.28515625" style="13" customWidth="1"/>
    <col min="7" max="7" width="8.42578125" style="13" customWidth="1"/>
    <col min="8" max="8" width="9" style="13" customWidth="1"/>
    <col min="9" max="10" width="8.7109375" style="13" customWidth="1"/>
    <col min="11" max="11" width="7.85546875" style="13" customWidth="1"/>
    <col min="12" max="12" width="7.42578125" style="13" bestFit="1" customWidth="1"/>
    <col min="13" max="13" width="28.5703125" style="13" customWidth="1"/>
    <col min="14" max="16384" width="9.140625" style="13"/>
  </cols>
  <sheetData>
    <row r="1" spans="1:27" s="257" customFormat="1" ht="15" customHeight="1">
      <c r="A1" s="399" t="s">
        <v>615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1:27">
      <c r="A2" s="399" t="s">
        <v>616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</row>
    <row r="3" spans="1:27">
      <c r="B3" s="97"/>
      <c r="C3" s="97"/>
      <c r="D3" s="97"/>
      <c r="K3" s="12" t="s">
        <v>89</v>
      </c>
      <c r="L3" s="12"/>
    </row>
    <row r="4" spans="1:27">
      <c r="A4" s="400" t="s">
        <v>7</v>
      </c>
      <c r="B4" s="401">
        <v>2014</v>
      </c>
      <c r="C4" s="401">
        <v>2015</v>
      </c>
      <c r="D4" s="401">
        <v>2016</v>
      </c>
      <c r="E4" s="402">
        <v>2017</v>
      </c>
      <c r="F4" s="402">
        <v>2017</v>
      </c>
      <c r="G4" s="402"/>
      <c r="H4" s="402"/>
      <c r="I4" s="402"/>
      <c r="J4" s="402">
        <v>2018</v>
      </c>
      <c r="K4" s="402"/>
      <c r="L4" s="258"/>
      <c r="M4" s="403" t="s">
        <v>604</v>
      </c>
    </row>
    <row r="5" spans="1:27" ht="25.5">
      <c r="A5" s="400"/>
      <c r="B5" s="401"/>
      <c r="C5" s="401"/>
      <c r="D5" s="401"/>
      <c r="E5" s="402"/>
      <c r="F5" s="259" t="s">
        <v>426</v>
      </c>
      <c r="G5" s="259" t="s">
        <v>427</v>
      </c>
      <c r="H5" s="259" t="s">
        <v>428</v>
      </c>
      <c r="I5" s="259" t="s">
        <v>429</v>
      </c>
      <c r="J5" s="259" t="s">
        <v>426</v>
      </c>
      <c r="K5" s="259" t="s">
        <v>427</v>
      </c>
      <c r="L5" s="259" t="s">
        <v>428</v>
      </c>
      <c r="M5" s="403"/>
    </row>
    <row r="6" spans="1:27" ht="15" customHeight="1">
      <c r="A6" s="260" t="s">
        <v>195</v>
      </c>
      <c r="B6" s="260"/>
      <c r="C6" s="260"/>
      <c r="D6" s="260"/>
      <c r="M6" s="261" t="s">
        <v>255</v>
      </c>
    </row>
    <row r="7" spans="1:27">
      <c r="A7" s="21" t="s">
        <v>617</v>
      </c>
      <c r="B7" s="262">
        <v>3055</v>
      </c>
      <c r="C7" s="262">
        <v>3134</v>
      </c>
      <c r="D7" s="262">
        <v>3913</v>
      </c>
      <c r="E7" s="262">
        <v>4081</v>
      </c>
      <c r="F7" s="262">
        <v>1367</v>
      </c>
      <c r="G7" s="262">
        <v>957</v>
      </c>
      <c r="H7" s="262">
        <v>1029</v>
      </c>
      <c r="I7" s="262">
        <v>728</v>
      </c>
      <c r="J7" s="262">
        <v>567</v>
      </c>
      <c r="K7" s="262">
        <v>1110</v>
      </c>
      <c r="L7" s="262">
        <v>1765</v>
      </c>
      <c r="M7" s="263" t="s">
        <v>618</v>
      </c>
    </row>
    <row r="8" spans="1:27">
      <c r="A8" s="21" t="s">
        <v>619</v>
      </c>
      <c r="B8" s="262">
        <v>230</v>
      </c>
      <c r="C8" s="262">
        <v>105</v>
      </c>
      <c r="D8" s="262">
        <v>128</v>
      </c>
      <c r="E8" s="262">
        <v>133</v>
      </c>
      <c r="F8" s="262">
        <v>48</v>
      </c>
      <c r="G8" s="262">
        <v>23</v>
      </c>
      <c r="H8" s="262">
        <v>33</v>
      </c>
      <c r="I8" s="262">
        <v>29</v>
      </c>
      <c r="J8" s="262">
        <v>17</v>
      </c>
      <c r="K8" s="262">
        <v>72</v>
      </c>
      <c r="L8" s="262">
        <v>263</v>
      </c>
      <c r="M8" s="263" t="s">
        <v>620</v>
      </c>
    </row>
    <row r="9" spans="1:27">
      <c r="A9" s="21" t="s">
        <v>621</v>
      </c>
      <c r="B9" s="262">
        <v>233</v>
      </c>
      <c r="C9" s="262">
        <v>451</v>
      </c>
      <c r="D9" s="262">
        <v>414</v>
      </c>
      <c r="E9" s="262">
        <v>393</v>
      </c>
      <c r="F9" s="262">
        <v>112</v>
      </c>
      <c r="G9" s="262">
        <v>100</v>
      </c>
      <c r="H9" s="262">
        <v>113</v>
      </c>
      <c r="I9" s="262">
        <v>68</v>
      </c>
      <c r="J9" s="262">
        <v>49</v>
      </c>
      <c r="K9" s="262">
        <v>86</v>
      </c>
      <c r="L9" s="262">
        <v>132</v>
      </c>
      <c r="M9" s="263" t="s">
        <v>622</v>
      </c>
    </row>
    <row r="10" spans="1:27">
      <c r="A10" s="21" t="s">
        <v>623</v>
      </c>
      <c r="B10" s="262">
        <v>156</v>
      </c>
      <c r="C10" s="262">
        <v>221</v>
      </c>
      <c r="D10" s="262">
        <v>199</v>
      </c>
      <c r="E10" s="262">
        <v>109</v>
      </c>
      <c r="F10" s="262">
        <v>49</v>
      </c>
      <c r="G10" s="262">
        <v>19</v>
      </c>
      <c r="H10" s="262">
        <v>28</v>
      </c>
      <c r="I10" s="262">
        <v>13</v>
      </c>
      <c r="J10" s="262">
        <v>9</v>
      </c>
      <c r="K10" s="262">
        <v>22</v>
      </c>
      <c r="L10" s="262">
        <v>60</v>
      </c>
      <c r="M10" s="263" t="s">
        <v>624</v>
      </c>
    </row>
    <row r="11" spans="1:27">
      <c r="A11" s="21" t="s">
        <v>625</v>
      </c>
      <c r="B11" s="262">
        <v>12</v>
      </c>
      <c r="C11" s="262">
        <v>23</v>
      </c>
      <c r="D11" s="262">
        <v>43</v>
      </c>
      <c r="E11" s="262">
        <v>50</v>
      </c>
      <c r="F11" s="262">
        <v>20</v>
      </c>
      <c r="G11" s="262">
        <v>9</v>
      </c>
      <c r="H11" s="262">
        <v>17</v>
      </c>
      <c r="I11" s="262">
        <v>4</v>
      </c>
      <c r="J11" s="262">
        <v>6</v>
      </c>
      <c r="K11" s="262">
        <v>11</v>
      </c>
      <c r="L11" s="262">
        <v>16</v>
      </c>
      <c r="M11" s="263" t="s">
        <v>626</v>
      </c>
    </row>
    <row r="12" spans="1:27">
      <c r="A12" s="21" t="s">
        <v>627</v>
      </c>
      <c r="B12" s="262">
        <v>91</v>
      </c>
      <c r="C12" s="262">
        <v>186</v>
      </c>
      <c r="D12" s="262">
        <v>163</v>
      </c>
      <c r="E12" s="262">
        <v>225</v>
      </c>
      <c r="F12" s="262">
        <v>57</v>
      </c>
      <c r="G12" s="262">
        <v>52</v>
      </c>
      <c r="H12" s="262">
        <v>72</v>
      </c>
      <c r="I12" s="262">
        <v>44</v>
      </c>
      <c r="J12" s="262">
        <v>52</v>
      </c>
      <c r="K12" s="262">
        <v>129</v>
      </c>
      <c r="L12" s="262">
        <v>185</v>
      </c>
      <c r="M12" s="263" t="s">
        <v>628</v>
      </c>
    </row>
    <row r="13" spans="1:27">
      <c r="A13" s="21" t="s">
        <v>91</v>
      </c>
      <c r="B13" s="262">
        <v>235</v>
      </c>
      <c r="C13" s="262">
        <v>25</v>
      </c>
      <c r="D13" s="262">
        <v>12</v>
      </c>
      <c r="E13" s="262">
        <v>15</v>
      </c>
      <c r="F13" s="262">
        <v>6</v>
      </c>
      <c r="G13" s="262">
        <v>2</v>
      </c>
      <c r="H13" s="262">
        <v>4</v>
      </c>
      <c r="I13" s="262">
        <v>3</v>
      </c>
      <c r="J13" s="262">
        <v>2</v>
      </c>
      <c r="K13" s="262">
        <v>6</v>
      </c>
      <c r="L13" s="262">
        <v>60</v>
      </c>
      <c r="M13" s="263" t="s">
        <v>410</v>
      </c>
    </row>
    <row r="14" spans="1:27">
      <c r="A14" s="264" t="s">
        <v>24</v>
      </c>
      <c r="B14" s="265">
        <f t="shared" ref="B14" si="0">SUM(B7:B13)</f>
        <v>4012</v>
      </c>
      <c r="C14" s="265">
        <v>4145</v>
      </c>
      <c r="D14" s="265">
        <v>4872</v>
      </c>
      <c r="E14" s="265">
        <v>5006</v>
      </c>
      <c r="F14" s="265">
        <v>1659</v>
      </c>
      <c r="G14" s="265">
        <f>SUM(G7:G13)</f>
        <v>1162</v>
      </c>
      <c r="H14" s="265">
        <f>SUM(H7:H13)</f>
        <v>1296</v>
      </c>
      <c r="I14" s="265">
        <v>889</v>
      </c>
      <c r="J14" s="265">
        <f>SUM(J7:J13)</f>
        <v>702</v>
      </c>
      <c r="K14" s="265">
        <f>SUM(K7:K13)</f>
        <v>1436</v>
      </c>
      <c r="L14" s="265">
        <f>SUM(L7:L13)</f>
        <v>2481</v>
      </c>
      <c r="M14" s="265" t="s">
        <v>251</v>
      </c>
      <c r="N14" s="266"/>
    </row>
    <row r="15" spans="1:27" ht="15" customHeight="1">
      <c r="A15" s="260" t="s">
        <v>196</v>
      </c>
      <c r="B15" s="260"/>
      <c r="C15" s="260"/>
      <c r="D15" s="260"/>
      <c r="M15" s="261" t="s">
        <v>261</v>
      </c>
    </row>
    <row r="16" spans="1:27">
      <c r="A16" s="21" t="s">
        <v>617</v>
      </c>
      <c r="B16" s="262">
        <v>3134</v>
      </c>
      <c r="C16" s="262">
        <v>1466</v>
      </c>
      <c r="D16" s="262">
        <v>1466</v>
      </c>
      <c r="E16" s="262">
        <v>1201</v>
      </c>
      <c r="F16" s="262">
        <v>328</v>
      </c>
      <c r="G16" s="262">
        <v>350</v>
      </c>
      <c r="H16" s="262">
        <v>310</v>
      </c>
      <c r="I16" s="262">
        <v>213</v>
      </c>
      <c r="J16" s="262">
        <v>90</v>
      </c>
      <c r="K16" s="262">
        <v>96</v>
      </c>
      <c r="L16" s="262">
        <v>234</v>
      </c>
      <c r="M16" s="263" t="s">
        <v>618</v>
      </c>
    </row>
    <row r="17" spans="1:13">
      <c r="A17" s="21" t="s">
        <v>619</v>
      </c>
      <c r="B17" s="262">
        <v>281</v>
      </c>
      <c r="C17" s="262">
        <v>56</v>
      </c>
      <c r="D17" s="262">
        <v>45</v>
      </c>
      <c r="E17" s="262">
        <v>51</v>
      </c>
      <c r="F17" s="262">
        <v>24</v>
      </c>
      <c r="G17" s="262">
        <v>8</v>
      </c>
      <c r="H17" s="262">
        <v>11</v>
      </c>
      <c r="I17" s="262">
        <v>8</v>
      </c>
      <c r="J17" s="262">
        <v>4</v>
      </c>
      <c r="K17" s="262">
        <v>3</v>
      </c>
      <c r="L17" s="262">
        <v>7</v>
      </c>
      <c r="M17" s="263" t="s">
        <v>620</v>
      </c>
    </row>
    <row r="18" spans="1:13">
      <c r="A18" s="21" t="s">
        <v>621</v>
      </c>
      <c r="B18" s="262">
        <v>50</v>
      </c>
      <c r="C18" s="262">
        <v>39</v>
      </c>
      <c r="D18" s="262">
        <v>20</v>
      </c>
      <c r="E18" s="262">
        <v>25</v>
      </c>
      <c r="F18" s="262">
        <v>3</v>
      </c>
      <c r="G18" s="262">
        <v>8</v>
      </c>
      <c r="H18" s="262">
        <v>6</v>
      </c>
      <c r="I18" s="262">
        <v>8</v>
      </c>
      <c r="J18" s="262">
        <v>1</v>
      </c>
      <c r="K18" s="262">
        <v>1</v>
      </c>
      <c r="L18" s="262">
        <v>7</v>
      </c>
      <c r="M18" s="263" t="s">
        <v>622</v>
      </c>
    </row>
    <row r="19" spans="1:13">
      <c r="A19" s="21" t="s">
        <v>623</v>
      </c>
      <c r="B19" s="262">
        <v>162</v>
      </c>
      <c r="C19" s="262">
        <v>83</v>
      </c>
      <c r="D19" s="262">
        <v>56</v>
      </c>
      <c r="E19" s="262">
        <v>70</v>
      </c>
      <c r="F19" s="262">
        <v>11</v>
      </c>
      <c r="G19" s="262">
        <v>13</v>
      </c>
      <c r="H19" s="262">
        <v>27</v>
      </c>
      <c r="I19" s="262">
        <v>19</v>
      </c>
      <c r="J19" s="262">
        <v>15</v>
      </c>
      <c r="K19" s="262">
        <v>6</v>
      </c>
      <c r="L19" s="262">
        <v>4</v>
      </c>
      <c r="M19" s="263" t="s">
        <v>624</v>
      </c>
    </row>
    <row r="20" spans="1:13">
      <c r="A20" s="21" t="s">
        <v>625</v>
      </c>
      <c r="B20" s="262">
        <v>50</v>
      </c>
      <c r="C20" s="262">
        <v>23</v>
      </c>
      <c r="D20" s="262">
        <v>16</v>
      </c>
      <c r="E20" s="262">
        <v>31</v>
      </c>
      <c r="F20" s="262">
        <v>6</v>
      </c>
      <c r="G20" s="262">
        <v>8</v>
      </c>
      <c r="H20" s="262">
        <v>12</v>
      </c>
      <c r="I20" s="262">
        <v>5</v>
      </c>
      <c r="J20" s="262">
        <v>3</v>
      </c>
      <c r="K20" s="262">
        <v>2</v>
      </c>
      <c r="L20" s="262">
        <v>4</v>
      </c>
      <c r="M20" s="263" t="s">
        <v>626</v>
      </c>
    </row>
    <row r="21" spans="1:13">
      <c r="A21" s="21" t="s">
        <v>627</v>
      </c>
      <c r="B21" s="262">
        <v>0</v>
      </c>
      <c r="C21" s="262">
        <v>54</v>
      </c>
      <c r="D21" s="262">
        <v>0</v>
      </c>
      <c r="E21" s="262">
        <v>6</v>
      </c>
      <c r="F21" s="262">
        <v>0</v>
      </c>
      <c r="G21" s="262">
        <v>0</v>
      </c>
      <c r="H21" s="262">
        <v>0</v>
      </c>
      <c r="I21" s="262">
        <v>6</v>
      </c>
      <c r="J21" s="262">
        <v>4</v>
      </c>
      <c r="K21" s="262">
        <v>2</v>
      </c>
      <c r="L21" s="262">
        <v>8</v>
      </c>
      <c r="M21" s="263" t="s">
        <v>628</v>
      </c>
    </row>
    <row r="22" spans="1:13">
      <c r="A22" s="21" t="s">
        <v>91</v>
      </c>
      <c r="B22" s="262">
        <v>168</v>
      </c>
      <c r="C22" s="262">
        <v>182</v>
      </c>
      <c r="D22" s="262">
        <v>107</v>
      </c>
      <c r="E22" s="262">
        <v>120</v>
      </c>
      <c r="F22" s="262">
        <v>2</v>
      </c>
      <c r="G22" s="262">
        <v>55</v>
      </c>
      <c r="H22" s="262">
        <v>45</v>
      </c>
      <c r="I22" s="262">
        <v>18</v>
      </c>
      <c r="J22" s="262">
        <v>1</v>
      </c>
      <c r="K22" s="262">
        <v>0</v>
      </c>
      <c r="L22" s="262">
        <v>7</v>
      </c>
      <c r="M22" s="263" t="s">
        <v>410</v>
      </c>
    </row>
    <row r="23" spans="1:13">
      <c r="A23" s="264" t="s">
        <v>24</v>
      </c>
      <c r="B23" s="265">
        <f t="shared" ref="B23" si="1">SUM(B16:B22)</f>
        <v>3845</v>
      </c>
      <c r="C23" s="265">
        <v>1903</v>
      </c>
      <c r="D23" s="265">
        <v>1710</v>
      </c>
      <c r="E23" s="265">
        <v>1504</v>
      </c>
      <c r="F23" s="265">
        <v>374</v>
      </c>
      <c r="G23" s="265">
        <f>SUM(G16:G22)</f>
        <v>442</v>
      </c>
      <c r="H23" s="265">
        <f>SUM(H16:H22)</f>
        <v>411</v>
      </c>
      <c r="I23" s="265">
        <v>277</v>
      </c>
      <c r="J23" s="265">
        <f>SUM(J16:J22)</f>
        <v>118</v>
      </c>
      <c r="K23" s="265">
        <f>SUM(K16:K22)</f>
        <v>110</v>
      </c>
      <c r="L23" s="267">
        <f>SUM(L16:L22)</f>
        <v>271</v>
      </c>
      <c r="M23" s="265" t="s">
        <v>251</v>
      </c>
    </row>
    <row r="24" spans="1:13">
      <c r="A24" s="268" t="s">
        <v>235</v>
      </c>
      <c r="B24" s="268"/>
      <c r="C24" s="268"/>
      <c r="D24" s="268"/>
      <c r="M24" s="261" t="s">
        <v>262</v>
      </c>
    </row>
    <row r="25" spans="1:13">
      <c r="A25" s="21" t="s">
        <v>617</v>
      </c>
      <c r="B25" s="262">
        <v>205</v>
      </c>
      <c r="C25" s="262">
        <v>228</v>
      </c>
      <c r="D25" s="262">
        <v>316</v>
      </c>
      <c r="E25" s="262">
        <f>SUM(F25:I25)</f>
        <v>378</v>
      </c>
      <c r="F25" s="262">
        <v>96</v>
      </c>
      <c r="G25" s="262">
        <v>113</v>
      </c>
      <c r="H25" s="262">
        <v>88</v>
      </c>
      <c r="I25" s="262">
        <v>81</v>
      </c>
      <c r="J25" s="262">
        <v>80</v>
      </c>
      <c r="K25" s="262">
        <v>66</v>
      </c>
      <c r="L25" s="262">
        <v>124</v>
      </c>
      <c r="M25" s="263" t="s">
        <v>618</v>
      </c>
    </row>
    <row r="26" spans="1:13">
      <c r="A26" s="21" t="s">
        <v>619</v>
      </c>
      <c r="B26" s="262">
        <v>6</v>
      </c>
      <c r="C26" s="262">
        <v>19</v>
      </c>
      <c r="D26" s="262">
        <v>12</v>
      </c>
      <c r="E26" s="262">
        <f t="shared" ref="E26:E32" si="2">SUM(F26:I26)</f>
        <v>8</v>
      </c>
      <c r="F26" s="262">
        <v>1</v>
      </c>
      <c r="G26" s="262">
        <v>3</v>
      </c>
      <c r="H26" s="262">
        <v>0</v>
      </c>
      <c r="I26" s="262">
        <v>4</v>
      </c>
      <c r="J26" s="262">
        <v>1</v>
      </c>
      <c r="K26" s="262">
        <v>5</v>
      </c>
      <c r="L26" s="262">
        <v>15</v>
      </c>
      <c r="M26" s="263" t="s">
        <v>620</v>
      </c>
    </row>
    <row r="27" spans="1:13">
      <c r="A27" s="21" t="s">
        <v>621</v>
      </c>
      <c r="B27" s="262">
        <v>29</v>
      </c>
      <c r="C27" s="262">
        <v>25</v>
      </c>
      <c r="D27" s="262">
        <v>34</v>
      </c>
      <c r="E27" s="262">
        <f t="shared" si="2"/>
        <v>30</v>
      </c>
      <c r="F27" s="262">
        <v>10</v>
      </c>
      <c r="G27" s="262">
        <v>3</v>
      </c>
      <c r="H27" s="262">
        <v>12</v>
      </c>
      <c r="I27" s="262">
        <v>5</v>
      </c>
      <c r="J27" s="262">
        <v>4</v>
      </c>
      <c r="K27" s="262">
        <v>6</v>
      </c>
      <c r="L27" s="262">
        <v>31</v>
      </c>
      <c r="M27" s="263" t="s">
        <v>622</v>
      </c>
    </row>
    <row r="28" spans="1:13">
      <c r="A28" s="21" t="s">
        <v>623</v>
      </c>
      <c r="B28" s="262">
        <v>36</v>
      </c>
      <c r="C28" s="262">
        <v>34</v>
      </c>
      <c r="D28" s="262">
        <v>21</v>
      </c>
      <c r="E28" s="262">
        <f t="shared" si="2"/>
        <v>23</v>
      </c>
      <c r="F28" s="262">
        <v>2</v>
      </c>
      <c r="G28" s="262">
        <v>7</v>
      </c>
      <c r="H28" s="262">
        <v>8</v>
      </c>
      <c r="I28" s="262">
        <v>6</v>
      </c>
      <c r="J28" s="262">
        <v>12</v>
      </c>
      <c r="K28" s="262">
        <v>5</v>
      </c>
      <c r="L28" s="262">
        <v>38</v>
      </c>
      <c r="M28" s="263" t="s">
        <v>624</v>
      </c>
    </row>
    <row r="29" spans="1:13">
      <c r="A29" s="21" t="s">
        <v>625</v>
      </c>
      <c r="B29" s="262">
        <v>11</v>
      </c>
      <c r="C29" s="262">
        <v>15</v>
      </c>
      <c r="D29" s="262">
        <v>13</v>
      </c>
      <c r="E29" s="262">
        <f t="shared" si="2"/>
        <v>29</v>
      </c>
      <c r="F29" s="262">
        <v>1</v>
      </c>
      <c r="G29" s="262">
        <v>11</v>
      </c>
      <c r="H29" s="262">
        <v>12</v>
      </c>
      <c r="I29" s="262">
        <v>5</v>
      </c>
      <c r="J29" s="262">
        <v>3</v>
      </c>
      <c r="K29" s="262">
        <v>5</v>
      </c>
      <c r="L29" s="262">
        <v>13</v>
      </c>
      <c r="M29" s="263" t="s">
        <v>626</v>
      </c>
    </row>
    <row r="30" spans="1:13">
      <c r="A30" s="21" t="s">
        <v>627</v>
      </c>
      <c r="B30" s="262">
        <v>3</v>
      </c>
      <c r="C30" s="262">
        <v>0</v>
      </c>
      <c r="D30" s="262">
        <v>0</v>
      </c>
      <c r="E30" s="262">
        <f t="shared" si="2"/>
        <v>0</v>
      </c>
      <c r="F30" s="262">
        <v>0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  <c r="L30" s="262">
        <v>0</v>
      </c>
      <c r="M30" s="263" t="s">
        <v>628</v>
      </c>
    </row>
    <row r="31" spans="1:13">
      <c r="A31" s="21" t="s">
        <v>91</v>
      </c>
      <c r="B31" s="262">
        <v>6</v>
      </c>
      <c r="C31" s="262">
        <v>21</v>
      </c>
      <c r="D31" s="262">
        <v>42</v>
      </c>
      <c r="E31" s="262">
        <f t="shared" si="2"/>
        <v>25</v>
      </c>
      <c r="F31" s="262">
        <v>10</v>
      </c>
      <c r="G31" s="262">
        <v>10</v>
      </c>
      <c r="H31" s="262">
        <v>5</v>
      </c>
      <c r="I31" s="262">
        <v>0</v>
      </c>
      <c r="J31" s="262">
        <v>0</v>
      </c>
      <c r="K31" s="262">
        <v>1</v>
      </c>
      <c r="L31" s="262">
        <v>10</v>
      </c>
      <c r="M31" s="263" t="s">
        <v>410</v>
      </c>
    </row>
    <row r="32" spans="1:13">
      <c r="A32" s="269" t="s">
        <v>24</v>
      </c>
      <c r="B32" s="269">
        <f t="shared" ref="B32" si="3">SUM(B25:B31)</f>
        <v>296</v>
      </c>
      <c r="C32" s="269">
        <v>342</v>
      </c>
      <c r="D32" s="269">
        <v>438</v>
      </c>
      <c r="E32" s="269">
        <f t="shared" si="2"/>
        <v>493</v>
      </c>
      <c r="F32" s="269">
        <v>120</v>
      </c>
      <c r="G32" s="269">
        <f t="shared" ref="G32:L32" si="4">SUM(G25:G31)</f>
        <v>147</v>
      </c>
      <c r="H32" s="269">
        <f t="shared" si="4"/>
        <v>125</v>
      </c>
      <c r="I32" s="269">
        <f t="shared" si="4"/>
        <v>101</v>
      </c>
      <c r="J32" s="269">
        <f t="shared" si="4"/>
        <v>100</v>
      </c>
      <c r="K32" s="269">
        <f t="shared" si="4"/>
        <v>88</v>
      </c>
      <c r="L32" s="269">
        <f t="shared" si="4"/>
        <v>231</v>
      </c>
      <c r="M32" s="269" t="s">
        <v>251</v>
      </c>
    </row>
    <row r="33" spans="1:13">
      <c r="A33" s="397" t="s">
        <v>629</v>
      </c>
      <c r="B33" s="397"/>
      <c r="M33" s="270" t="s">
        <v>630</v>
      </c>
    </row>
    <row r="34" spans="1:13">
      <c r="A34" s="398" t="s">
        <v>631</v>
      </c>
      <c r="B34" s="398"/>
      <c r="I34" s="346"/>
      <c r="J34" s="346"/>
      <c r="K34" s="346"/>
      <c r="L34" s="346"/>
      <c r="M34" s="346" t="s">
        <v>632</v>
      </c>
    </row>
  </sheetData>
  <mergeCells count="12">
    <mergeCell ref="A33:B33"/>
    <mergeCell ref="A34:B34"/>
    <mergeCell ref="A1:M1"/>
    <mergeCell ref="A2:M2"/>
    <mergeCell ref="A4:A5"/>
    <mergeCell ref="B4:B5"/>
    <mergeCell ref="C4:C5"/>
    <mergeCell ref="D4:D5"/>
    <mergeCell ref="E4:E5"/>
    <mergeCell ref="F4:I4"/>
    <mergeCell ref="J4:K4"/>
    <mergeCell ref="M4:M5"/>
  </mergeCells>
  <hyperlinks>
    <hyperlink ref="K3" location="Content!A1" display="contents"/>
  </hyperlinks>
  <pageMargins left="0.7" right="0.7" top="0.75" bottom="0.75" header="0.3" footer="0.3"/>
  <pageSetup paperSize="9" scale="9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11223</ReleaseID_D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51127-73A3-45CB-B3CC-31D94B3BEF0D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ac204a3-57fb-4aea-ba50-989298fa4f73"/>
  </ds:schemaRefs>
</ds:datastoreItem>
</file>

<file path=customXml/itemProps2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BFC95-D40F-433C-9A99-76D6664A7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33</vt:i4>
      </vt:variant>
    </vt:vector>
  </HeadingPairs>
  <TitlesOfParts>
    <vt:vector size="65" baseType="lpstr">
      <vt:lpstr>Content</vt:lpstr>
      <vt:lpstr>1.1.1</vt:lpstr>
      <vt:lpstr>1.2.1</vt:lpstr>
      <vt:lpstr>1.2.2</vt:lpstr>
      <vt:lpstr>1.2.3</vt:lpstr>
      <vt:lpstr>1.2.4</vt:lpstr>
      <vt:lpstr>1.2.5</vt:lpstr>
      <vt:lpstr>1.3.1</vt:lpstr>
      <vt:lpstr>1.3.2</vt:lpstr>
      <vt:lpstr>1.3.3</vt:lpstr>
      <vt:lpstr>1.3.4</vt:lpstr>
      <vt:lpstr>1.3.5  </vt:lpstr>
      <vt:lpstr>1.3.6 </vt:lpstr>
      <vt:lpstr>1.3.7</vt:lpstr>
      <vt:lpstr>1.3.8</vt:lpstr>
      <vt:lpstr>1.3.9</vt:lpstr>
      <vt:lpstr>1.3.10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'1.2.1'!Print_Area</vt:lpstr>
      <vt:lpstr>'1.2.2'!Print_Area</vt:lpstr>
      <vt:lpstr>'1.2.3'!Print_Area</vt:lpstr>
      <vt:lpstr>'1.2.4'!Print_Area</vt:lpstr>
      <vt:lpstr>'1.2.5'!Print_Area</vt:lpstr>
      <vt:lpstr>'1.3.1'!Print_Area</vt:lpstr>
      <vt:lpstr>'1.3.10'!Print_Area</vt:lpstr>
      <vt:lpstr>'1.3.2'!Print_Area</vt:lpstr>
      <vt:lpstr>'1.3.3'!Print_Area</vt:lpstr>
      <vt:lpstr>'1.3.4'!Print_Area</vt:lpstr>
      <vt:lpstr>'1.3.5  '!Print_Area</vt:lpstr>
      <vt:lpstr>'1.3.6 '!Print_Area</vt:lpstr>
      <vt:lpstr>'1.3.7'!Print_Area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2019-05-13T06:12:37Z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