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cial Section\Opinion Polls\"/>
    </mc:Choice>
  </mc:AlternateContent>
  <bookViews>
    <workbookView xWindow="0" yWindow="0" windowWidth="19200" windowHeight="6675"/>
  </bookViews>
  <sheets>
    <sheet name="Content" sheetId="86" r:id="rId1"/>
    <sheet name="1.1.1, 1.1.2, 1.1.3" sheetId="85" r:id="rId2"/>
    <sheet name="1.2.1" sheetId="73" r:id="rId3"/>
    <sheet name="1.2.2" sheetId="74" r:id="rId4"/>
    <sheet name="1.2.3" sheetId="76" r:id="rId5"/>
    <sheet name="1.2.4" sheetId="94" r:id="rId6"/>
    <sheet name="1.2.5" sheetId="93" r:id="rId7"/>
    <sheet name="1.3.2  1.3.1" sheetId="96" r:id="rId8"/>
    <sheet name="1.3.3" sheetId="77" r:id="rId9"/>
    <sheet name="1.3.4" sheetId="43" r:id="rId10"/>
    <sheet name="1.3.5  " sheetId="97" r:id="rId11"/>
    <sheet name="1.3.6 " sheetId="87" r:id="rId12"/>
    <sheet name="1.3.7 " sheetId="88" r:id="rId13"/>
    <sheet name="1.3.8" sheetId="68" r:id="rId14"/>
    <sheet name="1.3.9" sheetId="78" r:id="rId15"/>
    <sheet name="1.4.1" sheetId="62" r:id="rId16"/>
    <sheet name="1.4.2, 1.4.6, 1.4.10" sheetId="63" r:id="rId17"/>
    <sheet name="1.4.3, 1.4.7, 1.4.11" sheetId="64" r:id="rId18"/>
    <sheet name="1.4.4, 1.4.8, 1.4.12" sheetId="65" r:id="rId19"/>
    <sheet name="1.4.5, 1.4.9, 1.4.13" sheetId="66" r:id="rId20"/>
    <sheet name="2.2.1, 2.2.2 " sheetId="98" r:id="rId21"/>
    <sheet name="2.2.3, 2.2.4, 2.2.5" sheetId="100" r:id="rId22"/>
    <sheet name="2.2.6, 2.2.7, 2.2.8 " sheetId="99" r:id="rId23"/>
    <sheet name="3.1.1" sheetId="48" r:id="rId24"/>
    <sheet name="3.1.2" sheetId="49" r:id="rId25"/>
    <sheet name="3.1.3" sheetId="50" r:id="rId26"/>
    <sheet name="3.1.4" sheetId="51" r:id="rId27"/>
    <sheet name="3.1.5" sheetId="52" r:id="rId28"/>
    <sheet name="3.1.6" sheetId="53" r:id="rId29"/>
    <sheet name="3.1.7" sheetId="54" r:id="rId30"/>
  </sheets>
  <definedNames>
    <definedName name="_xlnm.Print_Area" localSheetId="2">'1.2.1'!$A$1:$L$29</definedName>
    <definedName name="_xlnm.Print_Area" localSheetId="5">'1.2.4'!$A$1:$L$35</definedName>
    <definedName name="_xlnm.Print_Area" localSheetId="6">'1.2.5'!$A$1:$H$16</definedName>
    <definedName name="_xlnm.Print_Area" localSheetId="7">'1.3.2  1.3.1'!$A$1:$L$32</definedName>
    <definedName name="_xlnm.Print_Area" localSheetId="8">'1.3.3'!$A$1:$L$42</definedName>
    <definedName name="_xlnm.Print_Area" localSheetId="9">'1.3.4'!$A$1:$L$5</definedName>
    <definedName name="_xlnm.Print_Area" localSheetId="10">'1.3.5  '!$A$1:$J$13</definedName>
    <definedName name="_xlnm.Print_Area" localSheetId="11">'1.3.6 '!$A$1:$L$25</definedName>
    <definedName name="_xlnm.Print_Area" localSheetId="12">'1.3.7 '!$A$1:$L$17</definedName>
    <definedName name="_xlnm.Print_Area" localSheetId="13">'1.3.8'!$A$1:$L$17</definedName>
    <definedName name="_xlnm.Print_Area" localSheetId="14">'1.3.9'!$A$1:$L$10</definedName>
    <definedName name="_xlnm.Print_Area" localSheetId="15">'1.4.1'!$A$1:$L$10</definedName>
    <definedName name="_xlnm.Print_Area" localSheetId="16">'1.4.2, 1.4.6, 1.4.10'!$A$1:$L$73</definedName>
    <definedName name="_xlnm.Print_Area" localSheetId="17">'1.4.3, 1.4.7, 1.4.11'!$A$1:$L$31</definedName>
    <definedName name="_xlnm.Print_Area" localSheetId="18">'1.4.4, 1.4.8, 1.4.12'!$A$1:$L$46</definedName>
    <definedName name="_xlnm.Print_Area" localSheetId="19">'1.4.5, 1.4.9, 1.4.13'!$A$1:$L$35</definedName>
    <definedName name="_xlnm.Print_Area" localSheetId="22">'2.2.6, 2.2.7, 2.2.8 '!$A$1:$L$28</definedName>
    <definedName name="_xlnm.Print_Area" localSheetId="23">'3.1.1'!$A$1:$L$16</definedName>
    <definedName name="_xlnm.Print_Area" localSheetId="24">'3.1.2'!$A$1:$L$17</definedName>
  </definedNames>
  <calcPr calcId="152511"/>
</workbook>
</file>

<file path=xl/calcChain.xml><?xml version="1.0" encoding="utf-8"?>
<calcChain xmlns="http://schemas.openxmlformats.org/spreadsheetml/2006/main">
  <c r="L42" i="77" l="1"/>
  <c r="K42" i="77"/>
  <c r="J42" i="77"/>
  <c r="I42" i="77"/>
  <c r="H42" i="77"/>
  <c r="G42" i="77"/>
  <c r="F42" i="77"/>
  <c r="E42" i="77"/>
  <c r="L31" i="77"/>
  <c r="K31" i="77"/>
  <c r="J31" i="77"/>
  <c r="I31" i="77"/>
  <c r="H31" i="77"/>
  <c r="G31" i="77"/>
  <c r="F31" i="77"/>
  <c r="E31" i="77"/>
  <c r="D31" i="77"/>
  <c r="C31" i="77"/>
  <c r="B31" i="77"/>
  <c r="L22" i="77"/>
  <c r="K22" i="77"/>
  <c r="J22" i="77"/>
  <c r="I22" i="77"/>
  <c r="H22" i="77"/>
  <c r="G22" i="77"/>
  <c r="F22" i="77"/>
  <c r="E22" i="77"/>
  <c r="D22" i="77"/>
  <c r="C22" i="77"/>
  <c r="B22" i="77"/>
  <c r="L13" i="77"/>
  <c r="K13" i="77"/>
  <c r="J13" i="77"/>
  <c r="I13" i="77"/>
  <c r="H13" i="77"/>
  <c r="G13" i="77"/>
  <c r="F13" i="77"/>
  <c r="E13" i="77"/>
  <c r="D13" i="77"/>
  <c r="C13" i="77"/>
  <c r="B13" i="77"/>
  <c r="L31" i="96"/>
  <c r="K31" i="96"/>
  <c r="J31" i="96"/>
  <c r="I31" i="96"/>
  <c r="H31" i="96"/>
  <c r="G31" i="96"/>
  <c r="F31" i="96"/>
  <c r="E31" i="96"/>
  <c r="C31" i="96"/>
  <c r="B31" i="96"/>
  <c r="L22" i="96"/>
  <c r="K22" i="96"/>
  <c r="J22" i="96"/>
  <c r="I22" i="96"/>
  <c r="H22" i="96"/>
  <c r="G22" i="96"/>
  <c r="F22" i="96"/>
  <c r="E22" i="96"/>
  <c r="C22" i="96"/>
  <c r="B22" i="96"/>
  <c r="L13" i="96"/>
  <c r="K13" i="96"/>
  <c r="J13" i="96"/>
  <c r="I13" i="96"/>
  <c r="H13" i="96"/>
  <c r="G13" i="96"/>
  <c r="F13" i="96"/>
  <c r="E13" i="96"/>
  <c r="C13" i="96"/>
  <c r="B13" i="96"/>
  <c r="D24" i="99" l="1"/>
  <c r="D25" i="99"/>
  <c r="D23" i="99"/>
  <c r="D15" i="99"/>
  <c r="D14" i="99"/>
  <c r="D5" i="99"/>
  <c r="D6" i="99"/>
  <c r="D7" i="99"/>
  <c r="D4" i="99"/>
  <c r="H16" i="99"/>
  <c r="D16" i="99" s="1"/>
  <c r="D20" i="54"/>
  <c r="D19" i="54"/>
  <c r="D16" i="54"/>
  <c r="D15" i="54"/>
  <c r="D12" i="54"/>
  <c r="D11" i="54"/>
  <c r="D8" i="54"/>
  <c r="D7" i="54"/>
  <c r="D7" i="53"/>
  <c r="D6" i="53"/>
  <c r="D19" i="50"/>
  <c r="D15" i="50"/>
  <c r="D11" i="50"/>
  <c r="D7" i="50"/>
  <c r="L29" i="64" l="1"/>
  <c r="K29" i="64"/>
  <c r="J29" i="64"/>
  <c r="I29" i="64"/>
  <c r="I5" i="64" s="1"/>
  <c r="H29" i="64"/>
  <c r="G29" i="64"/>
  <c r="F29" i="64"/>
  <c r="E29" i="64"/>
  <c r="E5" i="64" s="1"/>
  <c r="C29" i="64"/>
  <c r="B29" i="64"/>
  <c r="L21" i="64"/>
  <c r="K21" i="64"/>
  <c r="J21" i="64"/>
  <c r="J5" i="64" s="1"/>
  <c r="I21" i="64"/>
  <c r="H21" i="64"/>
  <c r="G21" i="64"/>
  <c r="F21" i="64"/>
  <c r="F5" i="64" s="1"/>
  <c r="E21" i="64"/>
  <c r="C21" i="64"/>
  <c r="B21" i="64"/>
  <c r="B5" i="64" s="1"/>
  <c r="L13" i="64"/>
  <c r="K13" i="64"/>
  <c r="K5" i="64" s="1"/>
  <c r="J13" i="64"/>
  <c r="I13" i="64"/>
  <c r="H13" i="64"/>
  <c r="G13" i="64"/>
  <c r="G5" i="64" s="1"/>
  <c r="F13" i="64"/>
  <c r="E13" i="64"/>
  <c r="C13" i="64"/>
  <c r="C5" i="64" s="1"/>
  <c r="B13" i="64"/>
  <c r="D5" i="64"/>
  <c r="L5" i="64"/>
  <c r="H5" i="64"/>
  <c r="L32" i="66"/>
  <c r="K32" i="66"/>
  <c r="J32" i="66"/>
  <c r="I32" i="66"/>
  <c r="H32" i="66"/>
  <c r="G32" i="66"/>
  <c r="F32" i="66"/>
  <c r="E32" i="66"/>
  <c r="C32" i="66"/>
  <c r="B32" i="66"/>
  <c r="L23" i="66"/>
  <c r="K23" i="66"/>
  <c r="J23" i="66"/>
  <c r="I23" i="66"/>
  <c r="H23" i="66"/>
  <c r="G23" i="66"/>
  <c r="F23" i="66"/>
  <c r="E23" i="66"/>
  <c r="C23" i="66"/>
  <c r="B23" i="66"/>
  <c r="L14" i="66"/>
  <c r="L5" i="66" s="1"/>
  <c r="K14" i="66"/>
  <c r="K5" i="66" s="1"/>
  <c r="J14" i="66"/>
  <c r="I14" i="66"/>
  <c r="H14" i="66"/>
  <c r="H5" i="66" s="1"/>
  <c r="G14" i="66"/>
  <c r="G5" i="66" s="1"/>
  <c r="F14" i="66"/>
  <c r="E14" i="66"/>
  <c r="C14" i="66"/>
  <c r="C5" i="66" s="1"/>
  <c r="B14" i="66"/>
  <c r="J5" i="66"/>
  <c r="I5" i="66"/>
  <c r="F5" i="66"/>
  <c r="E5" i="66"/>
  <c r="B5" i="66"/>
  <c r="L44" i="65"/>
  <c r="K44" i="65"/>
  <c r="J44" i="65"/>
  <c r="I44" i="65"/>
  <c r="H44" i="65"/>
  <c r="G44" i="65"/>
  <c r="F44" i="65"/>
  <c r="E44" i="65"/>
  <c r="C44" i="65"/>
  <c r="B44" i="65"/>
  <c r="L31" i="65"/>
  <c r="K31" i="65"/>
  <c r="J31" i="65"/>
  <c r="I31" i="65"/>
  <c r="H31" i="65"/>
  <c r="G31" i="65"/>
  <c r="F31" i="65"/>
  <c r="E31" i="65"/>
  <c r="C31" i="65"/>
  <c r="B31" i="65"/>
  <c r="L18" i="65"/>
  <c r="L5" i="65" s="1"/>
  <c r="K18" i="65"/>
  <c r="K5" i="65" s="1"/>
  <c r="J18" i="65"/>
  <c r="I18" i="65"/>
  <c r="H18" i="65"/>
  <c r="H5" i="65" s="1"/>
  <c r="G18" i="65"/>
  <c r="G5" i="65" s="1"/>
  <c r="F18" i="65"/>
  <c r="E18" i="65"/>
  <c r="C18" i="65"/>
  <c r="C5" i="65" s="1"/>
  <c r="B18" i="65"/>
  <c r="J5" i="65"/>
  <c r="I5" i="65"/>
  <c r="F5" i="65"/>
  <c r="E5" i="65"/>
  <c r="B5" i="65"/>
  <c r="L71" i="63"/>
  <c r="K71" i="63"/>
  <c r="J71" i="63"/>
  <c r="I71" i="63"/>
  <c r="H71" i="63"/>
  <c r="G71" i="63"/>
  <c r="F71" i="63"/>
  <c r="E71" i="63"/>
  <c r="C71" i="63"/>
  <c r="B71" i="63"/>
  <c r="L49" i="63"/>
  <c r="K49" i="63"/>
  <c r="J49" i="63"/>
  <c r="I49" i="63"/>
  <c r="I5" i="63" s="1"/>
  <c r="H49" i="63"/>
  <c r="G49" i="63"/>
  <c r="F49" i="63"/>
  <c r="E49" i="63"/>
  <c r="E5" i="63" s="1"/>
  <c r="C49" i="63"/>
  <c r="B49" i="63"/>
  <c r="L27" i="63"/>
  <c r="L5" i="63" s="1"/>
  <c r="K27" i="63"/>
  <c r="K5" i="63" s="1"/>
  <c r="J27" i="63"/>
  <c r="I27" i="63"/>
  <c r="H27" i="63"/>
  <c r="H5" i="63" s="1"/>
  <c r="G27" i="63"/>
  <c r="G5" i="63" s="1"/>
  <c r="F27" i="63"/>
  <c r="E27" i="63"/>
  <c r="C27" i="63"/>
  <c r="C5" i="63" s="1"/>
  <c r="B27" i="63"/>
  <c r="D5" i="63"/>
  <c r="J5" i="63"/>
  <c r="F5" i="63"/>
  <c r="B5" i="63"/>
  <c r="D8" i="62"/>
  <c r="D7" i="62"/>
  <c r="D6" i="62"/>
  <c r="L5" i="62"/>
  <c r="K5" i="62"/>
  <c r="J5" i="62"/>
  <c r="I5" i="62"/>
  <c r="H5" i="62"/>
  <c r="G5" i="62"/>
  <c r="F5" i="62"/>
  <c r="E5" i="62"/>
  <c r="D5" i="62"/>
  <c r="C5" i="62"/>
  <c r="B5" i="62"/>
  <c r="D5" i="66" l="1"/>
  <c r="D5" i="65"/>
  <c r="J7" i="100" l="1"/>
  <c r="K7" i="100"/>
  <c r="L7" i="100"/>
  <c r="J15" i="100"/>
  <c r="K15" i="100"/>
  <c r="L15" i="100"/>
  <c r="J23" i="100"/>
  <c r="K23" i="100"/>
  <c r="L23" i="100"/>
  <c r="J7" i="99"/>
  <c r="K7" i="99"/>
  <c r="L7" i="99"/>
  <c r="G16" i="99"/>
  <c r="J16" i="99"/>
  <c r="K16" i="99"/>
  <c r="L16" i="99"/>
  <c r="J25" i="99"/>
  <c r="K25" i="99"/>
  <c r="L25" i="99"/>
  <c r="J7" i="98"/>
  <c r="K7" i="98"/>
  <c r="L7" i="98"/>
  <c r="J15" i="98"/>
  <c r="K15" i="98"/>
  <c r="L15" i="98"/>
</calcChain>
</file>

<file path=xl/sharedStrings.xml><?xml version="1.0" encoding="utf-8"?>
<sst xmlns="http://schemas.openxmlformats.org/spreadsheetml/2006/main" count="1091" uniqueCount="402">
  <si>
    <t>نسبة الاشغال في المنشآت الفندقية</t>
  </si>
  <si>
    <t xml:space="preserve">عدد نزلاء المنشآت الفندقية حسب الجنسية </t>
  </si>
  <si>
    <t>الارقام القياسية لاسعار الانتاج الصناعي</t>
  </si>
  <si>
    <t>الارقام القياسية لكميات الانتاج الصناعي</t>
  </si>
  <si>
    <t>أهم احصاءات سوق ابوظبي للاوراق المالية</t>
  </si>
  <si>
    <t>عدد رخص البناء الصادرة حسب النوع</t>
  </si>
  <si>
    <t>عدد رخص البناء الصادرة حسب المنطقة</t>
  </si>
  <si>
    <t xml:space="preserve">حركة الطائرات حسب المطار </t>
  </si>
  <si>
    <t>اعداد القادمون والمغادرون حسب اقليم المغادرة والوصول</t>
  </si>
  <si>
    <t>ربع 1</t>
  </si>
  <si>
    <t>ربع 2</t>
  </si>
  <si>
    <t>ربع 3</t>
  </si>
  <si>
    <t>البيان</t>
  </si>
  <si>
    <t>ربع 4</t>
  </si>
  <si>
    <t>اجمالي التجارة الخارجية عبر منافذ إمارة ابوظبي</t>
  </si>
  <si>
    <t xml:space="preserve">اسعار مواد البناء </t>
  </si>
  <si>
    <t>الأرقام القياسية لتكاليف الانشاءات</t>
  </si>
  <si>
    <t>متوسط هطول الأمطار حسب المنطقة والشهر</t>
  </si>
  <si>
    <t>متوسط سرعة الرياح حسب المنطقة والشهر</t>
  </si>
  <si>
    <t>متوسط الضغط الجوي حسب المنطقة والشهر</t>
  </si>
  <si>
    <t>متوسط الرطوبة النسبية حسب المنطقة والشهر</t>
  </si>
  <si>
    <t>المتوسط اليومي لعدد ساعات سطوع الشمس حسب الشهر</t>
  </si>
  <si>
    <t>متوسط المجموع اليومي لشدة الإشعاع الشمسي حسب المنطقة والشهر</t>
  </si>
  <si>
    <t>الصادرات غير النفطية حسب تصنيف الفئات الاقتصادية الواسعة (BEC)</t>
  </si>
  <si>
    <t>السلع المعاد تصديرها حسب تصنيف الفئات الاقتصادية الواسعة (BEC)</t>
  </si>
  <si>
    <t>الواردات حسب تصنيف الفئات الاقتصادية الواسعة (BEC)</t>
  </si>
  <si>
    <t>الصادرات غير النفطية حسب اقسام النظام المنسق</t>
  </si>
  <si>
    <t>السلع المعاد تصديرها حسب اقسام النظام المنسق</t>
  </si>
  <si>
    <t>الواردات حسب اقسام النظام المنسق</t>
  </si>
  <si>
    <t xml:space="preserve">الصادرات غير النفطية حسب الاقاليم الجغرافية </t>
  </si>
  <si>
    <t xml:space="preserve">السلع المعاد تصديرها حسب الاقاليم الجغرافية </t>
  </si>
  <si>
    <t xml:space="preserve">الواردات حسب الاقاليم الجغرافية </t>
  </si>
  <si>
    <t>الصادرات غير النفطية حسب أهم الشركاء التجاريين</t>
  </si>
  <si>
    <t>السلع المعاد تصديرها حسب أهم الشركاء التجاريين</t>
  </si>
  <si>
    <t>الواردات  حسب أهم الشركاء التجاريين</t>
  </si>
  <si>
    <t>المجموع</t>
  </si>
  <si>
    <t>الإسمنت</t>
  </si>
  <si>
    <t>البحص والرمل</t>
  </si>
  <si>
    <t>الخرسانة</t>
  </si>
  <si>
    <t>الحديد</t>
  </si>
  <si>
    <t>الخشب</t>
  </si>
  <si>
    <t>الطابوق</t>
  </si>
  <si>
    <t>مواد التسقيف</t>
  </si>
  <si>
    <t>المواد العازلة</t>
  </si>
  <si>
    <t>لفائف الأغشية</t>
  </si>
  <si>
    <t>-</t>
  </si>
  <si>
    <t>الحجر الطبيعي</t>
  </si>
  <si>
    <t>البلاط و الرخام</t>
  </si>
  <si>
    <t>الأدوات الصحية</t>
  </si>
  <si>
    <t>أطقم حمام كاملة من دون اللوازم</t>
  </si>
  <si>
    <t>أطقم حمام كامل باللوازم جميعها ملون</t>
  </si>
  <si>
    <t>مجلى ستانلس ستيل كامل مع الخلاط</t>
  </si>
  <si>
    <t>الأسقـــف المستعــارة</t>
  </si>
  <si>
    <t>الأصباغ</t>
  </si>
  <si>
    <t>الزجاج</t>
  </si>
  <si>
    <t>الأنابيب</t>
  </si>
  <si>
    <t>أنابيب (PVC)</t>
  </si>
  <si>
    <t>أنابيب (uPVC)</t>
  </si>
  <si>
    <t>الأسلاك</t>
  </si>
  <si>
    <t>للمبنى</t>
  </si>
  <si>
    <t>للشقة</t>
  </si>
  <si>
    <t>الأبراج السكنية</t>
  </si>
  <si>
    <t>كابلات الكهرباء</t>
  </si>
  <si>
    <t>معدات النقل</t>
  </si>
  <si>
    <t>العمالة</t>
  </si>
  <si>
    <t>الديزل</t>
  </si>
  <si>
    <t>مواد الإنشاء</t>
  </si>
  <si>
    <t>مواد التشطيبات</t>
  </si>
  <si>
    <t>مواد الأعمال الكهربائية</t>
  </si>
  <si>
    <t>الأعمال الميكانيكية - مواد التصريف الصحي</t>
  </si>
  <si>
    <t>الأعمال الميكانيكية - مكافحة الحريق</t>
  </si>
  <si>
    <t>الأعمال الميكانيكية - التكييف</t>
  </si>
  <si>
    <t>المعدات</t>
  </si>
  <si>
    <t>القوة العاملة</t>
  </si>
  <si>
    <t>الخدمات</t>
  </si>
  <si>
    <t>التأمينات والكفالات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</si>
  <si>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</si>
  <si>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</si>
  <si>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</si>
  <si>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</si>
  <si>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</si>
  <si>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</si>
  <si>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</si>
  <si>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</si>
  <si>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</si>
  <si>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</si>
  <si>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</si>
  <si>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</si>
  <si>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المطاطية وإعادة بنائها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</si>
  <si>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</si>
  <si>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</si>
  <si>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</si>
  <si>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</si>
  <si>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</si>
  <si>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</si>
  <si>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</si>
  <si>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</si>
  <si>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</si>
  <si>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</si>
  <si>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</si>
  <si>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contents</t>
  </si>
  <si>
    <t>اعداد المباني والوحدات السكنية المنجزة في إمارة ابوظبي</t>
  </si>
  <si>
    <t xml:space="preserve">سكنية </t>
  </si>
  <si>
    <t xml:space="preserve">تجارية </t>
  </si>
  <si>
    <t xml:space="preserve">صناعية </t>
  </si>
  <si>
    <t>مرافق عامة</t>
  </si>
  <si>
    <t>زراعية</t>
  </si>
  <si>
    <t>سكنية وتجارية</t>
  </si>
  <si>
    <t>أخرى</t>
  </si>
  <si>
    <t>سكني</t>
  </si>
  <si>
    <t>سكني تجاري</t>
  </si>
  <si>
    <t>صناعي</t>
  </si>
  <si>
    <t>تجاري</t>
  </si>
  <si>
    <t>زراعي</t>
  </si>
  <si>
    <t>أبوظبي</t>
  </si>
  <si>
    <t>العين</t>
  </si>
  <si>
    <t xml:space="preserve"> الغربية</t>
  </si>
  <si>
    <t xml:space="preserve">الإمارات </t>
  </si>
  <si>
    <t xml:space="preserve">دول مجلس التعاون الخليجي </t>
  </si>
  <si>
    <t xml:space="preserve">دول عربية أخرى </t>
  </si>
  <si>
    <t xml:space="preserve">آسيا باستثناء الدول العربية </t>
  </si>
  <si>
    <t>استراليا والمحيط الهادئ</t>
  </si>
  <si>
    <t xml:space="preserve">أفريقيا باستثناء الدول العربية </t>
  </si>
  <si>
    <t xml:space="preserve">أوروبا </t>
  </si>
  <si>
    <t xml:space="preserve">أمريكا الشمالية وأمريكا الجنوبية </t>
  </si>
  <si>
    <t xml:space="preserve">غير مبيّن </t>
  </si>
  <si>
    <t>عدد الشركات المحلية المدرجة</t>
  </si>
  <si>
    <t>عدد الشركات الأجنبية المدرجة</t>
  </si>
  <si>
    <t>القيمة السوقية (مليار درهم)</t>
  </si>
  <si>
    <t>قيمة الأسهم المتداولة (مليار درهم)</t>
  </si>
  <si>
    <t>معدل دوران الأسهم (%)
(عدد الأسهم المحلية المتداولة / عدد الأسهم المحلية المصدرة)</t>
  </si>
  <si>
    <t>مؤشر سوق أبوظبي للأوراق المالية (نقطة)</t>
  </si>
  <si>
    <t>الغربية</t>
  </si>
  <si>
    <t>الجزر</t>
  </si>
  <si>
    <t>متوسط درجة الحرارة الصغرى</t>
  </si>
  <si>
    <t>أقوى الزخات في يوم واحد</t>
  </si>
  <si>
    <t>المجموع الشهري</t>
  </si>
  <si>
    <t>المتوسط</t>
  </si>
  <si>
    <t>القيمة العظمى</t>
  </si>
  <si>
    <t>متوسط القيم العظمى</t>
  </si>
  <si>
    <t>متوسط الرطوبة الصغرى</t>
  </si>
  <si>
    <t>متوسط الرطوبة العظمى</t>
  </si>
  <si>
    <t xml:space="preserve"> العين</t>
  </si>
  <si>
    <t>القيمة الصغرى</t>
  </si>
  <si>
    <t>*تقديرات أولية</t>
  </si>
  <si>
    <t>(مليون درهم)</t>
  </si>
  <si>
    <t xml:space="preserve">الأرقام القياسيه حسب النشاط </t>
  </si>
  <si>
    <t>صُنع الخشب ومنتجات الخشب والفلين، باستثناء
 الأثاث؛ صُنع أصناف من القش ومواد الضفر</t>
  </si>
  <si>
    <t xml:space="preserve">  صُنع المواد الصيدلانية والمنتجات الدوائية الكيميائية
 والنباتية</t>
  </si>
  <si>
    <t xml:space="preserve"> صُنع الإطارات والأنابيب المطاطية؛ وتجديد الأسطح
 الخارجية للإطارات المطاطية وإعادة بنائها</t>
  </si>
  <si>
    <t>الأرقام القياسيه حسب النشاط</t>
  </si>
  <si>
    <t>ملاحظة: علامة (-) تدل على أن البيانات غير متوفرة</t>
  </si>
  <si>
    <t>نسبة الإشغال</t>
  </si>
  <si>
    <t>إقليم أبوظبي</t>
  </si>
  <si>
    <t>إقليم العين</t>
  </si>
  <si>
    <t>متوسط درجة الحرارة العظمى</t>
  </si>
  <si>
    <t>متوسط الضغط الجوي</t>
  </si>
  <si>
    <t xml:space="preserve">المتوسط الشهري </t>
  </si>
  <si>
    <t>المتوسط اليومي لعدد ساعات سطوع الشمس</t>
  </si>
  <si>
    <t xml:space="preserve"> أبوظبي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</si>
  <si>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2015</t>
    </r>
  </si>
  <si>
    <t>الواردات</t>
  </si>
  <si>
    <t>الصادرات غير النفطية</t>
  </si>
  <si>
    <t>المعاد تصديره</t>
  </si>
  <si>
    <t>المصدر: دائرة المالية – إدارة الجمارك</t>
  </si>
  <si>
    <t>حيوانات حية ومنتجات المملكة الحيوانية</t>
  </si>
  <si>
    <t>منتجات نباتية</t>
  </si>
  <si>
    <t>شحوم ودهون وزيوت حيوانية أو نباتية</t>
  </si>
  <si>
    <t>منتجات الأغذية، مشروبات، سوائل كحولية وتبغ</t>
  </si>
  <si>
    <t>منتجات معدنية</t>
  </si>
  <si>
    <t>منتجات الصناعات الكيماوية أو الصناعات المرتبطة بها</t>
  </si>
  <si>
    <t>لدائن ومصنوعاتها، مطاط ومصنوعاته</t>
  </si>
  <si>
    <t>مصنوعات جلدية، أصناف عدة الحيوانات ولوازم السفر</t>
  </si>
  <si>
    <t>خشب ومصنوعاته، فلين، أصناف صناعتي الحصر والسلال</t>
  </si>
  <si>
    <t>عجينة الخشب، نفايات وفضلات ورق، وورق مقوى ومصنوعاته</t>
  </si>
  <si>
    <t>مواد نسيجية ومصنوعاتها</t>
  </si>
  <si>
    <t>أحذية، مظلات، أصناف من ريش، أزهار اصطناعية وشعر بشري</t>
  </si>
  <si>
    <t>مصنوعات من حجر، ميكا، منتجات من خزف، زجاج و مصنوعاته</t>
  </si>
  <si>
    <t>لؤلؤ، أحجار كريمة، معادن  ثمينة ومصنوعات هذه المواد</t>
  </si>
  <si>
    <t>معادن عادية ومصنوعاتها</t>
  </si>
  <si>
    <t>آلات، أجهزة تسجيل، إذاعة الصوت والصور ولوازمها</t>
  </si>
  <si>
    <t>معدات نقل</t>
  </si>
  <si>
    <t>أجهزة بصرية، فوتوغرافية، طبية، أدوات موسيقية ولوازمها</t>
  </si>
  <si>
    <t>سلع ومنتجات مختلفة</t>
  </si>
  <si>
    <t>تحف فنية،  قطع للمجموعات وقطع أثرية</t>
  </si>
  <si>
    <t>مجموع الواردات</t>
  </si>
  <si>
    <t>مجموع الصادرات غير النفطية</t>
  </si>
  <si>
    <t>مجموع المعاد تصديره</t>
  </si>
  <si>
    <t>المصدر: مركز الإحصاء - أبوظبي</t>
  </si>
  <si>
    <t>أفريقيا</t>
  </si>
  <si>
    <t>آسيا</t>
  </si>
  <si>
    <t>أستراليا وأوقيانوسيا</t>
  </si>
  <si>
    <t>أوروبا</t>
  </si>
  <si>
    <t>أمريكا الشمالية</t>
  </si>
  <si>
    <t>أمريكا الجنوبية</t>
  </si>
  <si>
    <t>الورادات</t>
  </si>
  <si>
    <t>المملكة العربية السعودية</t>
  </si>
  <si>
    <t>اليابان</t>
  </si>
  <si>
    <t>ألمانيا</t>
  </si>
  <si>
    <t>المملكة المتحدة</t>
  </si>
  <si>
    <t>الصين</t>
  </si>
  <si>
    <t>فرنسا</t>
  </si>
  <si>
    <t>إيطاليا</t>
  </si>
  <si>
    <t>دول أخرى</t>
  </si>
  <si>
    <t>مجموع الورادات</t>
  </si>
  <si>
    <t>سويسرا</t>
  </si>
  <si>
    <t>قطر</t>
  </si>
  <si>
    <t>سنغافورة</t>
  </si>
  <si>
    <t>الهند</t>
  </si>
  <si>
    <t>الكويت</t>
  </si>
  <si>
    <t>الأغذية والمشروبات</t>
  </si>
  <si>
    <t xml:space="preserve">لوازم صناعية غ.م.م. </t>
  </si>
  <si>
    <t>الوقود وزيوت التشحيم</t>
  </si>
  <si>
    <t>سلع إنتاجية (عدا معدات النقل)</t>
  </si>
  <si>
    <t>معدات النقل وأجزاؤها وإضافاتها</t>
  </si>
  <si>
    <t>سلع استهلاكية غ.م.م.</t>
  </si>
  <si>
    <t>سلع غير محددة غ.م.م.</t>
  </si>
  <si>
    <t xml:space="preserve"> ‘غ.م.م.’ غير محددة ولم ترد في مكان آخر ولا داخله فيه</t>
  </si>
  <si>
    <t>مطار أبوظبي *</t>
  </si>
  <si>
    <t>مطار العين</t>
  </si>
  <si>
    <t xml:space="preserve">اعداد القادمون </t>
  </si>
  <si>
    <t xml:space="preserve">مطار أبوظبي </t>
  </si>
  <si>
    <t>اعداد المغادرون</t>
  </si>
  <si>
    <t>اعداد العابرون</t>
  </si>
  <si>
    <t>المصدر شركة أبوظبي للمطارات</t>
  </si>
  <si>
    <t>حركة نقل البضائع بالطن ( وارد)</t>
  </si>
  <si>
    <t>حركة نقل البضائع بالطن (صادر)</t>
  </si>
  <si>
    <t>حركة الطرود بالطن ( وارد)</t>
  </si>
  <si>
    <t>حركة الطرود بالطن ( صادر)</t>
  </si>
  <si>
    <t xml:space="preserve">القادمون </t>
  </si>
  <si>
    <t>دول مجلس التعاون الخليجي</t>
  </si>
  <si>
    <t>الدول العربية الأخرى</t>
  </si>
  <si>
    <t>آسيا (باستثناء الدول العربية)</t>
  </si>
  <si>
    <t>أمريكا اللاتينية</t>
  </si>
  <si>
    <t>أفريقيا (باستثناء الدول العربية)</t>
  </si>
  <si>
    <t>أستراليا</t>
  </si>
  <si>
    <t xml:space="preserve">المغادرون </t>
  </si>
  <si>
    <t>المصدر: شركة أبوظبي للمطارات</t>
  </si>
  <si>
    <t>x</t>
  </si>
  <si>
    <t>المنطقة</t>
  </si>
  <si>
    <t xml:space="preserve">بالأسعار الجارية </t>
  </si>
  <si>
    <t>قطاع المشروعات غير المالية</t>
  </si>
  <si>
    <t>الأنشطة المالية وأنشطة التأمين</t>
  </si>
  <si>
    <t>الإدارة العامة والدفاع؛ الضمان الاجتماعي الإجباري</t>
  </si>
  <si>
    <t>أنشطة الأسر المعيشية كصاحب عمل</t>
  </si>
  <si>
    <t>الخدمات المصرفية المحتسبة</t>
  </si>
  <si>
    <t xml:space="preserve">الناتج المحلي الإجمالي  </t>
  </si>
  <si>
    <t>بالأسعار الثابتة</t>
  </si>
  <si>
    <t>الناتج المحلي الاجمالي بالاسعار الجارية</t>
  </si>
  <si>
    <t>الناتج المحلي الاجمالي بالاسعار الثابتة</t>
  </si>
  <si>
    <t>مخفض الناتج المحلي الاجمالي</t>
  </si>
  <si>
    <t>1.1.1</t>
  </si>
  <si>
    <t>1.1.2</t>
  </si>
  <si>
    <t>1.1.3</t>
  </si>
  <si>
    <t>1.2.1</t>
  </si>
  <si>
    <t>1.2.2</t>
  </si>
  <si>
    <t>1.2.3</t>
  </si>
  <si>
    <t>1.2.4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</si>
  <si>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</si>
  <si>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</si>
  <si>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</si>
  <si>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</si>
  <si>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</si>
  <si>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</si>
  <si>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</si>
  <si>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</si>
  <si>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</si>
  <si>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1.4.1</t>
  </si>
  <si>
    <t>1.4.2</t>
  </si>
  <si>
    <t>1.4.3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</si>
  <si>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</si>
  <si>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</si>
  <si>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</si>
  <si>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</si>
  <si>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</si>
  <si>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</si>
  <si>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</si>
  <si>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</si>
  <si>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3.1.1</t>
  </si>
  <si>
    <t>3.1.2</t>
  </si>
  <si>
    <t>3.1.3</t>
  </si>
  <si>
    <t>3.1.4</t>
  </si>
  <si>
    <t>3.1.5</t>
  </si>
  <si>
    <t>3.1.6</t>
  </si>
  <si>
    <t>3.1.7</t>
  </si>
  <si>
    <t>(درجة مئوية)</t>
  </si>
  <si>
    <t>(مليمتر)</t>
  </si>
  <si>
    <t>(عقدة)</t>
  </si>
  <si>
    <t>(هيكتوباسكال)</t>
  </si>
  <si>
    <t>(%)</t>
  </si>
  <si>
    <t>(ساعة)</t>
  </si>
  <si>
    <t>(وات/م2/ساعة)</t>
  </si>
  <si>
    <t>2.2.9</t>
  </si>
  <si>
    <t>عدد زوّار المتاحف</t>
  </si>
  <si>
    <t xml:space="preserve"> جداول النشرة الإحصائية ربع السنوية</t>
  </si>
  <si>
    <r>
      <t>ملاحظات</t>
    </r>
    <r>
      <rPr>
        <b/>
        <sz val="12"/>
        <color theme="0"/>
        <rFont val="Tahoma"/>
        <family val="2"/>
      </rPr>
      <t xml:space="preserve"> </t>
    </r>
  </si>
  <si>
    <r>
      <t>اسم الجدول</t>
    </r>
    <r>
      <rPr>
        <b/>
        <sz val="12"/>
        <color theme="0"/>
        <rFont val="Calibri"/>
        <family val="2"/>
        <scheme val="minor"/>
      </rPr>
      <t/>
    </r>
  </si>
  <si>
    <t>التسلسل</t>
  </si>
  <si>
    <t>حركة النقل الجوي حسب المطار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</si>
  <si>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</si>
  <si>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</si>
  <si>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</si>
  <si>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</si>
  <si>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</si>
  <si>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</si>
  <si>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</si>
  <si>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</si>
  <si>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</si>
  <si>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</si>
  <si>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_</t>
  </si>
  <si>
    <t>ذ</t>
  </si>
  <si>
    <t>منطقة أبوظبي</t>
  </si>
  <si>
    <t>منطقة العين</t>
  </si>
  <si>
    <t>المصدر: مجلس أبوظبي للتعليم</t>
  </si>
  <si>
    <t>القطاع</t>
  </si>
  <si>
    <t>التعليم الحكومي</t>
  </si>
  <si>
    <t>التعليم الخاص</t>
  </si>
  <si>
    <t>النوع</t>
  </si>
  <si>
    <t>ذكور</t>
  </si>
  <si>
    <t>إناث</t>
  </si>
  <si>
    <t xml:space="preserve">المدارس حسب المنطقة </t>
  </si>
  <si>
    <t xml:space="preserve">المدارس حسب القطاع </t>
  </si>
  <si>
    <t>الطلاب حسب المنطقة</t>
  </si>
  <si>
    <t xml:space="preserve">الطلاب حسب القطاع </t>
  </si>
  <si>
    <t>الطلاب حسب النوع</t>
  </si>
  <si>
    <t>المعلمون حسب المنطقة</t>
  </si>
  <si>
    <t>المعلمون حسب القطاع</t>
  </si>
  <si>
    <t>المعلمون حسب النوع</t>
  </si>
  <si>
    <t xml:space="preserve">متوسط درجات الحرارة العظمى والصغرى </t>
  </si>
  <si>
    <r>
      <rPr>
        <b/>
        <sz val="11"/>
        <color rgb="FFD6A461"/>
        <rFont val="Tahoma"/>
        <family val="2"/>
      </rPr>
      <t xml:space="preserve"> جدول 1.1.1, 1.1.2, 1.1.3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499984740745262"/>
        <rFont val="Tahoma"/>
        <family val="2"/>
      </rPr>
      <t>الناتج المحلي الاجمالي بالاسعار الجارية و الثابتة و مخفض الناتج المحلي الإجمالي</t>
    </r>
  </si>
  <si>
    <t>باكستان</t>
  </si>
  <si>
    <t>عمان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</si>
  <si>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2016</t>
    </r>
  </si>
  <si>
    <t>سلع وخدمات متنوعة</t>
  </si>
  <si>
    <t>المطاعم والفنادق</t>
  </si>
  <si>
    <t>التعليم</t>
  </si>
  <si>
    <t>الترويح والثقافة</t>
  </si>
  <si>
    <t>الاتصالات</t>
  </si>
  <si>
    <t>النقل</t>
  </si>
  <si>
    <t>الصحة</t>
  </si>
  <si>
    <t>التجهيزات والمعدات المنزلية واعمال الصيانة الاعتيادية للبيوت</t>
  </si>
  <si>
    <t>السكن، والمياه، والكهرباء، والغاز، وأنواع الوقود الاخرى</t>
  </si>
  <si>
    <t>الملابس والاحذية</t>
  </si>
  <si>
    <t>التبغ</t>
  </si>
  <si>
    <t xml:space="preserve">الاغذية والمشروبات </t>
  </si>
  <si>
    <t>الرقم العــــــام</t>
  </si>
  <si>
    <t>Weights</t>
  </si>
  <si>
    <t>الوزن</t>
  </si>
  <si>
    <t>مجموعات السلع والخدمات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</si>
  <si>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2016</t>
    </r>
    <r>
      <rPr>
        <sz val="11"/>
        <color theme="1"/>
        <rFont val="Calibri"/>
        <family val="2"/>
        <scheme val="minor"/>
      </rPr>
      <t/>
    </r>
  </si>
  <si>
    <r>
      <t>*</t>
    </r>
    <r>
      <rPr>
        <b/>
        <sz val="10"/>
        <color theme="0"/>
        <rFont val="Tahoma"/>
        <family val="2"/>
      </rPr>
      <t>2016</t>
    </r>
  </si>
  <si>
    <t xml:space="preserve">   </t>
  </si>
  <si>
    <r>
      <rPr>
        <b/>
        <sz val="11"/>
        <color rgb="FF105663"/>
        <rFont val="Tahoma"/>
        <family val="2"/>
      </rPr>
      <t xml:space="preserve"> جدول 1.3.5 </t>
    </r>
    <r>
      <rPr>
        <b/>
        <sz val="11"/>
        <color theme="1" tint="0.34998626667073579"/>
        <rFont val="Tahoma"/>
        <family val="2"/>
      </rPr>
      <t>إحصاءات عدد نزلاء المنشآت الفندقية حسب الجنسية  للربع الثاني من عام 2016</t>
    </r>
  </si>
  <si>
    <t>1.2.5</t>
  </si>
  <si>
    <t>لأرقام القياسية لأسعار المستهلك</t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</si>
  <si>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2.2.2</t>
    </r>
    <r>
      <rPr>
        <b/>
        <sz val="11"/>
        <color rgb="FF5E6A71"/>
        <rFont val="Tahoma"/>
        <family val="2"/>
      </rPr>
      <t xml:space="preserve">  المدارس حسب القطاع</t>
    </r>
    <r>
      <rPr>
        <b/>
        <sz val="11"/>
        <color theme="1" tint="0.34998626667073579"/>
        <rFont val="Tahoma"/>
        <family val="2"/>
      </rPr>
      <t xml:space="preserve"> للربع الرابع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</si>
  <si>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2.2.1</t>
    </r>
    <r>
      <rPr>
        <b/>
        <sz val="11"/>
        <color rgb="FF5E6A71"/>
        <rFont val="Tahoma"/>
        <family val="2"/>
      </rPr>
      <t xml:space="preserve">  المدارس حسب المنطقة</t>
    </r>
    <r>
      <rPr>
        <b/>
        <sz val="11"/>
        <color theme="1" tint="0.34998626667073579"/>
        <rFont val="Tahoma"/>
        <family val="2"/>
      </rPr>
      <t xml:space="preserve"> للربع الرابع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</si>
  <si>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2.2.8</t>
    </r>
    <r>
      <rPr>
        <b/>
        <sz val="11"/>
        <color rgb="FF5E6A71"/>
        <rFont val="Tahoma"/>
        <family val="2"/>
      </rPr>
      <t xml:space="preserve">  المعلمون حسب النوع</t>
    </r>
    <r>
      <rPr>
        <b/>
        <sz val="11"/>
        <color theme="1" tint="0.34998626667073579"/>
        <rFont val="Tahoma"/>
        <family val="2"/>
      </rPr>
      <t xml:space="preserve"> للربع الرابع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</si>
  <si>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2.2.7</t>
    </r>
    <r>
      <rPr>
        <b/>
        <sz val="11"/>
        <color rgb="FF5E6A71"/>
        <rFont val="Tahoma"/>
        <family val="2"/>
      </rPr>
      <t xml:space="preserve">  المعلمون حسب القطاع</t>
    </r>
    <r>
      <rPr>
        <b/>
        <sz val="11"/>
        <color theme="1" tint="0.34998626667073579"/>
        <rFont val="Tahoma"/>
        <family val="2"/>
      </rPr>
      <t xml:space="preserve"> للربع الرابع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</si>
  <si>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2.2.6</t>
    </r>
    <r>
      <rPr>
        <b/>
        <sz val="11"/>
        <color rgb="FF5E6A71"/>
        <rFont val="Tahoma"/>
        <family val="2"/>
      </rPr>
      <t xml:space="preserve">  المعلمون حسب المنطقة</t>
    </r>
    <r>
      <rPr>
        <b/>
        <sz val="11"/>
        <color theme="1" tint="0.34998626667073579"/>
        <rFont val="Tahoma"/>
        <family val="2"/>
      </rPr>
      <t xml:space="preserve"> للربع الرابع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</si>
  <si>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2.2.5</t>
    </r>
    <r>
      <rPr>
        <b/>
        <sz val="11"/>
        <color rgb="FF5E6A71"/>
        <rFont val="Tahoma"/>
        <family val="2"/>
      </rPr>
      <t xml:space="preserve">  الطلاب حسب النوع</t>
    </r>
    <r>
      <rPr>
        <b/>
        <sz val="11"/>
        <color theme="1" tint="0.34998626667073579"/>
        <rFont val="Tahoma"/>
        <family val="2"/>
      </rPr>
      <t xml:space="preserve"> للربع الرابع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</si>
  <si>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2.2.4</t>
    </r>
    <r>
      <rPr>
        <b/>
        <sz val="11"/>
        <color rgb="FF5E6A71"/>
        <rFont val="Tahoma"/>
        <family val="2"/>
      </rPr>
      <t xml:space="preserve">  الطلاب حسب القطاع</t>
    </r>
    <r>
      <rPr>
        <b/>
        <sz val="11"/>
        <color theme="1" tint="0.34998626667073579"/>
        <rFont val="Tahoma"/>
        <family val="2"/>
      </rPr>
      <t xml:space="preserve"> للربع الرابع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</si>
  <si>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2.2.3</t>
    </r>
    <r>
      <rPr>
        <b/>
        <sz val="11"/>
        <color rgb="FF5E6A71"/>
        <rFont val="Tahoma"/>
        <family val="2"/>
      </rPr>
      <t xml:space="preserve">  الطلاب حسب المنطقة</t>
    </r>
    <r>
      <rPr>
        <b/>
        <sz val="11"/>
        <color theme="1" tint="0.34998626667073579"/>
        <rFont val="Tahoma"/>
        <family val="2"/>
      </rPr>
      <t xml:space="preserve"> للربع الرابع من عام 2016</t>
    </r>
  </si>
  <si>
    <r>
      <t xml:space="preserve"> </t>
    </r>
    <r>
      <rPr>
        <b/>
        <sz val="11"/>
        <color rgb="FFD6A461"/>
        <rFont val="Tahoma"/>
        <family val="2"/>
      </rPr>
      <t xml:space="preserve">جدول 1.2.4  </t>
    </r>
    <r>
      <rPr>
        <b/>
        <sz val="11"/>
        <color theme="1" tint="0.34998626667073579"/>
        <rFont val="Tahoma"/>
        <family val="2"/>
      </rPr>
      <t xml:space="preserve"> التغير النسبي في أسعار المجموعات الرئيسية لمواد البناء للربع الثالث من عام 2016</t>
    </r>
  </si>
  <si>
    <r>
      <t xml:space="preserve"> </t>
    </r>
    <r>
      <rPr>
        <b/>
        <sz val="11"/>
        <color rgb="FFD6A461"/>
        <rFont val="Tahoma"/>
        <family val="2"/>
      </rPr>
      <t>جدول 1.2.5:</t>
    </r>
    <r>
      <rPr>
        <b/>
        <sz val="11"/>
        <color theme="1" tint="0.34998626667073579"/>
        <rFont val="Tahoma"/>
        <family val="2"/>
      </rPr>
      <t xml:space="preserve"> الأرقام القياسية لأسعار المستهلك للربع الثالث من عام 2016 بأساس 2014 بحسب مجموعات الإنفاق الرئيسية (2014 = 100)</t>
    </r>
  </si>
  <si>
    <r>
      <rPr>
        <b/>
        <sz val="11"/>
        <color rgb="FFD6A461"/>
        <rFont val="Tahoma"/>
        <family val="2"/>
      </rPr>
      <t xml:space="preserve"> جدول 1.4.2, 1.4.6, 1.4.10  </t>
    </r>
    <r>
      <rPr>
        <b/>
        <sz val="11"/>
        <color rgb="FF595959"/>
        <rFont val="Tahoma"/>
        <family val="2"/>
      </rPr>
      <t>إحصاءات التحارة السلعية غير النفطية عبر منافذ إمارة أبوظبي حسب أقسام النظام المنسق للربع الثالث من عام 2016</t>
    </r>
  </si>
  <si>
    <r>
      <rPr>
        <b/>
        <sz val="11"/>
        <color rgb="FFD6A461"/>
        <rFont val="Tahoma"/>
        <family val="2"/>
      </rPr>
      <t xml:space="preserve"> جدول 1.2.2  </t>
    </r>
    <r>
      <rPr>
        <b/>
        <sz val="11"/>
        <color theme="1" tint="0.34998626667073579"/>
        <rFont val="Tahoma"/>
        <family val="2"/>
      </rPr>
      <t>الارقام القياسية لكميات الانتاج الصناعي للربع الثالث من عام 2016 بأساس عام 2012</t>
    </r>
  </si>
  <si>
    <r>
      <rPr>
        <b/>
        <sz val="11"/>
        <color rgb="FFD6A461"/>
        <rFont val="Tahoma"/>
        <family val="2"/>
      </rPr>
      <t xml:space="preserve"> جدول 1.2.3  </t>
    </r>
    <r>
      <rPr>
        <b/>
        <sz val="11"/>
        <color theme="1" tint="0.34998626667073579"/>
        <rFont val="Tahoma"/>
        <family val="2"/>
      </rPr>
      <t>الأرقام القياسية الربعية لتكاليف الإنشاءات حسب 
المجموعات الرئيسية (2013 = 100) للربع الثالث من عام 2016 بأساس عام 2013</t>
    </r>
  </si>
  <si>
    <r>
      <rPr>
        <b/>
        <sz val="11"/>
        <color rgb="FFD6A461"/>
        <rFont val="Tahoma"/>
        <family val="2"/>
      </rPr>
      <t xml:space="preserve"> جدول 1.4.1  </t>
    </r>
    <r>
      <rPr>
        <b/>
        <sz val="11"/>
        <color rgb="FF595959"/>
        <rFont val="Tahoma"/>
        <family val="2"/>
      </rPr>
      <t>إحصاءات التجارة الخارجية عبر منافذ إمارة أبوظبي للربع الرابع من عام 2016</t>
    </r>
  </si>
  <si>
    <t>الولايات المتحدة الأمريكية</t>
  </si>
  <si>
    <t>المنطقة الحرة -مطار ابوظبي</t>
  </si>
  <si>
    <t>كوريا الجنوبية</t>
  </si>
  <si>
    <t>تركيا</t>
  </si>
  <si>
    <t>جنوب أفريقيا</t>
  </si>
  <si>
    <t>مملكة البحرين</t>
  </si>
  <si>
    <r>
      <rPr>
        <b/>
        <sz val="11"/>
        <color rgb="FFD6A461"/>
        <rFont val="Tahoma"/>
        <family val="2"/>
      </rPr>
      <t xml:space="preserve"> جدول 1.4.3, 1.4.7, 1.4.11  </t>
    </r>
    <r>
      <rPr>
        <b/>
        <sz val="11"/>
        <color rgb="FF595959"/>
        <rFont val="Tahoma"/>
        <family val="2"/>
      </rPr>
      <t>إحصاءات التجارة الخارجية السلعية غير النفطية عبر منافذ إمارة أبوظبي حسب القارة للربع الرابع من عام 2016</t>
    </r>
  </si>
  <si>
    <r>
      <rPr>
        <b/>
        <sz val="11"/>
        <color rgb="FFD6A461"/>
        <rFont val="Tahoma"/>
        <family val="2"/>
      </rPr>
      <t xml:space="preserve"> جدول 1.4.4, 1.4.8, 1.4.12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أهم الشركاء التجاريين للتجارة الخارجية عبر منافذ إمارة أبوظبي للربع الرابع من عام 2016</t>
    </r>
  </si>
  <si>
    <r>
      <rPr>
        <b/>
        <sz val="11"/>
        <color rgb="FFD6A461"/>
        <rFont val="Tahoma"/>
        <family val="2"/>
      </rPr>
      <t xml:space="preserve"> جدول 1.4.5, 1.4.9, 1.4.13 </t>
    </r>
    <r>
      <rPr>
        <b/>
        <sz val="11"/>
        <color rgb="FF595959"/>
        <rFont val="Tahoma"/>
        <family val="2"/>
      </rPr>
      <t>إحصاءات التجارة الخارجية عبر منافذ إمارة ابوظبي حسب الفئات الاقتصادية الواسعة (BEC) للربع الرابع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</si>
  <si>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3.1.1 </t>
    </r>
    <r>
      <rPr>
        <b/>
        <sz val="11"/>
        <color rgb="FF626262"/>
        <rFont val="Tahoma"/>
        <family val="2"/>
      </rPr>
      <t>متوسط درجات الحرارة العظمى والصغرى حسب المنطقة للربع الرابع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</si>
  <si>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3.1.2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متوسط هطول الأمطارحسب المنطقة للربع الرابع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</si>
  <si>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3.1.3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سرعة الرياح حسب المنطقة للربع الرابع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</si>
  <si>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3.1.4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الضغط الجوي حسب المنطقة للربع الرابع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</si>
  <si>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 3.1.5 </t>
    </r>
    <r>
      <rPr>
        <b/>
        <sz val="11"/>
        <color rgb="FF626262"/>
        <rFont val="Tahoma"/>
        <family val="2"/>
      </rPr>
      <t>متوسط الرطوبة النسبية حسب المنطقة للربع الرابع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</si>
  <si>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3.1.6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المتوسط اليومي لعدد ساعات سطوع الشمس حسب المنطقة للربع الرابع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</si>
  <si>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3.1.7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المجموع اليومي لشدة الإشعاع الشمسي حسب المنطقة للربع الرابع من عام 2016</t>
    </r>
  </si>
  <si>
    <t xml:space="preserve">                                                                                                                                     </t>
  </si>
  <si>
    <t>ربع4</t>
  </si>
  <si>
    <r>
      <t xml:space="preserve"> </t>
    </r>
    <r>
      <rPr>
        <b/>
        <sz val="11"/>
        <color rgb="FF105663"/>
        <rFont val="Tahoma"/>
        <family val="2"/>
      </rPr>
      <t>جدول 1.3.6</t>
    </r>
    <r>
      <rPr>
        <b/>
        <sz val="11"/>
        <color theme="1" tint="0.34998626667073579"/>
        <rFont val="Tahoma"/>
        <family val="2"/>
      </rPr>
      <t xml:space="preserve"> اعداد القادمون والمغادرون حسب اقليم المغادرة والوصول  للربع الرابع من عام 2016</t>
    </r>
  </si>
  <si>
    <r>
      <rPr>
        <b/>
        <sz val="11"/>
        <color rgb="FF105663"/>
        <rFont val="Tahoma"/>
        <family val="2"/>
      </rPr>
      <t xml:space="preserve"> جدول 1.3.7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حركة الطائرات حسب المطار  للربع الرابع من عام 2016</t>
    </r>
  </si>
  <si>
    <t>حركة نقل البضائع  بالطن ( وارد)</t>
  </si>
  <si>
    <t>حركة نقل البضائع  بالطن (صادر)</t>
  </si>
  <si>
    <r>
      <rPr>
        <b/>
        <sz val="11"/>
        <color rgb="FF105663"/>
        <rFont val="Tahoma"/>
        <family val="2"/>
      </rPr>
      <t xml:space="preserve"> جدول 1.3.8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حركة النقل الجوي حسب المطار  للربع الرابع من عام 2016</t>
    </r>
  </si>
  <si>
    <r>
      <rPr>
        <b/>
        <sz val="11"/>
        <color rgb="FFD6A461"/>
        <rFont val="Tahoma"/>
        <family val="2"/>
      </rPr>
      <t xml:space="preserve"> جدول 1.3.9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أهم احصاءات سوق ابوظبي للاوراق المالية للربع الرابع من عام 2016</t>
    </r>
  </si>
  <si>
    <t>الربع الرابع 2016</t>
  </si>
  <si>
    <t xml:space="preserve">يتوفر قي 15/03 </t>
  </si>
  <si>
    <t>يتوفر في نهاية الربع</t>
  </si>
  <si>
    <r>
      <rPr>
        <b/>
        <sz val="11"/>
        <color rgb="FFD6A461"/>
        <rFont val="Tahoma"/>
        <family val="2"/>
      </rPr>
      <t xml:space="preserve"> جدول 1.2.1 </t>
    </r>
    <r>
      <rPr>
        <b/>
        <sz val="11"/>
        <color theme="1" tint="0.34998626667073579"/>
        <rFont val="Tahoma"/>
        <family val="2"/>
      </rPr>
      <t>الارقام القياسية لاسعار الانتاج الصناعي للربع الرابع من عام 2016 بأساس عام 2012</t>
    </r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</si>
  <si>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 xml:space="preserve">جدول 1.3.1, 1.3.2 </t>
    </r>
    <r>
      <rPr>
        <b/>
        <sz val="11"/>
        <color theme="1" tint="0.34998626667073579"/>
        <rFont val="Tahoma"/>
        <family val="2"/>
      </rPr>
      <t xml:space="preserve"> عدد رخص البناء الصادرة حسب استخدام المبنى للربع الرابع من عام 2016</t>
    </r>
  </si>
  <si>
    <r>
      <t xml:space="preserve"> </t>
    </r>
    <r>
      <rPr>
        <b/>
        <sz val="11"/>
        <color rgb="FF105663"/>
        <rFont val="Tahoma"/>
        <family val="2"/>
      </rPr>
      <t>جدول 1.3.3</t>
    </r>
    <r>
      <rPr>
        <b/>
        <sz val="11"/>
        <color theme="1" tint="0.34998626667073579"/>
        <rFont val="Tahoma"/>
        <family val="2"/>
      </rPr>
      <t>إحصاءات عدد الوحدات السكنية للربع الرابع من عام 2016</t>
    </r>
  </si>
  <si>
    <r>
      <rPr>
        <b/>
        <sz val="11"/>
        <color rgb="FF105663"/>
        <rFont val="Tahoma"/>
        <family val="2"/>
      </rPr>
      <t xml:space="preserve"> جدول 1.3.3 </t>
    </r>
    <r>
      <rPr>
        <b/>
        <sz val="11"/>
        <color theme="1" tint="0.34998626667073579"/>
        <rFont val="Tahoma"/>
        <family val="2"/>
      </rPr>
      <t>إحصاءات عدد المباني حسب نوع الاستخدام للربع الرابع لعام 2016</t>
    </r>
  </si>
  <si>
    <r>
      <rPr>
        <b/>
        <sz val="11"/>
        <color rgb="FF105663"/>
        <rFont val="Tahoma"/>
        <family val="2"/>
      </rPr>
      <t xml:space="preserve"> </t>
    </r>
    <r>
      <rPr>
        <b/>
        <sz val="11"/>
        <color rgb="FFD6A461"/>
        <rFont val="Tahoma"/>
        <family val="2"/>
      </rPr>
      <t>جدول 1.3.4</t>
    </r>
    <r>
      <rPr>
        <b/>
        <sz val="11"/>
        <color rgb="FF105663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إحصاءات نسبة الإشغال في المنشآت الفندقية للربع الرابع من عام 2016</t>
    </r>
  </si>
  <si>
    <t xml:space="preserve">غير متوفر للربعين الثالث والرابع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</si>
</sst>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"/>
    <numFmt numFmtId="165" formatCode="0.0%"/>
    <numFmt numFmtId="166" formatCode="_-* #,##0.00_-;\-* #,##0.00_-;_-* &quot;-&quot;??_-;_-@_-"/>
    <numFmt numFmtId="167" formatCode="#,##0.0"/>
    <numFmt numFmtId="168" formatCode="_(* #,##0_);_(* \(#,##0\);_(* &quot;-&quot;??_);_(@_)"/>
    <numFmt numFmtId="169" formatCode="_(* #,##0.0_);_(* \(#,##0.0\);_(* &quot;-&quot;??_);_(@_)"/>
    <numFmt numFmtId="170" formatCode="0.0;[Red]0.0"/>
  </numFmts>
  <fonts count="5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C00000"/>
      <name val="Arial"/>
      <family val="2"/>
    </font>
    <font>
      <b/>
      <sz val="10"/>
      <color rgb="FFFF0000"/>
      <name val="Arial"/>
      <family val="2"/>
    </font>
    <font>
      <sz val="11"/>
      <color theme="1"/>
      <name val="Tahoma"/>
      <family val="2"/>
    </font>
    <font>
      <b/>
      <sz val="11"/>
      <color rgb="FFAA9F8A"/>
      <name val="Tahoma"/>
      <family val="2"/>
    </font>
    <font>
      <b/>
      <sz val="10"/>
      <color theme="0"/>
      <name val="Tahoma"/>
      <family val="2"/>
    </font>
    <font>
      <b/>
      <sz val="10"/>
      <color theme="1" tint="0.499984740745262"/>
      <name val="Tahoma"/>
      <family val="2"/>
    </font>
    <font>
      <sz val="8"/>
      <color rgb="FFC00000"/>
      <name val="Tahoma"/>
      <family val="2"/>
    </font>
    <font>
      <i/>
      <sz val="9"/>
      <color theme="1" tint="0.499984740745262"/>
      <name val="Tahoma"/>
      <family val="2"/>
    </font>
    <font>
      <b/>
      <sz val="11"/>
      <color theme="1" tint="0.34998626667073579"/>
      <name val="Tahoma"/>
      <family val="2"/>
    </font>
    <font>
      <b/>
      <sz val="11"/>
      <color rgb="FFABCFBF"/>
      <name val="Tahoma"/>
      <family val="2"/>
    </font>
    <font>
      <b/>
      <sz val="11"/>
      <color rgb="FFA2AC72"/>
      <name val="Tahoma"/>
      <family val="2"/>
    </font>
    <font>
      <b/>
      <sz val="11"/>
      <color rgb="FF595959"/>
      <name val="Tahoma"/>
      <family val="2"/>
    </font>
    <font>
      <b/>
      <sz val="10"/>
      <color rgb="FFFF0000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0"/>
      <color theme="1" tint="0.34998626667073579"/>
      <name val="Tahoma"/>
      <family val="2"/>
    </font>
    <font>
      <sz val="8"/>
      <color theme="1" tint="0.34998626667073579"/>
      <name val="Tahoma"/>
      <family val="2"/>
    </font>
    <font>
      <sz val="10"/>
      <color rgb="FF626262"/>
      <name val="Tahoma"/>
      <family val="2"/>
    </font>
    <font>
      <b/>
      <sz val="10"/>
      <color rgb="FF626262"/>
      <name val="Tahoma"/>
      <family val="2"/>
    </font>
    <font>
      <b/>
      <sz val="10"/>
      <color rgb="FF626262"/>
      <name val="Arial"/>
      <family val="2"/>
    </font>
    <font>
      <sz val="11"/>
      <color rgb="FF626262"/>
      <name val="Calibri"/>
      <family val="2"/>
      <scheme val="minor"/>
    </font>
    <font>
      <b/>
      <sz val="11"/>
      <color rgb="FF626262"/>
      <name val="Tahoma"/>
      <family val="2"/>
    </font>
    <font>
      <b/>
      <sz val="10"/>
      <color theme="1" tint="0.34998626667073579"/>
      <name val="Tahoma"/>
      <family val="2"/>
    </font>
    <font>
      <sz val="11"/>
      <color theme="1" tint="0.34998626667073579"/>
      <name val="Calibri"/>
      <family val="2"/>
      <scheme val="minor"/>
    </font>
    <font>
      <sz val="14"/>
      <color theme="1"/>
      <name val="Tahoma"/>
      <family val="2"/>
    </font>
    <font>
      <u/>
      <sz val="11"/>
      <color theme="10"/>
      <name val="Tahoma"/>
      <family val="2"/>
    </font>
    <font>
      <sz val="14"/>
      <color rgb="FFFF0000"/>
      <name val="Tahoma"/>
      <family val="2"/>
    </font>
    <font>
      <sz val="8"/>
      <color rgb="FF8A1E04"/>
      <name val="Tahoma"/>
      <family val="2"/>
    </font>
    <font>
      <b/>
      <sz val="10"/>
      <color theme="1" tint="0.34998626667073579"/>
      <name val="Arial"/>
      <family val="2"/>
    </font>
    <font>
      <b/>
      <sz val="12"/>
      <color theme="0"/>
      <name val="Tahoma"/>
      <family val="2"/>
    </font>
    <font>
      <b/>
      <sz val="19"/>
      <color theme="1" tint="0.34998626667073579"/>
      <name val="Tahoma"/>
      <family val="2"/>
    </font>
    <font>
      <sz val="9"/>
      <color rgb="FF636466"/>
      <name val="Tahoma"/>
      <family val="2"/>
    </font>
    <font>
      <b/>
      <sz val="11"/>
      <color rgb="FF5E6A71"/>
      <name val="Tahoma"/>
      <family val="2"/>
    </font>
    <font>
      <b/>
      <sz val="11"/>
      <color rgb="FF6E91A8"/>
      <name val="Tahoma"/>
      <family val="2"/>
    </font>
    <font>
      <b/>
      <sz val="11"/>
      <color theme="1" tint="0.499984740745262"/>
      <name val="Tahoma"/>
      <family val="2"/>
    </font>
    <font>
      <b/>
      <sz val="8"/>
      <color theme="1"/>
      <name val="Tahoma"/>
      <family val="2"/>
    </font>
    <font>
      <b/>
      <sz val="12"/>
      <color theme="0"/>
      <name val="Calibri"/>
      <family val="2"/>
      <scheme val="minor"/>
    </font>
    <font>
      <sz val="9"/>
      <color rgb="FF000000"/>
      <name val="Tahoma"/>
      <family val="2"/>
    </font>
    <font>
      <b/>
      <sz val="11"/>
      <color rgb="FFD6A461"/>
      <name val="Tahoma"/>
      <family val="2"/>
    </font>
    <font>
      <sz val="10"/>
      <color theme="1" tint="0.499984740745262"/>
      <name val="Tahoma"/>
      <family val="2"/>
    </font>
    <font>
      <b/>
      <sz val="11"/>
      <color rgb="FF105663"/>
      <name val="Tahoma"/>
      <family val="2"/>
    </font>
    <font>
      <sz val="9"/>
      <color theme="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A2AC72"/>
        <bgColor indexed="64"/>
      </patternFill>
    </fill>
    <fill>
      <patternFill patternType="solid">
        <fgColor rgb="FF106169"/>
        <bgColor indexed="64"/>
      </patternFill>
    </fill>
    <fill>
      <patternFill patternType="solid">
        <fgColor rgb="FF495663"/>
        <bgColor indexed="64"/>
      </patternFill>
    </fill>
    <fill>
      <patternFill patternType="solid">
        <fgColor rgb="FF8A1E0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E91A8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10566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A2AC72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106169"/>
      </bottom>
      <diagonal/>
    </border>
    <border>
      <left/>
      <right/>
      <top style="thin">
        <color rgb="FF6E91A8"/>
      </top>
      <bottom/>
      <diagonal/>
    </border>
    <border>
      <left/>
      <right/>
      <top/>
      <bottom style="thin">
        <color rgb="FF6E91A8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rgb="FF7D9AAA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rgb="FF105663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/>
      <right/>
      <top style="thin">
        <color theme="6" tint="0.79998168889431442"/>
      </top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166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321">
    <xf numFmtId="0" fontId="0" fillId="0" borderId="0" xfId="0"/>
    <xf numFmtId="0" fontId="0" fillId="0" borderId="0" xfId="0" applyBorder="1"/>
    <xf numFmtId="3" fontId="0" fillId="0" borderId="0" xfId="0" applyNumberFormat="1"/>
    <xf numFmtId="0" fontId="7" fillId="0" borderId="0" xfId="0" applyFont="1" applyBorder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11" fillId="0" borderId="0" xfId="0" applyFont="1" applyFill="1" applyAlignment="1">
      <alignment horizontal="left" vertical="center"/>
    </xf>
    <xf numFmtId="3" fontId="10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17" fillId="0" borderId="0" xfId="0" applyFont="1" applyAlignment="1">
      <alignment horizontal="right" readingOrder="2"/>
    </xf>
    <xf numFmtId="0" fontId="18" fillId="0" borderId="0" xfId="0" applyFont="1" applyAlignment="1">
      <alignment horizontal="right" wrapText="1"/>
    </xf>
    <xf numFmtId="1" fontId="7" fillId="0" borderId="0" xfId="0" applyNumberFormat="1" applyFont="1" applyBorder="1"/>
    <xf numFmtId="1" fontId="16" fillId="0" borderId="0" xfId="0" applyNumberFormat="1" applyFont="1" applyBorder="1" applyAlignment="1">
      <alignment horizontal="left"/>
    </xf>
    <xf numFmtId="164" fontId="7" fillId="0" borderId="0" xfId="0" applyNumberFormat="1" applyFont="1" applyBorder="1"/>
    <xf numFmtId="0" fontId="1" fillId="0" borderId="0" xfId="0" applyFont="1"/>
    <xf numFmtId="0" fontId="0" fillId="0" borderId="0" xfId="0" applyFill="1"/>
    <xf numFmtId="0" fontId="26" fillId="0" borderId="0" xfId="0" applyFont="1" applyAlignment="1">
      <alignment horizontal="justify" vertical="center" readingOrder="2"/>
    </xf>
    <xf numFmtId="0" fontId="29" fillId="0" borderId="0" xfId="0" applyFont="1" applyBorder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4" fillId="2" borderId="0" xfId="0" applyFont="1" applyFill="1" applyBorder="1"/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right" wrapText="1"/>
    </xf>
    <xf numFmtId="0" fontId="15" fillId="3" borderId="3" xfId="0" applyFont="1" applyFill="1" applyBorder="1" applyAlignment="1">
      <alignment horizontal="center" vertical="center"/>
    </xf>
    <xf numFmtId="0" fontId="13" fillId="0" borderId="0" xfId="0" applyFont="1"/>
    <xf numFmtId="0" fontId="37" fillId="0" borderId="1" xfId="0" applyFont="1" applyBorder="1" applyAlignment="1">
      <alignment vertical="center" wrapText="1" readingOrder="2"/>
    </xf>
    <xf numFmtId="0" fontId="38" fillId="0" borderId="1" xfId="1" applyFont="1" applyBorder="1" applyAlignment="1">
      <alignment vertical="center" wrapText="1" readingOrder="2"/>
    </xf>
    <xf numFmtId="0" fontId="38" fillId="0" borderId="1" xfId="1" applyFont="1" applyBorder="1" applyAlignment="1">
      <alignment horizontal="right" vertical="center" wrapText="1" readingOrder="2"/>
    </xf>
    <xf numFmtId="0" fontId="38" fillId="0" borderId="1" xfId="1" applyFont="1" applyFill="1" applyBorder="1" applyAlignment="1">
      <alignment vertical="center" wrapText="1" readingOrder="2"/>
    </xf>
    <xf numFmtId="0" fontId="38" fillId="0" borderId="0" xfId="1" applyFont="1"/>
    <xf numFmtId="0" fontId="39" fillId="0" borderId="1" xfId="0" applyFont="1" applyBorder="1" applyAlignment="1">
      <alignment vertical="center" wrapText="1" readingOrder="2"/>
    </xf>
    <xf numFmtId="0" fontId="28" fillId="0" borderId="0" xfId="0" applyFont="1" applyAlignment="1">
      <alignment horizontal="right" vertical="center" readingOrder="2"/>
    </xf>
    <xf numFmtId="0" fontId="28" fillId="0" borderId="0" xfId="0" applyFont="1"/>
    <xf numFmtId="0" fontId="26" fillId="7" borderId="0" xfId="0" applyFont="1" applyFill="1" applyAlignment="1">
      <alignment horizontal="right" vertical="center" readingOrder="2"/>
    </xf>
    <xf numFmtId="0" fontId="40" fillId="0" borderId="0" xfId="0" applyFont="1" applyAlignment="1">
      <alignment horizontal="right" readingOrder="2"/>
    </xf>
    <xf numFmtId="0" fontId="28" fillId="0" borderId="0" xfId="0" applyFont="1" applyBorder="1" applyAlignment="1">
      <alignment horizontal="right"/>
    </xf>
    <xf numFmtId="0" fontId="35" fillId="2" borderId="0" xfId="0" applyFont="1" applyFill="1" applyBorder="1" applyAlignment="1">
      <alignment horizontal="right"/>
    </xf>
    <xf numFmtId="0" fontId="42" fillId="6" borderId="0" xfId="0" applyFont="1" applyFill="1" applyBorder="1" applyAlignment="1">
      <alignment vertical="center" wrapText="1" readingOrder="2"/>
    </xf>
    <xf numFmtId="0" fontId="43" fillId="0" borderId="0" xfId="0" applyFont="1" applyBorder="1" applyAlignment="1"/>
    <xf numFmtId="0" fontId="15" fillId="5" borderId="9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2" fontId="15" fillId="5" borderId="11" xfId="0" applyNumberFormat="1" applyFont="1" applyFill="1" applyBorder="1" applyAlignment="1">
      <alignment horizontal="center" vertical="center"/>
    </xf>
    <xf numFmtId="2" fontId="15" fillId="5" borderId="9" xfId="0" applyNumberFormat="1" applyFont="1" applyFill="1" applyBorder="1" applyAlignment="1">
      <alignment horizontal="center" vertical="center"/>
    </xf>
    <xf numFmtId="2" fontId="15" fillId="5" borderId="3" xfId="0" applyNumberFormat="1" applyFont="1" applyFill="1" applyBorder="1" applyAlignment="1">
      <alignment horizontal="center" vertical="center"/>
    </xf>
    <xf numFmtId="0" fontId="38" fillId="0" borderId="1" xfId="1" applyFont="1" applyBorder="1" applyAlignment="1">
      <alignment horizontal="right" vertical="center" readingOrder="2"/>
    </xf>
    <xf numFmtId="3" fontId="33" fillId="0" borderId="0" xfId="0" applyNumberFormat="1" applyFont="1" applyFill="1" applyBorder="1" applyAlignment="1">
      <alignment wrapText="1"/>
    </xf>
    <xf numFmtId="0" fontId="0" fillId="0" borderId="0" xfId="0"/>
    <xf numFmtId="0" fontId="2" fillId="0" borderId="0" xfId="1"/>
    <xf numFmtId="3" fontId="0" fillId="0" borderId="0" xfId="0" applyNumberFormat="1"/>
    <xf numFmtId="0" fontId="7" fillId="0" borderId="0" xfId="0" applyFont="1" applyBorder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17" fillId="0" borderId="0" xfId="0" applyFont="1" applyAlignment="1">
      <alignment horizontal="right" readingOrder="2"/>
    </xf>
    <xf numFmtId="0" fontId="18" fillId="0" borderId="0" xfId="0" applyFont="1" applyAlignment="1">
      <alignment horizontal="right" wrapText="1"/>
    </xf>
    <xf numFmtId="1" fontId="7" fillId="0" borderId="0" xfId="0" applyNumberFormat="1" applyFont="1" applyBorder="1"/>
    <xf numFmtId="164" fontId="0" fillId="0" borderId="0" xfId="0" applyNumberFormat="1"/>
    <xf numFmtId="164" fontId="0" fillId="0" borderId="2" xfId="0" applyNumberFormat="1" applyBorder="1"/>
    <xf numFmtId="167" fontId="25" fillId="0" borderId="0" xfId="0" applyNumberFormat="1" applyFont="1" applyBorder="1"/>
    <xf numFmtId="0" fontId="26" fillId="0" borderId="0" xfId="0" applyFont="1" applyAlignment="1">
      <alignment horizontal="justify" vertical="center" readingOrder="2"/>
    </xf>
    <xf numFmtId="0" fontId="27" fillId="0" borderId="0" xfId="0" applyFont="1" applyAlignment="1">
      <alignment horizontal="justify" vertical="center" readingOrder="2"/>
    </xf>
    <xf numFmtId="167" fontId="24" fillId="2" borderId="0" xfId="0" applyNumberFormat="1" applyFont="1" applyFill="1" applyBorder="1"/>
    <xf numFmtId="1" fontId="30" fillId="0" borderId="0" xfId="0" applyNumberFormat="1" applyFont="1" applyBorder="1"/>
    <xf numFmtId="1" fontId="30" fillId="0" borderId="0" xfId="0" applyNumberFormat="1" applyFont="1" applyBorder="1" applyAlignment="1">
      <alignment horizontal="right"/>
    </xf>
    <xf numFmtId="3" fontId="30" fillId="0" borderId="0" xfId="0" applyNumberFormat="1" applyFont="1" applyBorder="1"/>
    <xf numFmtId="3" fontId="33" fillId="0" borderId="0" xfId="0" applyNumberFormat="1" applyFont="1"/>
    <xf numFmtId="3" fontId="33" fillId="0" borderId="0" xfId="0" applyNumberFormat="1" applyFont="1" applyBorder="1" applyAlignment="1">
      <alignment wrapText="1"/>
    </xf>
    <xf numFmtId="164" fontId="30" fillId="0" borderId="0" xfId="0" applyNumberFormat="1" applyFont="1" applyBorder="1" applyAlignment="1">
      <alignment horizontal="right" vertical="center"/>
    </xf>
    <xf numFmtId="164" fontId="30" fillId="0" borderId="0" xfId="0" applyNumberFormat="1" applyFont="1" applyBorder="1" applyAlignment="1">
      <alignment vertical="center"/>
    </xf>
    <xf numFmtId="164" fontId="33" fillId="0" borderId="0" xfId="0" applyNumberFormat="1" applyFont="1" applyAlignment="1">
      <alignment vertical="center"/>
    </xf>
    <xf numFmtId="164" fontId="33" fillId="0" borderId="0" xfId="0" applyNumberFormat="1" applyFont="1" applyAlignment="1">
      <alignment horizontal="right" vertical="center"/>
    </xf>
    <xf numFmtId="0" fontId="15" fillId="3" borderId="3" xfId="0" applyFont="1" applyFill="1" applyBorder="1" applyAlignment="1">
      <alignment horizontal="center" vertical="center"/>
    </xf>
    <xf numFmtId="1" fontId="30" fillId="0" borderId="6" xfId="0" applyNumberFormat="1" applyFont="1" applyBorder="1" applyAlignment="1">
      <alignment horizontal="right"/>
    </xf>
    <xf numFmtId="3" fontId="33" fillId="0" borderId="6" xfId="0" applyNumberFormat="1" applyFont="1" applyBorder="1" applyAlignment="1">
      <alignment wrapText="1"/>
    </xf>
    <xf numFmtId="49" fontId="15" fillId="2" borderId="0" xfId="0" applyNumberFormat="1" applyFont="1" applyFill="1" applyBorder="1" applyAlignment="1">
      <alignment horizontal="center" vertical="center" wrapText="1"/>
    </xf>
    <xf numFmtId="1" fontId="35" fillId="2" borderId="0" xfId="0" applyNumberFormat="1" applyFont="1" applyFill="1" applyBorder="1" applyAlignment="1">
      <alignment horizontal="right"/>
    </xf>
    <xf numFmtId="0" fontId="36" fillId="2" borderId="0" xfId="0" applyFont="1" applyFill="1" applyBorder="1"/>
    <xf numFmtId="0" fontId="36" fillId="2" borderId="0" xfId="0" applyFont="1" applyFill="1"/>
    <xf numFmtId="167" fontId="28" fillId="0" borderId="0" xfId="0" applyNumberFormat="1" applyFont="1" applyBorder="1"/>
    <xf numFmtId="0" fontId="35" fillId="2" borderId="0" xfId="0" applyFont="1" applyFill="1" applyBorder="1"/>
    <xf numFmtId="167" fontId="35" fillId="2" borderId="0" xfId="0" applyNumberFormat="1" applyFont="1" applyFill="1" applyBorder="1"/>
    <xf numFmtId="0" fontId="29" fillId="0" borderId="0" xfId="0" applyFont="1" applyAlignment="1">
      <alignment horizontal="justify" vertical="center" readingOrder="2"/>
    </xf>
    <xf numFmtId="1" fontId="35" fillId="2" borderId="0" xfId="0" applyNumberFormat="1" applyFont="1" applyFill="1" applyBorder="1"/>
    <xf numFmtId="1" fontId="28" fillId="0" borderId="0" xfId="0" applyNumberFormat="1" applyFont="1" applyBorder="1" applyAlignment="1">
      <alignment horizontal="right"/>
    </xf>
    <xf numFmtId="164" fontId="28" fillId="0" borderId="0" xfId="0" applyNumberFormat="1" applyFont="1" applyBorder="1" applyAlignment="1">
      <alignment readingOrder="2"/>
    </xf>
    <xf numFmtId="164" fontId="28" fillId="0" borderId="0" xfId="0" applyNumberFormat="1" applyFont="1" applyFill="1" applyBorder="1" applyAlignment="1">
      <alignment horizontal="right" readingOrder="2"/>
    </xf>
    <xf numFmtId="164" fontId="28" fillId="0" borderId="0" xfId="0" applyNumberFormat="1" applyFont="1" applyFill="1" applyBorder="1" applyAlignment="1">
      <alignment readingOrder="2"/>
    </xf>
    <xf numFmtId="3" fontId="28" fillId="0" borderId="0" xfId="0" applyNumberFormat="1" applyFont="1" applyBorder="1"/>
    <xf numFmtId="3" fontId="36" fillId="0" borderId="0" xfId="0" applyNumberFormat="1" applyFont="1" applyBorder="1" applyAlignment="1">
      <alignment wrapText="1"/>
    </xf>
    <xf numFmtId="1" fontId="28" fillId="0" borderId="6" xfId="0" applyNumberFormat="1" applyFont="1" applyBorder="1" applyAlignment="1">
      <alignment horizontal="right"/>
    </xf>
    <xf numFmtId="3" fontId="36" fillId="0" borderId="6" xfId="0" applyNumberFormat="1" applyFont="1" applyBorder="1" applyAlignment="1">
      <alignment wrapText="1"/>
    </xf>
    <xf numFmtId="164" fontId="0" fillId="0" borderId="0" xfId="0" applyNumberFormat="1" applyBorder="1"/>
    <xf numFmtId="164" fontId="28" fillId="0" borderId="0" xfId="0" applyNumberFormat="1" applyFont="1" applyBorder="1" applyAlignment="1">
      <alignment horizontal="right"/>
    </xf>
    <xf numFmtId="164" fontId="28" fillId="0" borderId="0" xfId="0" applyNumberFormat="1" applyFont="1" applyBorder="1"/>
    <xf numFmtId="164" fontId="36" fillId="0" borderId="0" xfId="0" applyNumberFormat="1" applyFont="1" applyAlignment="1">
      <alignment horizontal="right"/>
    </xf>
    <xf numFmtId="164" fontId="36" fillId="0" borderId="0" xfId="0" applyNumberFormat="1" applyFont="1"/>
    <xf numFmtId="164" fontId="36" fillId="0" borderId="0" xfId="0" applyNumberFormat="1" applyFont="1" applyAlignment="1">
      <alignment horizontal="right" vertical="center"/>
    </xf>
    <xf numFmtId="0" fontId="7" fillId="0" borderId="7" xfId="0" applyFont="1" applyBorder="1"/>
    <xf numFmtId="0" fontId="29" fillId="0" borderId="7" xfId="0" applyFont="1" applyBorder="1"/>
    <xf numFmtId="0" fontId="28" fillId="2" borderId="0" xfId="0" applyFont="1" applyFill="1" applyBorder="1"/>
    <xf numFmtId="0" fontId="44" fillId="0" borderId="0" xfId="0" applyFont="1" applyBorder="1" applyAlignment="1">
      <alignment horizontal="right" vertical="center" readingOrder="2"/>
    </xf>
    <xf numFmtId="49" fontId="35" fillId="2" borderId="0" xfId="0" applyNumberFormat="1" applyFont="1" applyFill="1" applyBorder="1" applyAlignment="1">
      <alignment vertical="center" wrapText="1"/>
    </xf>
    <xf numFmtId="3" fontId="7" fillId="0" borderId="0" xfId="0" applyNumberFormat="1" applyFont="1" applyBorder="1"/>
    <xf numFmtId="0" fontId="16" fillId="2" borderId="0" xfId="0" applyFont="1" applyFill="1" applyBorder="1" applyAlignment="1">
      <alignment horizontal="left"/>
    </xf>
    <xf numFmtId="3" fontId="7" fillId="2" borderId="0" xfId="0" applyNumberFormat="1" applyFont="1" applyFill="1" applyBorder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center" readingOrder="2"/>
    </xf>
    <xf numFmtId="3" fontId="0" fillId="0" borderId="0" xfId="0" applyNumberFormat="1" applyAlignment="1">
      <alignment readingOrder="2"/>
    </xf>
    <xf numFmtId="164" fontId="28" fillId="2" borderId="0" xfId="0" applyNumberFormat="1" applyFont="1" applyFill="1" applyBorder="1"/>
    <xf numFmtId="0" fontId="35" fillId="2" borderId="15" xfId="0" applyFont="1" applyFill="1" applyBorder="1"/>
    <xf numFmtId="3" fontId="35" fillId="2" borderId="15" xfId="0" applyNumberFormat="1" applyFont="1" applyFill="1" applyBorder="1"/>
    <xf numFmtId="0" fontId="6" fillId="0" borderId="0" xfId="0" applyFont="1" applyAlignment="1"/>
    <xf numFmtId="0" fontId="13" fillId="0" borderId="0" xfId="0" applyFont="1" applyAlignment="1"/>
    <xf numFmtId="168" fontId="35" fillId="2" borderId="0" xfId="6" applyNumberFormat="1" applyFont="1" applyFill="1" applyBorder="1"/>
    <xf numFmtId="168" fontId="35" fillId="2" borderId="8" xfId="6" applyNumberFormat="1" applyFont="1" applyFill="1" applyBorder="1"/>
    <xf numFmtId="3" fontId="50" fillId="0" borderId="0" xfId="0" applyNumberFormat="1" applyFont="1"/>
    <xf numFmtId="0" fontId="35" fillId="2" borderId="3" xfId="0" applyFont="1" applyFill="1" applyBorder="1"/>
    <xf numFmtId="0" fontId="24" fillId="2" borderId="3" xfId="0" applyFont="1" applyFill="1" applyBorder="1"/>
    <xf numFmtId="167" fontId="35" fillId="2" borderId="3" xfId="0" applyNumberFormat="1" applyFont="1" applyFill="1" applyBorder="1"/>
    <xf numFmtId="49" fontId="31" fillId="2" borderId="0" xfId="0" applyNumberFormat="1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/>
    </xf>
    <xf numFmtId="2" fontId="15" fillId="9" borderId="3" xfId="0" applyNumberFormat="1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vertical="center"/>
    </xf>
    <xf numFmtId="0" fontId="15" fillId="9" borderId="20" xfId="0" applyFont="1" applyFill="1" applyBorder="1" applyAlignment="1">
      <alignment vertical="center"/>
    </xf>
    <xf numFmtId="0" fontId="15" fillId="9" borderId="17" xfId="0" applyFont="1" applyFill="1" applyBorder="1" applyAlignment="1">
      <alignment vertical="center"/>
    </xf>
    <xf numFmtId="0" fontId="15" fillId="9" borderId="0" xfId="0" applyFont="1" applyFill="1" applyBorder="1" applyAlignment="1">
      <alignment vertical="center"/>
    </xf>
    <xf numFmtId="0" fontId="30" fillId="0" borderId="23" xfId="0" applyFont="1" applyBorder="1" applyAlignment="1">
      <alignment horizontal="right"/>
    </xf>
    <xf numFmtId="1" fontId="30" fillId="0" borderId="23" xfId="0" applyNumberFormat="1" applyFont="1" applyBorder="1"/>
    <xf numFmtId="1" fontId="28" fillId="0" borderId="23" xfId="0" applyNumberFormat="1" applyFont="1" applyBorder="1" applyAlignment="1">
      <alignment horizontal="right"/>
    </xf>
    <xf numFmtId="164" fontId="28" fillId="0" borderId="23" xfId="0" applyNumberFormat="1" applyFont="1" applyBorder="1"/>
    <xf numFmtId="164" fontId="28" fillId="0" borderId="23" xfId="0" applyNumberFormat="1" applyFont="1" applyBorder="1" applyAlignment="1">
      <alignment readingOrder="2"/>
    </xf>
    <xf numFmtId="1" fontId="16" fillId="0" borderId="23" xfId="0" applyNumberFormat="1" applyFont="1" applyBorder="1" applyAlignment="1">
      <alignment horizontal="left"/>
    </xf>
    <xf numFmtId="3" fontId="33" fillId="0" borderId="23" xfId="0" applyNumberFormat="1" applyFont="1" applyBorder="1"/>
    <xf numFmtId="0" fontId="35" fillId="2" borderId="23" xfId="0" applyFont="1" applyFill="1" applyBorder="1" applyAlignment="1">
      <alignment horizontal="right"/>
    </xf>
    <xf numFmtId="167" fontId="35" fillId="2" borderId="23" xfId="0" applyNumberFormat="1" applyFont="1" applyFill="1" applyBorder="1"/>
    <xf numFmtId="1" fontId="35" fillId="2" borderId="23" xfId="0" applyNumberFormat="1" applyFont="1" applyFill="1" applyBorder="1"/>
    <xf numFmtId="1" fontId="24" fillId="2" borderId="23" xfId="0" applyNumberFormat="1" applyFont="1" applyFill="1" applyBorder="1"/>
    <xf numFmtId="167" fontId="24" fillId="2" borderId="23" xfId="0" applyNumberFormat="1" applyFont="1" applyFill="1" applyBorder="1"/>
    <xf numFmtId="1" fontId="52" fillId="0" borderId="0" xfId="0" applyNumberFormat="1" applyFont="1" applyBorder="1" applyAlignment="1">
      <alignment horizontal="right"/>
    </xf>
    <xf numFmtId="1" fontId="25" fillId="0" borderId="0" xfId="0" applyNumberFormat="1" applyFont="1" applyBorder="1" applyAlignment="1">
      <alignment horizontal="right"/>
    </xf>
    <xf numFmtId="1" fontId="25" fillId="0" borderId="23" xfId="0" applyNumberFormat="1" applyFont="1" applyBorder="1" applyAlignment="1">
      <alignment horizontal="right"/>
    </xf>
    <xf numFmtId="0" fontId="24" fillId="2" borderId="0" xfId="0" applyFont="1" applyFill="1" applyBorder="1" applyAlignment="1">
      <alignment horizontal="right"/>
    </xf>
    <xf numFmtId="3" fontId="24" fillId="2" borderId="0" xfId="0" applyNumberFormat="1" applyFont="1" applyFill="1" applyBorder="1" applyAlignment="1">
      <alignment horizontal="right"/>
    </xf>
    <xf numFmtId="1" fontId="35" fillId="0" borderId="0" xfId="0" applyNumberFormat="1" applyFont="1" applyFill="1" applyBorder="1" applyAlignment="1">
      <alignment horizontal="right"/>
    </xf>
    <xf numFmtId="1" fontId="52" fillId="0" borderId="0" xfId="0" applyNumberFormat="1" applyFont="1" applyFill="1" applyBorder="1" applyAlignment="1">
      <alignment horizontal="right"/>
    </xf>
    <xf numFmtId="0" fontId="24" fillId="2" borderId="24" xfId="0" applyFont="1" applyFill="1" applyBorder="1" applyAlignment="1">
      <alignment horizontal="right"/>
    </xf>
    <xf numFmtId="3" fontId="24" fillId="2" borderId="24" xfId="0" applyNumberFormat="1" applyFont="1" applyFill="1" applyBorder="1" applyAlignment="1">
      <alignment horizontal="right"/>
    </xf>
    <xf numFmtId="3" fontId="24" fillId="2" borderId="24" xfId="0" applyNumberFormat="1" applyFont="1" applyFill="1" applyBorder="1"/>
    <xf numFmtId="3" fontId="24" fillId="2" borderId="0" xfId="0" applyNumberFormat="1" applyFont="1" applyFill="1" applyBorder="1"/>
    <xf numFmtId="1" fontId="24" fillId="0" borderId="0" xfId="0" applyNumberFormat="1" applyFont="1" applyFill="1" applyBorder="1" applyAlignment="1">
      <alignment horizontal="right"/>
    </xf>
    <xf numFmtId="165" fontId="30" fillId="0" borderId="23" xfId="0" applyNumberFormat="1" applyFont="1" applyBorder="1" applyAlignment="1">
      <alignment readingOrder="2"/>
    </xf>
    <xf numFmtId="3" fontId="28" fillId="0" borderId="0" xfId="0" applyNumberFormat="1" applyFont="1" applyBorder="1" applyAlignment="1">
      <alignment horizontal="center" vertical="center" readingOrder="2"/>
    </xf>
    <xf numFmtId="3" fontId="28" fillId="0" borderId="0" xfId="0" applyNumberFormat="1" applyFont="1" applyBorder="1" applyAlignment="1">
      <alignment horizontal="center" vertical="center"/>
    </xf>
    <xf numFmtId="3" fontId="36" fillId="0" borderId="0" xfId="0" applyNumberFormat="1" applyFont="1"/>
    <xf numFmtId="167" fontId="36" fillId="0" borderId="0" xfId="0" applyNumberFormat="1" applyFont="1"/>
    <xf numFmtId="165" fontId="36" fillId="0" borderId="0" xfId="7" applyNumberFormat="1" applyFont="1"/>
    <xf numFmtId="169" fontId="36" fillId="0" borderId="23" xfId="6" applyNumberFormat="1" applyFont="1" applyBorder="1"/>
    <xf numFmtId="0" fontId="54" fillId="0" borderId="1" xfId="0" applyFont="1" applyBorder="1" applyAlignment="1">
      <alignment vertical="center" wrapText="1" readingOrder="2"/>
    </xf>
    <xf numFmtId="0" fontId="13" fillId="0" borderId="0" xfId="0" applyFont="1" applyAlignment="1">
      <alignment horizontal="center"/>
    </xf>
    <xf numFmtId="49" fontId="16" fillId="0" borderId="0" xfId="0" applyNumberFormat="1" applyFont="1" applyFill="1" applyBorder="1" applyAlignment="1">
      <alignment horizontal="right" vertical="center" wrapText="1"/>
    </xf>
    <xf numFmtId="0" fontId="15" fillId="9" borderId="0" xfId="0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horizontal="right" vertical="center" wrapText="1"/>
    </xf>
    <xf numFmtId="49" fontId="41" fillId="0" borderId="0" xfId="0" applyNumberFormat="1" applyFont="1" applyFill="1" applyBorder="1" applyAlignment="1">
      <alignment horizontal="right" vertical="center" wrapText="1"/>
    </xf>
    <xf numFmtId="0" fontId="15" fillId="9" borderId="3" xfId="0" applyFont="1" applyFill="1" applyBorder="1" applyAlignment="1">
      <alignment horizontal="center" vertical="center"/>
    </xf>
    <xf numFmtId="49" fontId="31" fillId="2" borderId="0" xfId="0" applyNumberFormat="1" applyFont="1" applyFill="1" applyBorder="1" applyAlignment="1">
      <alignment horizontal="right" vertical="center" wrapText="1"/>
    </xf>
    <xf numFmtId="49" fontId="32" fillId="2" borderId="0" xfId="0" applyNumberFormat="1" applyFont="1" applyFill="1" applyBorder="1" applyAlignment="1">
      <alignment horizontal="right" vertical="center" wrapText="1"/>
    </xf>
    <xf numFmtId="49" fontId="16" fillId="0" borderId="0" xfId="0" applyNumberFormat="1" applyFont="1" applyFill="1" applyBorder="1" applyAlignment="1">
      <alignment vertical="center" wrapText="1"/>
    </xf>
    <xf numFmtId="49" fontId="31" fillId="0" borderId="0" xfId="0" applyNumberFormat="1" applyFont="1" applyFill="1" applyBorder="1" applyAlignment="1">
      <alignment vertical="center" wrapText="1"/>
    </xf>
    <xf numFmtId="49" fontId="35" fillId="0" borderId="0" xfId="0" applyNumberFormat="1" applyFont="1" applyFill="1" applyBorder="1" applyAlignment="1">
      <alignment vertical="center" wrapText="1"/>
    </xf>
    <xf numFmtId="49" fontId="41" fillId="0" borderId="0" xfId="0" applyNumberFormat="1" applyFont="1" applyFill="1" applyBorder="1" applyAlignment="1">
      <alignment vertical="center" wrapText="1"/>
    </xf>
    <xf numFmtId="49" fontId="41" fillId="2" borderId="0" xfId="0" applyNumberFormat="1" applyFont="1" applyFill="1" applyBorder="1" applyAlignment="1">
      <alignment vertical="center" wrapText="1"/>
    </xf>
    <xf numFmtId="49" fontId="31" fillId="2" borderId="0" xfId="0" applyNumberFormat="1" applyFont="1" applyFill="1" applyBorder="1" applyAlignment="1">
      <alignment vertical="center" wrapText="1"/>
    </xf>
    <xf numFmtId="49" fontId="32" fillId="2" borderId="0" xfId="0" applyNumberFormat="1" applyFont="1" applyFill="1" applyBorder="1" applyAlignment="1">
      <alignment vertical="center" wrapText="1"/>
    </xf>
    <xf numFmtId="164" fontId="28" fillId="0" borderId="0" xfId="0" quotePrefix="1" applyNumberFormat="1" applyFont="1" applyBorder="1" applyAlignment="1">
      <alignment horizontal="right" vertical="center"/>
    </xf>
    <xf numFmtId="1" fontId="0" fillId="0" borderId="0" xfId="0" applyNumberFormat="1"/>
    <xf numFmtId="1" fontId="36" fillId="0" borderId="0" xfId="0" applyNumberFormat="1" applyFont="1" applyAlignment="1">
      <alignment horizontal="right"/>
    </xf>
    <xf numFmtId="1" fontId="41" fillId="2" borderId="0" xfId="0" applyNumberFormat="1" applyFont="1" applyFill="1" applyBorder="1" applyAlignment="1">
      <alignment horizontal="right" vertical="center" wrapText="1"/>
    </xf>
    <xf numFmtId="1" fontId="36" fillId="0" borderId="0" xfId="0" applyNumberFormat="1" applyFont="1"/>
    <xf numFmtId="0" fontId="15" fillId="9" borderId="0" xfId="0" applyFont="1" applyFill="1" applyBorder="1" applyAlignment="1">
      <alignment horizontal="center"/>
    </xf>
    <xf numFmtId="164" fontId="28" fillId="0" borderId="0" xfId="0" applyNumberFormat="1" applyFont="1" applyBorder="1" applyAlignment="1">
      <alignment horizontal="center"/>
    </xf>
    <xf numFmtId="164" fontId="35" fillId="0" borderId="0" xfId="0" applyNumberFormat="1" applyFont="1" applyBorder="1" applyAlignment="1">
      <alignment horizontal="center"/>
    </xf>
    <xf numFmtId="1" fontId="35" fillId="0" borderId="0" xfId="0" applyNumberFormat="1" applyFont="1" applyBorder="1" applyAlignment="1">
      <alignment horizontal="right"/>
    </xf>
    <xf numFmtId="49" fontId="31" fillId="0" borderId="0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 readingOrder="2"/>
    </xf>
    <xf numFmtId="164" fontId="1" fillId="0" borderId="0" xfId="0" applyNumberFormat="1" applyFont="1" applyFill="1"/>
    <xf numFmtId="164" fontId="36" fillId="0" borderId="0" xfId="0" applyNumberFormat="1" applyFont="1" applyFill="1" applyAlignment="1">
      <alignment horizontal="right" vertical="center"/>
    </xf>
    <xf numFmtId="164" fontId="33" fillId="0" borderId="0" xfId="0" applyNumberFormat="1" applyFont="1" applyFill="1" applyAlignment="1">
      <alignment vertical="center"/>
    </xf>
    <xf numFmtId="164" fontId="33" fillId="0" borderId="0" xfId="0" applyNumberFormat="1" applyFont="1" applyFill="1" applyAlignment="1">
      <alignment horizontal="right" vertical="center"/>
    </xf>
    <xf numFmtId="164" fontId="30" fillId="0" borderId="0" xfId="0" applyNumberFormat="1" applyFont="1" applyFill="1" applyBorder="1" applyAlignment="1">
      <alignment horizontal="right" vertical="center"/>
    </xf>
    <xf numFmtId="164" fontId="30" fillId="0" borderId="0" xfId="0" applyNumberFormat="1" applyFont="1" applyFill="1" applyBorder="1" applyAlignment="1">
      <alignment vertical="center"/>
    </xf>
    <xf numFmtId="0" fontId="0" fillId="0" borderId="25" xfId="0" applyBorder="1"/>
    <xf numFmtId="0" fontId="15" fillId="1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5" fillId="8" borderId="0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right" vertical="center"/>
    </xf>
    <xf numFmtId="0" fontId="13" fillId="0" borderId="0" xfId="0" applyFont="1" applyAlignment="1">
      <alignment horizontal="right" readingOrder="1"/>
    </xf>
    <xf numFmtId="167" fontId="28" fillId="0" borderId="0" xfId="0" applyNumberFormat="1" applyFont="1" applyBorder="1" applyAlignment="1">
      <alignment horizontal="right"/>
    </xf>
    <xf numFmtId="3" fontId="35" fillId="2" borderId="8" xfId="0" applyNumberFormat="1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3" fontId="35" fillId="2" borderId="8" xfId="0" applyNumberFormat="1" applyFont="1" applyFill="1" applyBorder="1"/>
    <xf numFmtId="3" fontId="35" fillId="2" borderId="8" xfId="0" applyNumberFormat="1" applyFont="1" applyFill="1" applyBorder="1" applyAlignment="1">
      <alignment horizontal="center" vertical="center" readingOrder="2"/>
    </xf>
    <xf numFmtId="0" fontId="35" fillId="2" borderId="0" xfId="0" applyFont="1" applyFill="1" applyBorder="1" applyAlignment="1">
      <alignment horizontal="center" vertical="center" readingOrder="2"/>
    </xf>
    <xf numFmtId="3" fontId="28" fillId="0" borderId="0" xfId="0" applyNumberFormat="1" applyFont="1" applyFill="1" applyBorder="1" applyAlignment="1">
      <alignment horizontal="center" vertical="center" readingOrder="2"/>
    </xf>
    <xf numFmtId="164" fontId="36" fillId="0" borderId="26" xfId="0" applyNumberFormat="1" applyFont="1" applyBorder="1" applyAlignment="1">
      <alignment horizontal="right"/>
    </xf>
    <xf numFmtId="164" fontId="36" fillId="0" borderId="0" xfId="0" applyNumberFormat="1" applyFont="1" applyBorder="1" applyAlignment="1">
      <alignment horizontal="right" vertical="center"/>
    </xf>
    <xf numFmtId="164" fontId="28" fillId="0" borderId="26" xfId="0" applyNumberFormat="1" applyFont="1" applyBorder="1" applyAlignment="1">
      <alignment horizontal="right"/>
    </xf>
    <xf numFmtId="164" fontId="0" fillId="0" borderId="0" xfId="0" applyNumberFormat="1" applyFont="1"/>
    <xf numFmtId="164" fontId="36" fillId="0" borderId="26" xfId="0" applyNumberFormat="1" applyFont="1" applyBorder="1"/>
    <xf numFmtId="1" fontId="0" fillId="0" borderId="26" xfId="0" applyNumberFormat="1" applyBorder="1"/>
    <xf numFmtId="164" fontId="36" fillId="0" borderId="26" xfId="0" applyNumberFormat="1" applyFont="1" applyBorder="1" applyAlignment="1">
      <alignment horizontal="right" vertical="center"/>
    </xf>
    <xf numFmtId="164" fontId="0" fillId="0" borderId="26" xfId="0" applyNumberFormat="1" applyFont="1" applyBorder="1"/>
    <xf numFmtId="164" fontId="33" fillId="0" borderId="26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5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49" fontId="35" fillId="0" borderId="0" xfId="0" applyNumberFormat="1" applyFont="1" applyFill="1" applyBorder="1" applyAlignment="1">
      <alignment horizontal="right" vertical="center" wrapText="1"/>
    </xf>
    <xf numFmtId="49" fontId="35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 vertical="center" readingOrder="2"/>
    </xf>
    <xf numFmtId="0" fontId="15" fillId="9" borderId="13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/>
    </xf>
    <xf numFmtId="49" fontId="35" fillId="2" borderId="0" xfId="0" applyNumberFormat="1" applyFont="1" applyFill="1" applyBorder="1" applyAlignment="1">
      <alignment horizontal="right" vertical="center" wrapText="1"/>
    </xf>
    <xf numFmtId="49" fontId="41" fillId="2" borderId="0" xfId="0" applyNumberFormat="1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49" fontId="35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9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5" fillId="4" borderId="0" xfId="0" applyFont="1" applyFill="1" applyBorder="1" applyAlignment="1">
      <alignment horizontal="center" vertical="center"/>
    </xf>
    <xf numFmtId="0" fontId="15" fillId="10" borderId="3" xfId="0" applyFont="1" applyFill="1" applyBorder="1" applyAlignment="1">
      <alignment horizontal="center" vertical="center"/>
    </xf>
    <xf numFmtId="164" fontId="28" fillId="2" borderId="0" xfId="0" applyNumberFormat="1" applyFont="1" applyFill="1" applyBorder="1" applyAlignment="1">
      <alignment horizontal="center" vertical="center"/>
    </xf>
    <xf numFmtId="164" fontId="28" fillId="0" borderId="0" xfId="0" applyNumberFormat="1" applyFont="1" applyBorder="1" applyAlignment="1">
      <alignment horizontal="center" vertical="center"/>
    </xf>
    <xf numFmtId="164" fontId="28" fillId="0" borderId="23" xfId="0" applyNumberFormat="1" applyFont="1" applyBorder="1" applyAlignment="1">
      <alignment horizontal="center" vertical="center"/>
    </xf>
    <xf numFmtId="0" fontId="15" fillId="9" borderId="0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64" fontId="28" fillId="0" borderId="0" xfId="0" applyNumberFormat="1" applyFont="1" applyBorder="1" applyAlignment="1">
      <alignment horizontal="right" vertical="center" readingOrder="2"/>
    </xf>
    <xf numFmtId="164" fontId="28" fillId="0" borderId="0" xfId="0" applyNumberFormat="1" applyFont="1" applyFill="1" applyBorder="1" applyAlignment="1">
      <alignment horizontal="right" vertical="center" readingOrder="2"/>
    </xf>
    <xf numFmtId="164" fontId="28" fillId="0" borderId="23" xfId="0" applyNumberFormat="1" applyFont="1" applyBorder="1" applyAlignment="1">
      <alignment horizontal="right" vertical="center" readingOrder="2"/>
    </xf>
    <xf numFmtId="164" fontId="7" fillId="0" borderId="0" xfId="0" applyNumberFormat="1" applyFont="1" applyBorder="1" applyAlignment="1">
      <alignment horizontal="right"/>
    </xf>
    <xf numFmtId="0" fontId="15" fillId="9" borderId="5" xfId="0" applyFont="1" applyFill="1" applyBorder="1" applyAlignment="1">
      <alignment vertical="center"/>
    </xf>
    <xf numFmtId="0" fontId="15" fillId="9" borderId="3" xfId="0" applyFont="1" applyFill="1" applyBorder="1" applyAlignment="1">
      <alignment horizontal="right" vertical="center"/>
    </xf>
    <xf numFmtId="164" fontId="35" fillId="0" borderId="0" xfId="0" applyNumberFormat="1" applyFont="1" applyBorder="1" applyAlignment="1">
      <alignment horizontal="right"/>
    </xf>
    <xf numFmtId="164" fontId="35" fillId="0" borderId="0" xfId="0" applyNumberFormat="1" applyFont="1" applyBorder="1" applyAlignment="1">
      <alignment horizontal="right" vertical="center"/>
    </xf>
    <xf numFmtId="164" fontId="28" fillId="0" borderId="0" xfId="0" applyNumberFormat="1" applyFont="1" applyBorder="1" applyAlignment="1">
      <alignment horizontal="right" vertical="center"/>
    </xf>
    <xf numFmtId="164" fontId="28" fillId="0" borderId="23" xfId="0" applyNumberFormat="1" applyFont="1" applyBorder="1" applyAlignment="1">
      <alignment horizontal="right"/>
    </xf>
    <xf numFmtId="164" fontId="28" fillId="0" borderId="23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167" fontId="25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5" fillId="0" borderId="23" xfId="0" applyFont="1" applyBorder="1" applyAlignment="1">
      <alignment horizontal="right" vertical="center"/>
    </xf>
    <xf numFmtId="167" fontId="25" fillId="0" borderId="23" xfId="0" applyNumberFormat="1" applyFont="1" applyBorder="1" applyAlignment="1">
      <alignment vertical="center"/>
    </xf>
    <xf numFmtId="164" fontId="0" fillId="0" borderId="27" xfId="0" applyNumberFormat="1" applyFont="1" applyBorder="1"/>
    <xf numFmtId="164" fontId="0" fillId="0" borderId="26" xfId="0" applyNumberFormat="1" applyBorder="1"/>
    <xf numFmtId="164" fontId="0" fillId="0" borderId="28" xfId="0" applyNumberFormat="1" applyFont="1" applyBorder="1"/>
    <xf numFmtId="170" fontId="0" fillId="0" borderId="26" xfId="0" applyNumberFormat="1" applyBorder="1"/>
    <xf numFmtId="2" fontId="0" fillId="0" borderId="26" xfId="0" applyNumberFormat="1" applyBorder="1"/>
    <xf numFmtId="164" fontId="30" fillId="0" borderId="26" xfId="0" applyNumberFormat="1" applyFont="1" applyBorder="1" applyAlignment="1">
      <alignment horizontal="right" vertical="center"/>
    </xf>
    <xf numFmtId="164" fontId="33" fillId="0" borderId="26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9" fontId="35" fillId="0" borderId="0" xfId="0" applyNumberFormat="1" applyFont="1" applyFill="1" applyBorder="1" applyAlignment="1">
      <alignment horizontal="right" vertical="center" wrapText="1"/>
    </xf>
    <xf numFmtId="0" fontId="15" fillId="9" borderId="5" xfId="0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15" fillId="9" borderId="0" xfId="0" applyFont="1" applyFill="1" applyBorder="1" applyAlignment="1">
      <alignment horizontal="right"/>
    </xf>
    <xf numFmtId="0" fontId="19" fillId="0" borderId="0" xfId="0" applyFont="1" applyAlignment="1">
      <alignment vertical="center" wrapText="1"/>
    </xf>
    <xf numFmtId="0" fontId="15" fillId="10" borderId="0" xfId="0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/>
    </xf>
    <xf numFmtId="0" fontId="15" fillId="10" borderId="3" xfId="0" applyFont="1" applyFill="1" applyBorder="1" applyAlignment="1">
      <alignment horizontal="center" vertical="center"/>
    </xf>
    <xf numFmtId="0" fontId="15" fillId="10" borderId="19" xfId="0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 readingOrder="2"/>
    </xf>
    <xf numFmtId="0" fontId="15" fillId="9" borderId="22" xfId="0" applyFont="1" applyFill="1" applyBorder="1" applyAlignment="1">
      <alignment horizontal="center"/>
    </xf>
    <xf numFmtId="0" fontId="15" fillId="9" borderId="16" xfId="0" applyFont="1" applyFill="1" applyBorder="1" applyAlignment="1">
      <alignment horizontal="center" vertical="center"/>
    </xf>
    <xf numFmtId="0" fontId="15" fillId="9" borderId="17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/>
    </xf>
    <xf numFmtId="0" fontId="15" fillId="9" borderId="19" xfId="0" applyFont="1" applyFill="1" applyBorder="1" applyAlignment="1">
      <alignment horizontal="center"/>
    </xf>
    <xf numFmtId="0" fontId="15" fillId="9" borderId="20" xfId="0" applyFont="1" applyFill="1" applyBorder="1" applyAlignment="1">
      <alignment horizontal="center"/>
    </xf>
    <xf numFmtId="0" fontId="15" fillId="9" borderId="13" xfId="0" applyFont="1" applyFill="1" applyBorder="1" applyAlignment="1">
      <alignment horizontal="center"/>
    </xf>
    <xf numFmtId="0" fontId="15" fillId="9" borderId="5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/>
    </xf>
    <xf numFmtId="0" fontId="23" fillId="9" borderId="13" xfId="0" applyFont="1" applyFill="1" applyBorder="1" applyAlignment="1">
      <alignment horizontal="center" vertical="center"/>
    </xf>
    <xf numFmtId="0" fontId="23" fillId="9" borderId="5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right" vertical="center"/>
    </xf>
    <xf numFmtId="0" fontId="15" fillId="8" borderId="0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readingOrder="1"/>
    </xf>
    <xf numFmtId="0" fontId="13" fillId="0" borderId="0" xfId="0" applyFont="1" applyAlignment="1">
      <alignment horizontal="right" readingOrder="1"/>
    </xf>
    <xf numFmtId="49" fontId="35" fillId="2" borderId="0" xfId="0" applyNumberFormat="1" applyFont="1" applyFill="1" applyBorder="1" applyAlignment="1">
      <alignment horizontal="right" vertical="center" wrapText="1"/>
    </xf>
    <xf numFmtId="49" fontId="41" fillId="2" borderId="0" xfId="0" applyNumberFormat="1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49" fontId="35" fillId="2" borderId="0" xfId="0" applyNumberFormat="1" applyFont="1" applyFill="1" applyBorder="1" applyAlignment="1">
      <alignment horizontal="center" vertical="center" wrapText="1"/>
    </xf>
    <xf numFmtId="49" fontId="41" fillId="2" borderId="0" xfId="0" applyNumberFormat="1" applyFont="1" applyFill="1" applyBorder="1" applyAlignment="1">
      <alignment horizontal="center" vertical="center" wrapText="1"/>
    </xf>
    <xf numFmtId="0" fontId="15" fillId="10" borderId="5" xfId="0" applyFont="1" applyFill="1" applyBorder="1" applyAlignment="1">
      <alignment horizontal="center" vertical="center"/>
    </xf>
    <xf numFmtId="9" fontId="30" fillId="0" borderId="23" xfId="0" applyNumberFormat="1" applyFont="1" applyBorder="1" applyAlignment="1">
      <alignment readingOrder="2"/>
    </xf>
    <xf numFmtId="9" fontId="30" fillId="0" borderId="0" xfId="0" applyNumberFormat="1" applyFont="1" applyFill="1" applyBorder="1" applyAlignment="1">
      <alignment readingOrder="2"/>
    </xf>
    <xf numFmtId="0" fontId="15" fillId="9" borderId="26" xfId="0" applyFont="1" applyFill="1" applyBorder="1" applyAlignment="1">
      <alignment horizontal="center" vertical="center"/>
    </xf>
    <xf numFmtId="0" fontId="36" fillId="0" borderId="0" xfId="7" applyNumberFormat="1" applyFont="1"/>
    <xf numFmtId="164" fontId="30" fillId="0" borderId="0" xfId="0" applyNumberFormat="1" applyFont="1" applyBorder="1"/>
    <xf numFmtId="164" fontId="30" fillId="0" borderId="23" xfId="0" applyNumberFormat="1" applyFont="1" applyBorder="1"/>
  </cellXfs>
  <cellStyles count="9">
    <cellStyle name="Comma" xfId="6" builtinId="3"/>
    <cellStyle name="Comma 2" xfId="3"/>
    <cellStyle name="Comma 3" xfId="5"/>
    <cellStyle name="Hyperlink" xfId="1" builtinId="8"/>
    <cellStyle name="Normal" xfId="0" builtinId="0"/>
    <cellStyle name="Normal 2" xfId="2"/>
    <cellStyle name="Normal 2 2" xfId="4"/>
    <cellStyle name="Normal 2 2 4" xfId="8"/>
    <cellStyle name="Percent" xfId="7" builtinId="5"/>
  </cellStyles>
  <dxfs count="0"/>
  <tableStyles count="0" defaultTableStyle="TableStyleMedium2" defaultPivotStyle="PivotStyleLight16"/>
  <colors>
    <mruColors>
      <color rgb="FF6E91A8"/>
      <color rgb="FFD6A461"/>
      <color rgb="FF105663"/>
      <color rgb="FFDADDDF"/>
      <color rgb="FF595959"/>
      <color rgb="FFA2AC72"/>
      <color rgb="FF495663"/>
      <color rgb="FFAA9F8A"/>
      <color rgb="FF8A1E04"/>
      <color rgb="FF6262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rightToLeft="1" tabSelected="1" view="pageBreakPreview" zoomScaleNormal="100" zoomScaleSheetLayoutView="100" workbookViewId="0">
      <selection activeCell="C16" sqref="C16"/>
    </sheetView>
  </sheetViews>
  <sheetFormatPr defaultRowHeight="15" x14ac:dyDescent="0.25"/>
  <cols>
    <col min="1" max="1" width="12.42578125" customWidth="1"/>
    <col min="2" max="2" width="68.42578125" customWidth="1"/>
    <col min="3" max="3" width="30.5703125" customWidth="1"/>
  </cols>
  <sheetData>
    <row r="1" spans="1:3" x14ac:dyDescent="0.25">
      <c r="A1" s="24" t="s">
        <v>393</v>
      </c>
      <c r="B1" s="24"/>
      <c r="C1" s="24"/>
    </row>
    <row r="2" spans="1:3" ht="23.25" x14ac:dyDescent="0.3">
      <c r="A2" s="38" t="s">
        <v>294</v>
      </c>
      <c r="B2" s="38"/>
      <c r="C2" s="38"/>
    </row>
    <row r="3" spans="1:3" ht="24" customHeight="1" x14ac:dyDescent="0.25">
      <c r="A3" s="37" t="s">
        <v>297</v>
      </c>
      <c r="B3" s="37" t="s">
        <v>296</v>
      </c>
      <c r="C3" s="37" t="s">
        <v>295</v>
      </c>
    </row>
    <row r="4" spans="1:3" ht="18" customHeight="1" x14ac:dyDescent="0.25">
      <c r="A4" s="125" t="s">
        <v>251</v>
      </c>
      <c r="B4" s="27" t="s">
        <v>248</v>
      </c>
      <c r="C4" s="161" t="s">
        <v>394</v>
      </c>
    </row>
    <row r="5" spans="1:3" ht="18" customHeight="1" x14ac:dyDescent="0.25">
      <c r="A5" s="125" t="s">
        <v>252</v>
      </c>
      <c r="B5" s="27" t="s">
        <v>249</v>
      </c>
      <c r="C5" s="161" t="s">
        <v>394</v>
      </c>
    </row>
    <row r="6" spans="1:3" ht="18" customHeight="1" x14ac:dyDescent="0.25">
      <c r="A6" s="125" t="s">
        <v>253</v>
      </c>
      <c r="B6" s="27" t="s">
        <v>250</v>
      </c>
      <c r="C6" s="161" t="s">
        <v>394</v>
      </c>
    </row>
    <row r="7" spans="1:3" ht="18" customHeight="1" x14ac:dyDescent="0.25">
      <c r="A7" s="125" t="s">
        <v>254</v>
      </c>
      <c r="B7" s="26" t="s">
        <v>2</v>
      </c>
      <c r="C7" s="161" t="s">
        <v>395</v>
      </c>
    </row>
    <row r="8" spans="1:3" ht="18" customHeight="1" x14ac:dyDescent="0.25">
      <c r="A8" s="125" t="s">
        <v>255</v>
      </c>
      <c r="B8" s="26" t="s">
        <v>3</v>
      </c>
      <c r="C8" s="161" t="s">
        <v>395</v>
      </c>
    </row>
    <row r="9" spans="1:3" ht="18" customHeight="1" x14ac:dyDescent="0.25">
      <c r="A9" s="125" t="s">
        <v>256</v>
      </c>
      <c r="B9" s="27" t="s">
        <v>16</v>
      </c>
      <c r="C9" s="161" t="s">
        <v>395</v>
      </c>
    </row>
    <row r="10" spans="1:3" ht="18" x14ac:dyDescent="0.25">
      <c r="A10" s="121" t="s">
        <v>257</v>
      </c>
      <c r="B10" s="27" t="s">
        <v>15</v>
      </c>
      <c r="C10" s="25"/>
    </row>
    <row r="11" spans="1:3" s="48" customFormat="1" x14ac:dyDescent="0.25">
      <c r="A11" s="167" t="s">
        <v>353</v>
      </c>
      <c r="B11" s="27" t="s">
        <v>354</v>
      </c>
      <c r="C11" s="161"/>
    </row>
    <row r="12" spans="1:3" x14ac:dyDescent="0.25">
      <c r="A12" s="195" t="s">
        <v>258</v>
      </c>
      <c r="B12" s="26" t="s">
        <v>6</v>
      </c>
      <c r="C12" s="161"/>
    </row>
    <row r="13" spans="1:3" x14ac:dyDescent="0.25">
      <c r="A13" s="195" t="s">
        <v>259</v>
      </c>
      <c r="B13" s="29" t="s">
        <v>5</v>
      </c>
      <c r="C13" s="161"/>
    </row>
    <row r="14" spans="1:3" ht="18" x14ac:dyDescent="0.25">
      <c r="A14" s="195" t="s">
        <v>260</v>
      </c>
      <c r="B14" s="26" t="s">
        <v>101</v>
      </c>
      <c r="C14" s="25"/>
    </row>
    <row r="15" spans="1:3" x14ac:dyDescent="0.25">
      <c r="A15" s="195" t="s">
        <v>261</v>
      </c>
      <c r="B15" s="26" t="s">
        <v>0</v>
      </c>
      <c r="C15" s="161"/>
    </row>
    <row r="16" spans="1:3" ht="25.5" x14ac:dyDescent="0.25">
      <c r="A16" s="195" t="s">
        <v>262</v>
      </c>
      <c r="B16" s="26" t="s">
        <v>1</v>
      </c>
      <c r="C16" s="187" t="s">
        <v>401</v>
      </c>
    </row>
    <row r="17" spans="1:3" ht="18" x14ac:dyDescent="0.25">
      <c r="A17" s="195" t="s">
        <v>263</v>
      </c>
      <c r="B17" s="27" t="s">
        <v>8</v>
      </c>
      <c r="C17" s="25"/>
    </row>
    <row r="18" spans="1:3" ht="18" x14ac:dyDescent="0.25">
      <c r="A18" s="195" t="s">
        <v>264</v>
      </c>
      <c r="B18" s="27" t="s">
        <v>7</v>
      </c>
      <c r="C18" s="25"/>
    </row>
    <row r="19" spans="1:3" ht="18" x14ac:dyDescent="0.25">
      <c r="A19" s="195" t="s">
        <v>265</v>
      </c>
      <c r="B19" s="27" t="s">
        <v>298</v>
      </c>
      <c r="C19" s="25"/>
    </row>
    <row r="20" spans="1:3" x14ac:dyDescent="0.25">
      <c r="A20" s="121" t="s">
        <v>266</v>
      </c>
      <c r="B20" s="28" t="s">
        <v>4</v>
      </c>
      <c r="C20" s="161"/>
    </row>
    <row r="21" spans="1:3" ht="18" x14ac:dyDescent="0.25">
      <c r="A21" s="121" t="s">
        <v>267</v>
      </c>
      <c r="B21" s="26" t="s">
        <v>14</v>
      </c>
      <c r="C21" s="25"/>
    </row>
    <row r="22" spans="1:3" ht="18" x14ac:dyDescent="0.25">
      <c r="A22" s="121" t="s">
        <v>268</v>
      </c>
      <c r="B22" s="26" t="s">
        <v>26</v>
      </c>
      <c r="C22" s="25"/>
    </row>
    <row r="23" spans="1:3" ht="18" x14ac:dyDescent="0.25">
      <c r="A23" s="121" t="s">
        <v>269</v>
      </c>
      <c r="B23" s="26" t="s">
        <v>29</v>
      </c>
      <c r="C23" s="25"/>
    </row>
    <row r="24" spans="1:3" ht="18" x14ac:dyDescent="0.25">
      <c r="A24" s="121" t="s">
        <v>299</v>
      </c>
      <c r="B24" s="26" t="s">
        <v>32</v>
      </c>
      <c r="C24" s="25"/>
    </row>
    <row r="25" spans="1:3" ht="18" x14ac:dyDescent="0.25">
      <c r="A25" s="121" t="s">
        <v>300</v>
      </c>
      <c r="B25" s="46" t="s">
        <v>23</v>
      </c>
      <c r="C25" s="25"/>
    </row>
    <row r="26" spans="1:3" ht="18" x14ac:dyDescent="0.25">
      <c r="A26" s="122" t="s">
        <v>301</v>
      </c>
      <c r="B26" s="26" t="s">
        <v>27</v>
      </c>
      <c r="C26" s="25"/>
    </row>
    <row r="27" spans="1:3" ht="18" x14ac:dyDescent="0.25">
      <c r="A27" s="121" t="s">
        <v>302</v>
      </c>
      <c r="B27" s="26" t="s">
        <v>30</v>
      </c>
      <c r="C27" s="25"/>
    </row>
    <row r="28" spans="1:3" ht="18" x14ac:dyDescent="0.25">
      <c r="A28" s="121" t="s">
        <v>303</v>
      </c>
      <c r="B28" s="26" t="s">
        <v>33</v>
      </c>
      <c r="C28" s="25"/>
    </row>
    <row r="29" spans="1:3" ht="18" x14ac:dyDescent="0.25">
      <c r="A29" s="121" t="s">
        <v>304</v>
      </c>
      <c r="B29" s="46" t="s">
        <v>24</v>
      </c>
      <c r="C29" s="25"/>
    </row>
    <row r="30" spans="1:3" ht="18" x14ac:dyDescent="0.25">
      <c r="A30" s="122" t="s">
        <v>305</v>
      </c>
      <c r="B30" s="26" t="s">
        <v>28</v>
      </c>
      <c r="C30" s="25"/>
    </row>
    <row r="31" spans="1:3" ht="18" x14ac:dyDescent="0.25">
      <c r="A31" s="121" t="s">
        <v>306</v>
      </c>
      <c r="B31" s="26" t="s">
        <v>31</v>
      </c>
      <c r="C31" s="25"/>
    </row>
    <row r="32" spans="1:3" ht="18" x14ac:dyDescent="0.25">
      <c r="A32" s="121" t="s">
        <v>307</v>
      </c>
      <c r="B32" s="26" t="s">
        <v>34</v>
      </c>
      <c r="C32" s="25"/>
    </row>
    <row r="33" spans="1:3" ht="18" x14ac:dyDescent="0.25">
      <c r="A33" s="122" t="s">
        <v>308</v>
      </c>
      <c r="B33" s="46" t="s">
        <v>25</v>
      </c>
      <c r="C33" s="25"/>
    </row>
    <row r="34" spans="1:3" ht="18" x14ac:dyDescent="0.25">
      <c r="A34" s="39" t="s">
        <v>270</v>
      </c>
      <c r="B34" s="26" t="s">
        <v>320</v>
      </c>
      <c r="C34" s="30"/>
    </row>
    <row r="35" spans="1:3" ht="18" x14ac:dyDescent="0.25">
      <c r="A35" s="40" t="s">
        <v>271</v>
      </c>
      <c r="B35" s="26" t="s">
        <v>321</v>
      </c>
      <c r="C35" s="30"/>
    </row>
    <row r="36" spans="1:3" ht="18" x14ac:dyDescent="0.25">
      <c r="A36" s="41" t="s">
        <v>272</v>
      </c>
      <c r="B36" s="26" t="s">
        <v>322</v>
      </c>
      <c r="C36" s="30"/>
    </row>
    <row r="37" spans="1:3" ht="18" x14ac:dyDescent="0.25">
      <c r="A37" s="39" t="s">
        <v>273</v>
      </c>
      <c r="B37" s="26" t="s">
        <v>323</v>
      </c>
      <c r="C37" s="30"/>
    </row>
    <row r="38" spans="1:3" ht="18" x14ac:dyDescent="0.25">
      <c r="A38" s="42" t="s">
        <v>274</v>
      </c>
      <c r="B38" s="26" t="s">
        <v>324</v>
      </c>
      <c r="C38" s="30"/>
    </row>
    <row r="39" spans="1:3" ht="18" x14ac:dyDescent="0.25">
      <c r="A39" s="40" t="s">
        <v>275</v>
      </c>
      <c r="B39" s="26" t="s">
        <v>325</v>
      </c>
      <c r="C39" s="30"/>
    </row>
    <row r="40" spans="1:3" ht="18" x14ac:dyDescent="0.25">
      <c r="A40" s="43" t="s">
        <v>276</v>
      </c>
      <c r="B40" s="26" t="s">
        <v>326</v>
      </c>
      <c r="C40" s="30"/>
    </row>
    <row r="41" spans="1:3" ht="18" x14ac:dyDescent="0.25">
      <c r="A41" s="44" t="s">
        <v>277</v>
      </c>
      <c r="B41" s="26" t="s">
        <v>327</v>
      </c>
      <c r="C41" s="30"/>
    </row>
    <row r="42" spans="1:3" ht="18" hidden="1" x14ac:dyDescent="0.25">
      <c r="A42" s="45" t="s">
        <v>292</v>
      </c>
      <c r="B42" s="26" t="s">
        <v>293</v>
      </c>
      <c r="C42" s="30"/>
    </row>
    <row r="43" spans="1:3" ht="18" x14ac:dyDescent="0.25">
      <c r="A43" s="23" t="s">
        <v>278</v>
      </c>
      <c r="B43" s="26" t="s">
        <v>328</v>
      </c>
      <c r="C43" s="25"/>
    </row>
    <row r="44" spans="1:3" ht="18" x14ac:dyDescent="0.25">
      <c r="A44" s="23" t="s">
        <v>279</v>
      </c>
      <c r="B44" s="26" t="s">
        <v>17</v>
      </c>
      <c r="C44" s="25"/>
    </row>
    <row r="45" spans="1:3" ht="18" x14ac:dyDescent="0.25">
      <c r="A45" s="23" t="s">
        <v>280</v>
      </c>
      <c r="B45" s="26" t="s">
        <v>18</v>
      </c>
      <c r="C45" s="25"/>
    </row>
    <row r="46" spans="1:3" ht="18" x14ac:dyDescent="0.25">
      <c r="A46" s="23" t="s">
        <v>281</v>
      </c>
      <c r="B46" s="26" t="s">
        <v>19</v>
      </c>
      <c r="C46" s="25"/>
    </row>
    <row r="47" spans="1:3" ht="18" x14ac:dyDescent="0.25">
      <c r="A47" s="23" t="s">
        <v>282</v>
      </c>
      <c r="B47" s="26" t="s">
        <v>20</v>
      </c>
      <c r="C47" s="25"/>
    </row>
    <row r="48" spans="1:3" ht="18" x14ac:dyDescent="0.25">
      <c r="A48" s="23" t="s">
        <v>283</v>
      </c>
      <c r="B48" s="26" t="s">
        <v>21</v>
      </c>
      <c r="C48" s="25"/>
    </row>
    <row r="49" spans="1:3" ht="28.5" x14ac:dyDescent="0.25">
      <c r="A49" s="23" t="s">
        <v>284</v>
      </c>
      <c r="B49" s="26" t="s">
        <v>22</v>
      </c>
      <c r="C49" s="25"/>
    </row>
  </sheetData>
  <hyperlinks>
    <hyperlink ref="B4" location="'1.1.1, 1.1.2, 1.1.3'!A1" display="الناتج المحلي الاجمالي بالاسعار الجارية"/>
    <hyperlink ref="B5" location="'1.1.1, 1.1.2, 1.1.3'!A1" display="الناتج المحلي الاجمالي بالاسعار الثابتة"/>
    <hyperlink ref="B6" location="'1.1.1, 1.1.2, 1.1.3'!A1" display="مخفض الناتج المحلي الاجمالي"/>
    <hyperlink ref="B21" location="'1.4.1'!A1" display="اجمالي التجارة الخارجية عبر منافذ إمارة ابوظبي"/>
    <hyperlink ref="B22" location="'1.4.2, 1.4.6, 1.4.10'!A1" display="الصادرات غير النفطية حسب اقسام النظام المنسق"/>
    <hyperlink ref="B23" location="'1.4.3, 1.4.7, 1.4.11'!A1" display="الصادرات غير النفطية حسب الاقاليم الجغرافية "/>
    <hyperlink ref="B24" location="'1.4.4, 1.4.8, 1.4.12'!A1" display="الصادرات غير النفطية حسب أهم الشركاء التجاريين"/>
    <hyperlink ref="B25" location="'1.4.5, 1.4.9, 1.4.13'!A1" display="الصادرات غير النفطية حسب تصنيف الفئات الاقتصادية الواسعة (BEC)"/>
    <hyperlink ref="B27" location="'1.4.3, 1.4.7, 1.4.11'!A1" display="السلع المعاد تصديرها حسب الاقاليم الجغرافية "/>
    <hyperlink ref="B28" location="'1.4.4, 1.4.8, 1.4.12'!A1" display="السلع المعاد تصديرها حسب أهم الشركاء التجاريين"/>
    <hyperlink ref="B29" location="'1.4.5, 1.4.9, 1.4.13'!A1" display="السلع المعاد تصديرها حسب تصنيف الفئات الاقتصادية الواسعة (BEC)"/>
    <hyperlink ref="B30" location="'1.4.2, 1.4.6, 1.4.10'!A1" display="الواردات حسب اقسام النظام المنسق"/>
    <hyperlink ref="B31" location="'1.4.3, 1.4.7, 1.4.11'!A1" display="الواردات حسب الاقاليم الجغرافية "/>
    <hyperlink ref="B32" location="'1.4.4, 1.4.8, 1.4.12'!A1" display="الواردات  حسب أهم الشركاء التجاريين"/>
    <hyperlink ref="B33" location="'1.4.5, 1.4.9, 1.4.13'!A1" display="الواردات حسب تصنيف الفئات الاقتصادية الواسعة (BEC)"/>
    <hyperlink ref="B26" location="'1.4.2, 1.4.6, 1.4.10'!A1" display="السلع المعاد تصديرها حسب اقسام النظام المنسق"/>
    <hyperlink ref="B34" location="'2.2.1, 2.2.2'!A1" display="المدارس حسب المنطقة للربع الثاني من عام 2015"/>
    <hyperlink ref="B35" location="'2.2.1, 2.2.2'!A1" display="المدارس حسب القطاع للربع الثاني من عام 2015"/>
    <hyperlink ref="B36" location="'2.2.3, 2.2.4, 2.2.5'!A1" display="الطلاب حسب المنطقة للربع الثاني من عام 2015"/>
    <hyperlink ref="B37" location="'2.2.3, 2.2.4, 2.2.5'!A1" display="الطلاب حسب القطاع للربع الثاني من عام 2015"/>
    <hyperlink ref="B38" location="'2.2.3, 2.2.4, 2.2.5'!A1" display="الطلاب حسب النوع للربع الثاني من عام 2015"/>
    <hyperlink ref="B39" location="'2.2.6, 2.2.7, 2.2.8'!A1" display="المعلمون حسب المنطقة للربع الثاني من عام 2015"/>
    <hyperlink ref="B40" location="'2.2.6, 2.2.7, 2.2.8'!A1" display="المعلمون حسب القطاع للربع الثاني من عام 2015"/>
    <hyperlink ref="B41" location="'2.2.6, 2.2.7, 2.2.8'!A1" display="المعلمون حسب النوع للربع الثاني من عام 2015"/>
    <hyperlink ref="B42" location="'2.2.9'!A1" display="عدد زوّار المتاحف"/>
    <hyperlink ref="B43" location="'3.1.1'!A1" display="متوسط درجات الحرارة العظمى والصغرى حسب المنطقة والشهر"/>
    <hyperlink ref="B44" location="'3.1.2'!A1" display="متوسط هطول الأمطار حسب المنطقة والشهر"/>
    <hyperlink ref="B45" location="'3.1.3'!A1" display="متوسط سرعة الرياح حسب المنطقة والشهر"/>
    <hyperlink ref="B46" location="'3.1.4'!A1" display="متوسط الضغط الجوي حسب المنطقة والشهر"/>
    <hyperlink ref="B47" location="'3.1.5'!A1" display="متوسط الرطوبة النسبية حسب المنطقة والشهر"/>
    <hyperlink ref="B48" location="'3.1.6'!A1" display="المتوسط اليومي لعدد ساعات سطوع الشمس حسب الشهر"/>
    <hyperlink ref="B49" location="'3.1.7'!A1" display="متوسط المجموع اليومي لشدة الإشعاع الشمسي حسب المنطقة والشهر"/>
    <hyperlink ref="B7" location="'1.2.1'!A1" display="الارقام القياسية لاسعار الانتاج الصناعي"/>
    <hyperlink ref="B8" location="'1.2.2'!A1" display="الارقام القياسية لكميات الانتاج الصناعي"/>
    <hyperlink ref="B9" location="'1.2.3'!A1" display="الأرقام القياسية لتكاليف الانشاءات"/>
    <hyperlink ref="B10" location="'1.2.4'!A1" display="اسعار مواد البناء "/>
    <hyperlink ref="B12" location="'1.3.1, 1.3.2'!A1" display="عدد رخص البناء الصادرة حسب المنطقة"/>
    <hyperlink ref="B13" location="'1.3.1, 1.3.2'!A1" display="عدد رخص البناء الصادرة حسب النوع"/>
    <hyperlink ref="B14" location="'1.3.3'!A1" display="اعداد المباني والوحدات السكنية المنجزة في إمارة ابوظبي"/>
    <hyperlink ref="B15" location="'1.3.4'!A1" display="نسبة الاشغال في المنشآت الفندقية"/>
    <hyperlink ref="B16" location="'1.3.5 '!A1" display="عدد نزلاء المنشآت الفندقية حسب الجنسية "/>
    <hyperlink ref="B17" location="'1.3.6 '!A1" display="اعداد القادمون والمغادرون حسب اقليم المغادرة والوصول"/>
    <hyperlink ref="B18" location="'1.3.7 '!A1" display="حركة الطائرات حسب المطار "/>
    <hyperlink ref="B19" location="'1.3.8'!A1" display="حركة النقل الجوي حسب المطار"/>
    <hyperlink ref="B20" location="'1.3.9'!A1" display="أهم احصاءات سوق ابوظبي للاوراق المالية"/>
  </hyperlinks>
  <pageMargins left="0.7" right="0.7" top="0.75" bottom="0.75" header="0.3" footer="0.3"/>
  <pageSetup paperSize="9" scale="78" orientation="portrait" r:id="rId1"/>
  <headerFooter>
    <oddHeader>&amp;L&amp;G&amp;R&amp;"Tahoma,Bold"&amp;8&amp;K01+019النشرة الإحصائية ربع السنوية 
الربع الرابع 2015</oddHead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rightToLeft="1" view="pageBreakPreview" zoomScale="118" zoomScaleNormal="100" zoomScaleSheetLayoutView="118" workbookViewId="0">
      <selection activeCell="E10" sqref="E10"/>
    </sheetView>
  </sheetViews>
  <sheetFormatPr defaultColWidth="9" defaultRowHeight="15" x14ac:dyDescent="0.25"/>
  <cols>
    <col min="1" max="1" width="16.85546875" style="48" bestFit="1" customWidth="1"/>
    <col min="2" max="16384" width="9" style="48"/>
  </cols>
  <sheetData>
    <row r="1" spans="1:12" x14ac:dyDescent="0.25">
      <c r="A1" s="271" t="s">
        <v>400</v>
      </c>
      <c r="B1" s="271"/>
      <c r="C1" s="271"/>
      <c r="D1" s="271"/>
      <c r="E1" s="271"/>
      <c r="F1" s="271"/>
      <c r="G1" s="271"/>
      <c r="H1" s="271"/>
      <c r="I1" s="271"/>
    </row>
    <row r="2" spans="1:12" x14ac:dyDescent="0.25">
      <c r="A2" s="55"/>
      <c r="B2" s="53"/>
      <c r="C2" s="53"/>
      <c r="D2" s="53"/>
      <c r="E2" s="52"/>
      <c r="F2" s="52"/>
      <c r="G2" s="52"/>
      <c r="H2" s="52"/>
      <c r="I2" s="49" t="s">
        <v>100</v>
      </c>
    </row>
    <row r="3" spans="1:12" x14ac:dyDescent="0.25">
      <c r="A3" s="269" t="s">
        <v>12</v>
      </c>
      <c r="B3" s="269">
        <v>2013</v>
      </c>
      <c r="C3" s="269">
        <v>2014</v>
      </c>
      <c r="D3" s="269">
        <v>2015</v>
      </c>
      <c r="E3" s="274">
        <v>2015</v>
      </c>
      <c r="F3" s="274"/>
      <c r="G3" s="274"/>
      <c r="H3" s="274"/>
      <c r="I3" s="294">
        <v>2016</v>
      </c>
      <c r="J3" s="294"/>
      <c r="K3" s="294"/>
      <c r="L3" s="294"/>
    </row>
    <row r="4" spans="1:12" x14ac:dyDescent="0.25">
      <c r="A4" s="269"/>
      <c r="B4" s="269"/>
      <c r="C4" s="269"/>
      <c r="D4" s="269"/>
      <c r="E4" s="167" t="s">
        <v>9</v>
      </c>
      <c r="F4" s="167" t="s">
        <v>10</v>
      </c>
      <c r="G4" s="167" t="s">
        <v>11</v>
      </c>
      <c r="H4" s="167" t="s">
        <v>13</v>
      </c>
      <c r="I4" s="167" t="s">
        <v>9</v>
      </c>
      <c r="J4" s="167" t="s">
        <v>10</v>
      </c>
      <c r="K4" s="167" t="s">
        <v>11</v>
      </c>
      <c r="L4" s="167" t="s">
        <v>386</v>
      </c>
    </row>
    <row r="5" spans="1:12" ht="18.75" customHeight="1" x14ac:dyDescent="0.25">
      <c r="A5" s="135" t="s">
        <v>152</v>
      </c>
      <c r="B5" s="154">
        <v>0.70788459444746865</v>
      </c>
      <c r="C5" s="154">
        <v>0.749</v>
      </c>
      <c r="D5" s="154">
        <v>0.754</v>
      </c>
      <c r="E5" s="154">
        <v>0.79400000000000004</v>
      </c>
      <c r="F5" s="154">
        <v>0.72299999999999998</v>
      </c>
      <c r="G5" s="154">
        <v>0.69699999999999995</v>
      </c>
      <c r="H5" s="154">
        <v>0.80200000000000005</v>
      </c>
      <c r="I5" s="154">
        <v>0.79</v>
      </c>
      <c r="J5" s="315">
        <v>0.68799999999999994</v>
      </c>
      <c r="K5" s="315">
        <v>0.68300000000000005</v>
      </c>
      <c r="L5" s="316">
        <v>0.76</v>
      </c>
    </row>
    <row r="19" spans="1:1" x14ac:dyDescent="0.25">
      <c r="A19" s="48" t="s">
        <v>310</v>
      </c>
    </row>
  </sheetData>
  <mergeCells count="7">
    <mergeCell ref="A1:I1"/>
    <mergeCell ref="A3:A4"/>
    <mergeCell ref="B3:B4"/>
    <mergeCell ref="C3:C4"/>
    <mergeCell ref="E3:H3"/>
    <mergeCell ref="D3:D4"/>
    <mergeCell ref="I3:L3"/>
  </mergeCells>
  <hyperlinks>
    <hyperlink ref="I2" location="Content!A1" display="contents"/>
  </hyperlinks>
  <pageMargins left="0.7" right="0.7" top="0.75" bottom="0.75" header="0.3" footer="0.3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rightToLeft="1" view="pageBreakPreview" zoomScale="95" zoomScaleNormal="100" zoomScaleSheetLayoutView="95" workbookViewId="0">
      <selection activeCell="E16" sqref="E16"/>
    </sheetView>
  </sheetViews>
  <sheetFormatPr defaultColWidth="9" defaultRowHeight="15" x14ac:dyDescent="0.25"/>
  <cols>
    <col min="1" max="1" width="29.28515625" style="48" bestFit="1" customWidth="1"/>
    <col min="2" max="8" width="11.7109375" style="48" bestFit="1" customWidth="1"/>
    <col min="9" max="16384" width="9" style="48"/>
  </cols>
  <sheetData>
    <row r="1" spans="1:10" x14ac:dyDescent="0.25">
      <c r="A1" s="271" t="s">
        <v>352</v>
      </c>
      <c r="B1" s="271"/>
      <c r="C1" s="271"/>
      <c r="D1" s="271"/>
      <c r="E1" s="271"/>
      <c r="F1" s="271"/>
      <c r="G1" s="271"/>
      <c r="H1" s="271"/>
      <c r="I1" s="271"/>
    </row>
    <row r="2" spans="1:10" x14ac:dyDescent="0.25">
      <c r="H2" s="49" t="s">
        <v>100</v>
      </c>
    </row>
    <row r="3" spans="1:10" x14ac:dyDescent="0.25">
      <c r="A3" s="283" t="s">
        <v>12</v>
      </c>
      <c r="B3" s="283">
        <v>2013</v>
      </c>
      <c r="C3" s="283">
        <v>2014</v>
      </c>
      <c r="D3" s="283">
        <v>2015</v>
      </c>
      <c r="E3" s="314">
        <v>2015</v>
      </c>
      <c r="F3" s="314"/>
      <c r="G3" s="314"/>
      <c r="H3" s="314"/>
      <c r="I3" s="284">
        <v>2016</v>
      </c>
      <c r="J3" s="284"/>
    </row>
    <row r="4" spans="1:10" x14ac:dyDescent="0.25">
      <c r="A4" s="279"/>
      <c r="B4" s="279"/>
      <c r="C4" s="279"/>
      <c r="D4" s="279"/>
      <c r="E4" s="238" t="s">
        <v>9</v>
      </c>
      <c r="F4" s="238" t="s">
        <v>10</v>
      </c>
      <c r="G4" s="238" t="s">
        <v>11</v>
      </c>
      <c r="H4" s="238" t="s">
        <v>13</v>
      </c>
      <c r="I4" s="238" t="s">
        <v>9</v>
      </c>
      <c r="J4" s="238" t="s">
        <v>10</v>
      </c>
    </row>
    <row r="5" spans="1:10" x14ac:dyDescent="0.25">
      <c r="A5" s="143" t="s">
        <v>117</v>
      </c>
      <c r="B5" s="65">
        <v>960476</v>
      </c>
      <c r="C5" s="65">
        <v>1152085</v>
      </c>
      <c r="D5" s="65">
        <v>1379589</v>
      </c>
      <c r="E5" s="65">
        <v>319409</v>
      </c>
      <c r="F5" s="65">
        <v>329897</v>
      </c>
      <c r="G5" s="65">
        <v>370349</v>
      </c>
      <c r="H5" s="65">
        <v>359934</v>
      </c>
      <c r="I5" s="65">
        <v>355651</v>
      </c>
      <c r="J5" s="65">
        <v>329066</v>
      </c>
    </row>
    <row r="6" spans="1:10" x14ac:dyDescent="0.25">
      <c r="A6" s="143" t="s">
        <v>118</v>
      </c>
      <c r="B6" s="66">
        <v>191937</v>
      </c>
      <c r="C6" s="66">
        <v>240478</v>
      </c>
      <c r="D6" s="65">
        <v>269654</v>
      </c>
      <c r="E6" s="66">
        <v>74135</v>
      </c>
      <c r="F6" s="66">
        <v>52479</v>
      </c>
      <c r="G6" s="66">
        <v>90690</v>
      </c>
      <c r="H6" s="66">
        <v>52350</v>
      </c>
      <c r="I6" s="66">
        <v>76887</v>
      </c>
      <c r="J6" s="66">
        <v>53328</v>
      </c>
    </row>
    <row r="7" spans="1:10" x14ac:dyDescent="0.25">
      <c r="A7" s="143" t="s">
        <v>119</v>
      </c>
      <c r="B7" s="66">
        <v>336486</v>
      </c>
      <c r="C7" s="66">
        <v>389479</v>
      </c>
      <c r="D7" s="65">
        <v>439174</v>
      </c>
      <c r="E7" s="66">
        <v>92321</v>
      </c>
      <c r="F7" s="66">
        <v>111208</v>
      </c>
      <c r="G7" s="66">
        <v>119188</v>
      </c>
      <c r="H7" s="66">
        <v>116457</v>
      </c>
      <c r="I7" s="66">
        <v>123733</v>
      </c>
      <c r="J7" s="66">
        <v>131724</v>
      </c>
    </row>
    <row r="8" spans="1:10" x14ac:dyDescent="0.25">
      <c r="A8" s="143" t="s">
        <v>120</v>
      </c>
      <c r="B8" s="66">
        <v>530016</v>
      </c>
      <c r="C8" s="66">
        <v>696162</v>
      </c>
      <c r="D8" s="65">
        <v>848955</v>
      </c>
      <c r="E8" s="66">
        <v>207904</v>
      </c>
      <c r="F8" s="66">
        <v>205183</v>
      </c>
      <c r="G8" s="66">
        <v>214166</v>
      </c>
      <c r="H8" s="66">
        <v>221702</v>
      </c>
      <c r="I8" s="66">
        <v>239595</v>
      </c>
      <c r="J8" s="66">
        <v>251714</v>
      </c>
    </row>
    <row r="9" spans="1:10" x14ac:dyDescent="0.25">
      <c r="A9" s="143" t="s">
        <v>121</v>
      </c>
      <c r="B9" s="66">
        <v>46500</v>
      </c>
      <c r="C9" s="66">
        <v>57430</v>
      </c>
      <c r="D9" s="65">
        <v>64956</v>
      </c>
      <c r="E9" s="66">
        <v>12212</v>
      </c>
      <c r="F9" s="66">
        <v>15434</v>
      </c>
      <c r="G9" s="66">
        <v>19115</v>
      </c>
      <c r="H9" s="66">
        <v>18195</v>
      </c>
      <c r="I9" s="66">
        <v>14163</v>
      </c>
      <c r="J9" s="66">
        <v>13072</v>
      </c>
    </row>
    <row r="10" spans="1:10" x14ac:dyDescent="0.25">
      <c r="A10" s="143" t="s">
        <v>122</v>
      </c>
      <c r="B10" s="66">
        <v>42127</v>
      </c>
      <c r="C10" s="66">
        <v>53642</v>
      </c>
      <c r="D10" s="65">
        <v>60637</v>
      </c>
      <c r="E10" s="66">
        <v>13896</v>
      </c>
      <c r="F10" s="66">
        <v>14350</v>
      </c>
      <c r="G10" s="66">
        <v>14922</v>
      </c>
      <c r="H10" s="66">
        <v>17469</v>
      </c>
      <c r="I10" s="66">
        <v>15977</v>
      </c>
      <c r="J10" s="66">
        <v>14809</v>
      </c>
    </row>
    <row r="11" spans="1:10" x14ac:dyDescent="0.25">
      <c r="A11" s="143" t="s">
        <v>123</v>
      </c>
      <c r="B11" s="66">
        <v>529082</v>
      </c>
      <c r="C11" s="66">
        <v>651804</v>
      </c>
      <c r="D11" s="65">
        <v>723701</v>
      </c>
      <c r="E11" s="66">
        <v>198608</v>
      </c>
      <c r="F11" s="66">
        <v>170409</v>
      </c>
      <c r="G11" s="66">
        <v>135887</v>
      </c>
      <c r="H11" s="66">
        <v>218797</v>
      </c>
      <c r="I11" s="66">
        <v>209974</v>
      </c>
      <c r="J11" s="66">
        <v>160070</v>
      </c>
    </row>
    <row r="12" spans="1:10" x14ac:dyDescent="0.25">
      <c r="A12" s="143" t="s">
        <v>124</v>
      </c>
      <c r="B12" s="66">
        <v>134184</v>
      </c>
      <c r="C12" s="66">
        <v>185023</v>
      </c>
      <c r="D12" s="65">
        <v>221845</v>
      </c>
      <c r="E12" s="66">
        <v>60653</v>
      </c>
      <c r="F12" s="66">
        <v>51227</v>
      </c>
      <c r="G12" s="66">
        <v>48751</v>
      </c>
      <c r="H12" s="66">
        <v>61214</v>
      </c>
      <c r="I12" s="66">
        <v>58754</v>
      </c>
      <c r="J12" s="66">
        <v>48979</v>
      </c>
    </row>
    <row r="13" spans="1:10" x14ac:dyDescent="0.25">
      <c r="A13" s="144" t="s">
        <v>125</v>
      </c>
      <c r="B13" s="136">
        <v>35475</v>
      </c>
      <c r="C13" s="136">
        <v>40831</v>
      </c>
      <c r="D13" s="65">
        <v>66865</v>
      </c>
      <c r="E13" s="136">
        <v>13980</v>
      </c>
      <c r="F13" s="136">
        <v>22476</v>
      </c>
      <c r="G13" s="136">
        <v>14431</v>
      </c>
      <c r="H13" s="136">
        <v>15978</v>
      </c>
      <c r="I13" s="136">
        <v>12585</v>
      </c>
      <c r="J13" s="136">
        <v>9220</v>
      </c>
    </row>
    <row r="14" spans="1:10" x14ac:dyDescent="0.25">
      <c r="J14" s="65"/>
    </row>
    <row r="22" spans="10:10" x14ac:dyDescent="0.25">
      <c r="J22" s="194"/>
    </row>
  </sheetData>
  <mergeCells count="7">
    <mergeCell ref="A1:I1"/>
    <mergeCell ref="A3:A4"/>
    <mergeCell ref="B3:B4"/>
    <mergeCell ref="C3:C4"/>
    <mergeCell ref="E3:H3"/>
    <mergeCell ref="D3:D4"/>
    <mergeCell ref="I3:J3"/>
  </mergeCells>
  <hyperlinks>
    <hyperlink ref="H2" location="Content!A1" display="contents"/>
  </hyperlinks>
  <pageMargins left="0.7" right="0.7" top="0.75" bottom="0.75" header="0.3" footer="0.3"/>
  <pageSetup paperSize="9"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rightToLeft="1" view="pageBreakPreview" zoomScale="110" zoomScaleNormal="100" zoomScaleSheetLayoutView="110" workbookViewId="0">
      <selection activeCell="L11" sqref="L11"/>
    </sheetView>
  </sheetViews>
  <sheetFormatPr defaultRowHeight="15" x14ac:dyDescent="0.25"/>
  <cols>
    <col min="1" max="1" width="25.85546875" customWidth="1"/>
    <col min="4" max="4" width="9.140625" style="48"/>
  </cols>
  <sheetData>
    <row r="1" spans="1:12" x14ac:dyDescent="0.25">
      <c r="A1" s="271" t="s">
        <v>387</v>
      </c>
      <c r="B1" s="272"/>
      <c r="C1" s="272"/>
      <c r="D1" s="272"/>
      <c r="E1" s="272"/>
      <c r="F1" s="272"/>
      <c r="G1" s="272"/>
      <c r="H1" s="272"/>
      <c r="I1" s="272"/>
      <c r="J1" s="236"/>
      <c r="K1" s="48"/>
      <c r="L1" s="48"/>
    </row>
    <row r="2" spans="1:12" s="48" customFormat="1" x14ac:dyDescent="0.25">
      <c r="A2" s="235"/>
      <c r="B2" s="236"/>
      <c r="C2" s="236"/>
      <c r="D2" s="236"/>
      <c r="E2" s="236"/>
      <c r="F2" s="236"/>
      <c r="G2" s="236"/>
      <c r="H2" s="236"/>
      <c r="I2" s="49" t="s">
        <v>100</v>
      </c>
      <c r="J2" s="49"/>
    </row>
    <row r="3" spans="1:12" x14ac:dyDescent="0.25">
      <c r="A3" s="279" t="s">
        <v>12</v>
      </c>
      <c r="B3" s="279">
        <v>2013</v>
      </c>
      <c r="C3" s="279">
        <v>2014</v>
      </c>
      <c r="D3" s="279">
        <v>2015</v>
      </c>
      <c r="E3" s="279">
        <v>2015</v>
      </c>
      <c r="F3" s="279"/>
      <c r="G3" s="279"/>
      <c r="H3" s="279"/>
      <c r="I3" s="279">
        <v>2016</v>
      </c>
      <c r="J3" s="279"/>
      <c r="K3" s="279"/>
      <c r="L3" s="279"/>
    </row>
    <row r="4" spans="1:12" x14ac:dyDescent="0.25">
      <c r="A4" s="279"/>
      <c r="B4" s="279"/>
      <c r="C4" s="279"/>
      <c r="D4" s="279"/>
      <c r="E4" s="238" t="s">
        <v>9</v>
      </c>
      <c r="F4" s="238" t="s">
        <v>10</v>
      </c>
      <c r="G4" s="238" t="s">
        <v>11</v>
      </c>
      <c r="H4" s="238" t="s">
        <v>13</v>
      </c>
      <c r="I4" s="238" t="s">
        <v>9</v>
      </c>
      <c r="J4" s="238" t="s">
        <v>10</v>
      </c>
      <c r="K4" s="238" t="s">
        <v>11</v>
      </c>
      <c r="L4" s="238" t="s">
        <v>13</v>
      </c>
    </row>
    <row r="5" spans="1:12" x14ac:dyDescent="0.25">
      <c r="A5" s="76" t="s">
        <v>229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x14ac:dyDescent="0.25">
      <c r="A6" s="64" t="s">
        <v>230</v>
      </c>
      <c r="B6" s="67">
        <v>1393432</v>
      </c>
      <c r="C6" s="67">
        <v>1652283</v>
      </c>
      <c r="D6" s="67">
        <v>1753222</v>
      </c>
      <c r="E6" s="67">
        <v>444785</v>
      </c>
      <c r="F6" s="67">
        <v>458051</v>
      </c>
      <c r="G6" s="67">
        <v>465225</v>
      </c>
      <c r="H6" s="67">
        <v>385161</v>
      </c>
      <c r="I6" s="67">
        <v>433720</v>
      </c>
      <c r="J6" s="67">
        <v>459832</v>
      </c>
      <c r="K6" s="67">
        <v>485047</v>
      </c>
      <c r="L6" s="67">
        <v>426591</v>
      </c>
    </row>
    <row r="7" spans="1:12" x14ac:dyDescent="0.25">
      <c r="A7" s="64" t="s">
        <v>231</v>
      </c>
      <c r="B7" s="67">
        <v>668493</v>
      </c>
      <c r="C7" s="67">
        <v>574004</v>
      </c>
      <c r="D7" s="67">
        <v>686811</v>
      </c>
      <c r="E7" s="67">
        <v>156611</v>
      </c>
      <c r="F7" s="67">
        <v>158574</v>
      </c>
      <c r="G7" s="67">
        <v>203481</v>
      </c>
      <c r="H7" s="67">
        <v>168145</v>
      </c>
      <c r="I7" s="67">
        <v>166979</v>
      </c>
      <c r="J7" s="67">
        <v>159357</v>
      </c>
      <c r="K7" s="67">
        <v>222145</v>
      </c>
      <c r="L7" s="67">
        <v>159502</v>
      </c>
    </row>
    <row r="8" spans="1:12" x14ac:dyDescent="0.25">
      <c r="A8" s="64" t="s">
        <v>232</v>
      </c>
      <c r="B8" s="67">
        <v>3068958</v>
      </c>
      <c r="C8" s="67">
        <v>4009320</v>
      </c>
      <c r="D8" s="67">
        <v>4839961</v>
      </c>
      <c r="E8" s="67">
        <v>1185480</v>
      </c>
      <c r="F8" s="67">
        <v>1220000</v>
      </c>
      <c r="G8" s="67">
        <v>1251615</v>
      </c>
      <c r="H8" s="67">
        <v>1182866</v>
      </c>
      <c r="I8" s="67">
        <v>1327522</v>
      </c>
      <c r="J8" s="67">
        <v>1274545</v>
      </c>
      <c r="K8" s="67">
        <v>1335634</v>
      </c>
      <c r="L8" s="67">
        <v>1176908</v>
      </c>
    </row>
    <row r="9" spans="1:12" x14ac:dyDescent="0.25">
      <c r="A9" s="64" t="s">
        <v>192</v>
      </c>
      <c r="B9" s="67">
        <v>1998770</v>
      </c>
      <c r="C9" s="67">
        <v>2324205</v>
      </c>
      <c r="D9" s="67">
        <v>2825223</v>
      </c>
      <c r="E9" s="67">
        <v>643330</v>
      </c>
      <c r="F9" s="67">
        <v>600160</v>
      </c>
      <c r="G9" s="67">
        <v>824963</v>
      </c>
      <c r="H9" s="67">
        <v>756770</v>
      </c>
      <c r="I9" s="67">
        <v>695753</v>
      </c>
      <c r="J9" s="67">
        <v>566666</v>
      </c>
      <c r="K9" s="67">
        <v>825427</v>
      </c>
      <c r="L9" s="67">
        <v>764226</v>
      </c>
    </row>
    <row r="10" spans="1:12" x14ac:dyDescent="0.25">
      <c r="A10" s="64" t="s">
        <v>193</v>
      </c>
      <c r="B10" s="67">
        <v>325987</v>
      </c>
      <c r="C10" s="67">
        <v>471701</v>
      </c>
      <c r="D10" s="67">
        <v>537486</v>
      </c>
      <c r="E10" s="67">
        <v>104907</v>
      </c>
      <c r="F10" s="67">
        <v>135687</v>
      </c>
      <c r="G10" s="67">
        <v>140795</v>
      </c>
      <c r="H10" s="67">
        <v>156097</v>
      </c>
      <c r="I10" s="67">
        <v>132651</v>
      </c>
      <c r="J10" s="67">
        <v>156779</v>
      </c>
      <c r="K10" s="67">
        <v>169549</v>
      </c>
      <c r="L10" s="67">
        <v>176314</v>
      </c>
    </row>
    <row r="11" spans="1:12" x14ac:dyDescent="0.25">
      <c r="A11" s="64" t="s">
        <v>233</v>
      </c>
      <c r="B11" s="67">
        <v>25856</v>
      </c>
      <c r="C11" s="67">
        <v>75213</v>
      </c>
      <c r="D11" s="67">
        <v>72579</v>
      </c>
      <c r="E11" s="67">
        <v>19173</v>
      </c>
      <c r="F11" s="67">
        <v>18011</v>
      </c>
      <c r="G11" s="67">
        <v>18084</v>
      </c>
      <c r="H11" s="67">
        <v>17311</v>
      </c>
      <c r="I11" s="67">
        <v>21925</v>
      </c>
      <c r="J11" s="67">
        <v>21247</v>
      </c>
      <c r="K11" s="67">
        <v>21151</v>
      </c>
      <c r="L11" s="67">
        <v>25458</v>
      </c>
    </row>
    <row r="12" spans="1:12" x14ac:dyDescent="0.25">
      <c r="A12" s="64" t="s">
        <v>234</v>
      </c>
      <c r="B12" s="67">
        <v>245563</v>
      </c>
      <c r="C12" s="67">
        <v>270162</v>
      </c>
      <c r="D12" s="67">
        <v>313222</v>
      </c>
      <c r="E12" s="67">
        <v>76824</v>
      </c>
      <c r="F12" s="67">
        <v>61062</v>
      </c>
      <c r="G12" s="67">
        <v>87531</v>
      </c>
      <c r="H12" s="67">
        <v>87805</v>
      </c>
      <c r="I12" s="67">
        <v>77519</v>
      </c>
      <c r="J12" s="67">
        <v>72729</v>
      </c>
      <c r="K12" s="67">
        <v>91446</v>
      </c>
      <c r="L12" s="67">
        <v>77027</v>
      </c>
    </row>
    <row r="13" spans="1:12" x14ac:dyDescent="0.25">
      <c r="A13" s="64" t="s">
        <v>235</v>
      </c>
      <c r="B13" s="67">
        <v>357289</v>
      </c>
      <c r="C13" s="67">
        <v>418283</v>
      </c>
      <c r="D13" s="67">
        <v>532518</v>
      </c>
      <c r="E13" s="67">
        <v>103271</v>
      </c>
      <c r="F13" s="67">
        <v>121158</v>
      </c>
      <c r="G13" s="67">
        <v>160478</v>
      </c>
      <c r="H13" s="67">
        <v>147611</v>
      </c>
      <c r="I13" s="67">
        <v>143083</v>
      </c>
      <c r="J13" s="67">
        <v>145072</v>
      </c>
      <c r="K13" s="67">
        <v>172318</v>
      </c>
      <c r="L13" s="67">
        <v>150525</v>
      </c>
    </row>
    <row r="14" spans="1:12" x14ac:dyDescent="0.25">
      <c r="A14" s="64" t="s">
        <v>108</v>
      </c>
      <c r="B14" s="67" t="s">
        <v>45</v>
      </c>
      <c r="C14" s="67">
        <v>2708</v>
      </c>
      <c r="D14" s="67">
        <v>3541</v>
      </c>
      <c r="E14" s="67">
        <v>891</v>
      </c>
      <c r="F14" s="67">
        <v>686</v>
      </c>
      <c r="G14" s="67">
        <v>748</v>
      </c>
      <c r="H14" s="67">
        <v>1216</v>
      </c>
      <c r="I14" s="67">
        <v>854</v>
      </c>
      <c r="J14" s="67">
        <v>1086</v>
      </c>
      <c r="K14" s="67">
        <v>792</v>
      </c>
      <c r="L14" s="67">
        <v>1635</v>
      </c>
    </row>
    <row r="15" spans="1:12" x14ac:dyDescent="0.25">
      <c r="A15" s="76" t="s">
        <v>236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</row>
    <row r="16" spans="1:12" x14ac:dyDescent="0.25">
      <c r="A16" s="64" t="s">
        <v>230</v>
      </c>
      <c r="B16" s="67">
        <v>1466907</v>
      </c>
      <c r="C16" s="67">
        <v>1723745</v>
      </c>
      <c r="D16" s="67">
        <v>1839812</v>
      </c>
      <c r="E16" s="67">
        <v>464708</v>
      </c>
      <c r="F16" s="67">
        <v>456822</v>
      </c>
      <c r="G16" s="67">
        <v>481690</v>
      </c>
      <c r="H16" s="67">
        <v>436592</v>
      </c>
      <c r="I16" s="67">
        <v>501060</v>
      </c>
      <c r="J16" s="67">
        <v>462921</v>
      </c>
      <c r="K16" s="67">
        <v>496468</v>
      </c>
      <c r="L16" s="67">
        <v>448746</v>
      </c>
    </row>
    <row r="17" spans="1:12" x14ac:dyDescent="0.25">
      <c r="A17" s="64" t="s">
        <v>231</v>
      </c>
      <c r="B17" s="67">
        <v>654398</v>
      </c>
      <c r="C17" s="67">
        <v>559548</v>
      </c>
      <c r="D17" s="67">
        <v>675768</v>
      </c>
      <c r="E17" s="67">
        <v>153213</v>
      </c>
      <c r="F17" s="67">
        <v>172357</v>
      </c>
      <c r="G17" s="67">
        <v>199539</v>
      </c>
      <c r="H17" s="67">
        <v>150659</v>
      </c>
      <c r="I17" s="67">
        <v>165730</v>
      </c>
      <c r="J17" s="67">
        <v>181613</v>
      </c>
      <c r="K17" s="67">
        <v>211821</v>
      </c>
      <c r="L17" s="67">
        <v>149701</v>
      </c>
    </row>
    <row r="18" spans="1:12" x14ac:dyDescent="0.25">
      <c r="A18" s="64" t="s">
        <v>232</v>
      </c>
      <c r="B18" s="67">
        <v>3055784</v>
      </c>
      <c r="C18" s="67">
        <v>3942482</v>
      </c>
      <c r="D18" s="67">
        <v>4628598</v>
      </c>
      <c r="E18" s="67">
        <v>1078453</v>
      </c>
      <c r="F18" s="67">
        <v>1118518</v>
      </c>
      <c r="G18" s="67">
        <v>1208909</v>
      </c>
      <c r="H18" s="67">
        <v>1222718</v>
      </c>
      <c r="I18" s="67">
        <v>1188030</v>
      </c>
      <c r="J18" s="67">
        <v>1208453</v>
      </c>
      <c r="K18" s="67">
        <v>1284440</v>
      </c>
      <c r="L18" s="67">
        <v>1275607</v>
      </c>
    </row>
    <row r="19" spans="1:12" x14ac:dyDescent="0.25">
      <c r="A19" s="64" t="s">
        <v>192</v>
      </c>
      <c r="B19" s="67">
        <v>2018599</v>
      </c>
      <c r="C19" s="67">
        <v>2359144</v>
      </c>
      <c r="D19" s="67">
        <v>2917315</v>
      </c>
      <c r="E19" s="67">
        <v>689371</v>
      </c>
      <c r="F19" s="67">
        <v>708064</v>
      </c>
      <c r="G19" s="67">
        <v>844990</v>
      </c>
      <c r="H19" s="67">
        <v>674890</v>
      </c>
      <c r="I19" s="67">
        <v>750810</v>
      </c>
      <c r="J19" s="67">
        <v>681469</v>
      </c>
      <c r="K19" s="67">
        <v>839187</v>
      </c>
      <c r="L19" s="67">
        <v>676142</v>
      </c>
    </row>
    <row r="20" spans="1:12" x14ac:dyDescent="0.25">
      <c r="A20" s="64" t="s">
        <v>193</v>
      </c>
      <c r="B20" s="67">
        <v>331795</v>
      </c>
      <c r="C20" s="67">
        <v>478396</v>
      </c>
      <c r="D20" s="67">
        <v>598668</v>
      </c>
      <c r="E20" s="67">
        <v>138111</v>
      </c>
      <c r="F20" s="67">
        <v>159408</v>
      </c>
      <c r="G20" s="67">
        <v>165517</v>
      </c>
      <c r="H20" s="67">
        <v>135632</v>
      </c>
      <c r="I20" s="67">
        <v>166398</v>
      </c>
      <c r="J20" s="67">
        <v>186795</v>
      </c>
      <c r="K20" s="67">
        <v>190882</v>
      </c>
      <c r="L20" s="67">
        <v>147588</v>
      </c>
    </row>
    <row r="21" spans="1:12" x14ac:dyDescent="0.25">
      <c r="A21" s="64" t="s">
        <v>233</v>
      </c>
      <c r="B21" s="67">
        <v>29734</v>
      </c>
      <c r="C21" s="67">
        <v>76390</v>
      </c>
      <c r="D21" s="67">
        <v>76815</v>
      </c>
      <c r="E21" s="67">
        <v>18694</v>
      </c>
      <c r="F21" s="67">
        <v>18769</v>
      </c>
      <c r="G21" s="67">
        <v>18895</v>
      </c>
      <c r="H21" s="67">
        <v>20457</v>
      </c>
      <c r="I21" s="67">
        <v>20051</v>
      </c>
      <c r="J21" s="67">
        <v>21081</v>
      </c>
      <c r="K21" s="67">
        <v>21889</v>
      </c>
      <c r="L21" s="67">
        <v>27005</v>
      </c>
    </row>
    <row r="22" spans="1:12" x14ac:dyDescent="0.25">
      <c r="A22" s="64" t="s">
        <v>234</v>
      </c>
      <c r="B22" s="67">
        <v>232746</v>
      </c>
      <c r="C22" s="67">
        <v>242117</v>
      </c>
      <c r="D22" s="67">
        <v>289595</v>
      </c>
      <c r="E22" s="67">
        <v>74232</v>
      </c>
      <c r="F22" s="67">
        <v>52341</v>
      </c>
      <c r="G22" s="67">
        <v>81856</v>
      </c>
      <c r="H22" s="67">
        <v>81166</v>
      </c>
      <c r="I22" s="67">
        <v>75701</v>
      </c>
      <c r="J22" s="67">
        <v>67113</v>
      </c>
      <c r="K22" s="67">
        <v>87872</v>
      </c>
      <c r="L22" s="67">
        <v>70657</v>
      </c>
    </row>
    <row r="23" spans="1:12" x14ac:dyDescent="0.25">
      <c r="A23" s="64" t="s">
        <v>235</v>
      </c>
      <c r="B23" s="67">
        <v>327898</v>
      </c>
      <c r="C23" s="67">
        <v>397766</v>
      </c>
      <c r="D23" s="67">
        <v>528297</v>
      </c>
      <c r="E23" s="67">
        <v>114811</v>
      </c>
      <c r="F23" s="67">
        <v>90061</v>
      </c>
      <c r="G23" s="67">
        <v>162051</v>
      </c>
      <c r="H23" s="67">
        <v>161374</v>
      </c>
      <c r="I23" s="67">
        <v>150095</v>
      </c>
      <c r="J23" s="67">
        <v>100166</v>
      </c>
      <c r="K23" s="67">
        <v>184906</v>
      </c>
      <c r="L23" s="67">
        <v>168686</v>
      </c>
    </row>
    <row r="24" spans="1:12" x14ac:dyDescent="0.25">
      <c r="A24" s="73" t="s">
        <v>108</v>
      </c>
      <c r="B24" s="74" t="s">
        <v>45</v>
      </c>
      <c r="C24" s="74">
        <v>2815</v>
      </c>
      <c r="D24" s="74">
        <v>3689</v>
      </c>
      <c r="E24" s="74">
        <v>880</v>
      </c>
      <c r="F24" s="74">
        <v>543</v>
      </c>
      <c r="G24" s="74">
        <v>1024</v>
      </c>
      <c r="H24" s="74">
        <v>1242</v>
      </c>
      <c r="I24" s="74">
        <v>969</v>
      </c>
      <c r="J24" s="74">
        <v>879</v>
      </c>
      <c r="K24" s="74">
        <v>927</v>
      </c>
      <c r="L24" s="74">
        <v>1513</v>
      </c>
    </row>
    <row r="25" spans="1:12" x14ac:dyDescent="0.25">
      <c r="A25" s="17" t="s">
        <v>237</v>
      </c>
      <c r="B25" s="51"/>
      <c r="C25" s="51"/>
      <c r="D25" s="51"/>
      <c r="E25" s="51"/>
      <c r="F25" s="51"/>
      <c r="G25" s="51"/>
      <c r="H25" s="51"/>
      <c r="I25" s="51"/>
      <c r="J25" s="51"/>
      <c r="K25" s="48"/>
      <c r="L25" s="48"/>
    </row>
  </sheetData>
  <mergeCells count="7">
    <mergeCell ref="A1:I1"/>
    <mergeCell ref="A3:A4"/>
    <mergeCell ref="B3:B4"/>
    <mergeCell ref="C3:C4"/>
    <mergeCell ref="E3:H3"/>
    <mergeCell ref="D3:D4"/>
    <mergeCell ref="I3:L3"/>
  </mergeCells>
  <hyperlinks>
    <hyperlink ref="I2" location="Content!A1" display="contents"/>
  </hyperlinks>
  <pageMargins left="0.7" right="0.7" top="0.75" bottom="0.75" header="0.3" footer="0.3"/>
  <pageSetup paperSize="9" scale="6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rightToLeft="1" view="pageBreakPreview" zoomScaleNormal="100" zoomScaleSheetLayoutView="100" workbookViewId="0">
      <selection activeCell="M11" sqref="M11"/>
    </sheetView>
  </sheetViews>
  <sheetFormatPr defaultRowHeight="15" x14ac:dyDescent="0.25"/>
  <cols>
    <col min="1" max="1" width="26.42578125" customWidth="1"/>
    <col min="4" max="4" width="10.85546875" style="48" customWidth="1"/>
  </cols>
  <sheetData>
    <row r="1" spans="1:12" x14ac:dyDescent="0.25">
      <c r="A1" s="271" t="s">
        <v>388</v>
      </c>
      <c r="B1" s="272"/>
      <c r="C1" s="272"/>
      <c r="D1" s="272"/>
      <c r="E1" s="272"/>
      <c r="F1" s="272"/>
      <c r="G1" s="272"/>
      <c r="H1" s="272"/>
      <c r="I1" s="272"/>
      <c r="J1" s="48"/>
      <c r="K1" s="48"/>
      <c r="L1" s="48"/>
    </row>
    <row r="2" spans="1:12" s="48" customFormat="1" x14ac:dyDescent="0.25">
      <c r="A2" s="235"/>
      <c r="B2" s="236"/>
      <c r="C2" s="236"/>
      <c r="D2" s="236"/>
      <c r="E2" s="236"/>
      <c r="F2" s="236"/>
      <c r="G2" s="236"/>
      <c r="H2" s="49" t="s">
        <v>100</v>
      </c>
      <c r="I2" s="236"/>
    </row>
    <row r="3" spans="1:12" x14ac:dyDescent="0.25">
      <c r="A3" s="279" t="s">
        <v>12</v>
      </c>
      <c r="B3" s="279">
        <v>2013</v>
      </c>
      <c r="C3" s="279">
        <v>2014</v>
      </c>
      <c r="D3" s="279">
        <v>2015</v>
      </c>
      <c r="E3" s="279">
        <v>2015</v>
      </c>
      <c r="F3" s="279"/>
      <c r="G3" s="279"/>
      <c r="H3" s="279"/>
      <c r="I3" s="279">
        <v>2016</v>
      </c>
      <c r="J3" s="279"/>
      <c r="K3" s="279"/>
      <c r="L3" s="279"/>
    </row>
    <row r="4" spans="1:12" x14ac:dyDescent="0.25">
      <c r="A4" s="279"/>
      <c r="B4" s="279"/>
      <c r="C4" s="279"/>
      <c r="D4" s="279"/>
      <c r="E4" s="238" t="s">
        <v>9</v>
      </c>
      <c r="F4" s="238" t="s">
        <v>10</v>
      </c>
      <c r="G4" s="238" t="s">
        <v>11</v>
      </c>
      <c r="H4" s="238" t="s">
        <v>13</v>
      </c>
      <c r="I4" s="238" t="s">
        <v>9</v>
      </c>
      <c r="J4" s="238" t="s">
        <v>10</v>
      </c>
      <c r="K4" s="238" t="s">
        <v>11</v>
      </c>
      <c r="L4" s="238" t="s">
        <v>13</v>
      </c>
    </row>
    <row r="5" spans="1:12" x14ac:dyDescent="0.25">
      <c r="A5" s="76" t="s">
        <v>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x14ac:dyDescent="0.25">
      <c r="A6" s="64" t="s">
        <v>218</v>
      </c>
      <c r="B6" s="67">
        <v>166784</v>
      </c>
      <c r="C6" s="67">
        <v>186207</v>
      </c>
      <c r="D6" s="67">
        <v>169989</v>
      </c>
      <c r="E6" s="67">
        <v>41338</v>
      </c>
      <c r="F6" s="67">
        <v>42546</v>
      </c>
      <c r="G6" s="67">
        <v>43783</v>
      </c>
      <c r="H6" s="67">
        <v>42322</v>
      </c>
      <c r="I6" s="67">
        <v>41442</v>
      </c>
      <c r="J6" s="67">
        <v>41393</v>
      </c>
      <c r="K6" s="67">
        <v>43360</v>
      </c>
      <c r="L6" s="67">
        <v>42340</v>
      </c>
    </row>
    <row r="7" spans="1:12" x14ac:dyDescent="0.25">
      <c r="A7" s="64" t="s">
        <v>219</v>
      </c>
      <c r="B7" s="67">
        <v>3147</v>
      </c>
      <c r="C7" s="67">
        <v>26993</v>
      </c>
      <c r="D7" s="67">
        <v>24579</v>
      </c>
      <c r="E7" s="67">
        <v>5929</v>
      </c>
      <c r="F7" s="67">
        <v>8053</v>
      </c>
      <c r="G7" s="67">
        <v>5812</v>
      </c>
      <c r="H7" s="67">
        <v>4785</v>
      </c>
      <c r="I7" s="67">
        <v>5785</v>
      </c>
      <c r="J7" s="67">
        <v>7017</v>
      </c>
      <c r="K7" s="67">
        <v>6923</v>
      </c>
      <c r="L7" s="67">
        <v>6024</v>
      </c>
    </row>
    <row r="8" spans="1:12" x14ac:dyDescent="0.25">
      <c r="A8" s="76" t="s">
        <v>220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</row>
    <row r="9" spans="1:12" x14ac:dyDescent="0.25">
      <c r="A9" s="64" t="s">
        <v>221</v>
      </c>
      <c r="B9" s="67">
        <v>8177940</v>
      </c>
      <c r="C9" s="67">
        <v>9797879</v>
      </c>
      <c r="D9" s="67">
        <v>11564563</v>
      </c>
      <c r="E9" s="67">
        <v>2735272</v>
      </c>
      <c r="F9" s="67">
        <v>2773389</v>
      </c>
      <c r="G9" s="67">
        <v>3152920</v>
      </c>
      <c r="H9" s="67">
        <v>2902982</v>
      </c>
      <c r="I9" s="67">
        <v>3000006</v>
      </c>
      <c r="J9" s="67">
        <v>2857313</v>
      </c>
      <c r="K9" s="67">
        <v>3323509</v>
      </c>
      <c r="L9" s="67">
        <v>2958186</v>
      </c>
    </row>
    <row r="10" spans="1:12" x14ac:dyDescent="0.25">
      <c r="A10" s="64" t="s">
        <v>219</v>
      </c>
      <c r="B10" s="67">
        <v>23729</v>
      </c>
      <c r="C10" s="67">
        <v>22718</v>
      </c>
      <c r="D10" s="67">
        <v>25992</v>
      </c>
      <c r="E10" s="67">
        <v>6492</v>
      </c>
      <c r="F10" s="67">
        <v>6369</v>
      </c>
      <c r="G10" s="67">
        <v>6257</v>
      </c>
      <c r="H10" s="67">
        <v>6874</v>
      </c>
      <c r="I10" s="67">
        <v>3561</v>
      </c>
      <c r="J10" s="67">
        <v>4879</v>
      </c>
      <c r="K10" s="67">
        <v>12158</v>
      </c>
      <c r="L10" s="67">
        <v>13981</v>
      </c>
    </row>
    <row r="11" spans="1:12" x14ac:dyDescent="0.25">
      <c r="A11" s="76" t="s">
        <v>222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1:12" x14ac:dyDescent="0.25">
      <c r="A12" s="64" t="s">
        <v>221</v>
      </c>
      <c r="B12" s="67">
        <v>8212666</v>
      </c>
      <c r="C12" s="67">
        <v>9782403</v>
      </c>
      <c r="D12" s="67">
        <v>11558557</v>
      </c>
      <c r="E12" s="67">
        <v>2732473</v>
      </c>
      <c r="F12" s="67">
        <v>2776883</v>
      </c>
      <c r="G12" s="67">
        <v>3164471</v>
      </c>
      <c r="H12" s="67">
        <v>2884730</v>
      </c>
      <c r="I12" s="67">
        <v>3018844</v>
      </c>
      <c r="J12" s="67">
        <v>2910490</v>
      </c>
      <c r="K12" s="67">
        <v>3318392</v>
      </c>
      <c r="L12" s="67">
        <v>2965645</v>
      </c>
    </row>
    <row r="13" spans="1:12" x14ac:dyDescent="0.25">
      <c r="A13" s="64" t="s">
        <v>219</v>
      </c>
      <c r="B13" s="67">
        <v>20378</v>
      </c>
      <c r="C13" s="67">
        <v>19652</v>
      </c>
      <c r="D13" s="67">
        <v>23746</v>
      </c>
      <c r="E13" s="67">
        <v>5700</v>
      </c>
      <c r="F13" s="67">
        <v>5886</v>
      </c>
      <c r="G13" s="67">
        <v>6381</v>
      </c>
      <c r="H13" s="67">
        <v>5779</v>
      </c>
      <c r="I13" s="67">
        <v>3080</v>
      </c>
      <c r="J13" s="67">
        <v>4888</v>
      </c>
      <c r="K13" s="67">
        <v>11304</v>
      </c>
      <c r="L13" s="67">
        <v>11368</v>
      </c>
    </row>
    <row r="14" spans="1:12" x14ac:dyDescent="0.25">
      <c r="A14" s="76" t="s">
        <v>223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</row>
    <row r="15" spans="1:12" x14ac:dyDescent="0.25">
      <c r="A15" s="64" t="s">
        <v>221</v>
      </c>
      <c r="B15" s="67">
        <v>324107</v>
      </c>
      <c r="C15" s="67">
        <v>284845</v>
      </c>
      <c r="D15" s="67">
        <v>163512</v>
      </c>
      <c r="E15" s="67">
        <v>53365</v>
      </c>
      <c r="F15" s="67">
        <v>40195</v>
      </c>
      <c r="G15" s="67">
        <v>44095</v>
      </c>
      <c r="H15" s="67">
        <v>25857</v>
      </c>
      <c r="I15" s="67">
        <v>25175</v>
      </c>
      <c r="J15" s="67">
        <v>36531</v>
      </c>
      <c r="K15" s="67">
        <v>38463</v>
      </c>
      <c r="L15" s="67">
        <v>29565</v>
      </c>
    </row>
    <row r="16" spans="1:12" x14ac:dyDescent="0.25">
      <c r="A16" s="73" t="s">
        <v>219</v>
      </c>
      <c r="B16" s="74">
        <v>31250</v>
      </c>
      <c r="C16" s="74">
        <v>27179</v>
      </c>
      <c r="D16" s="74">
        <v>11443</v>
      </c>
      <c r="E16" s="74">
        <v>4832</v>
      </c>
      <c r="F16" s="74">
        <v>3159</v>
      </c>
      <c r="G16" s="74">
        <v>2516</v>
      </c>
      <c r="H16" s="74">
        <v>936</v>
      </c>
      <c r="I16" s="74">
        <v>9732</v>
      </c>
      <c r="J16" s="74">
        <v>4637</v>
      </c>
      <c r="K16" s="74">
        <v>5481</v>
      </c>
      <c r="L16" s="74">
        <v>11610</v>
      </c>
    </row>
    <row r="17" spans="1:12" x14ac:dyDescent="0.25">
      <c r="A17" s="17" t="s">
        <v>237</v>
      </c>
      <c r="B17" s="51"/>
      <c r="C17" s="51"/>
      <c r="D17" s="51"/>
      <c r="E17" s="51"/>
      <c r="F17" s="51"/>
      <c r="G17" s="51"/>
      <c r="H17" s="51"/>
      <c r="I17" s="51"/>
      <c r="J17" s="48"/>
      <c r="K17" s="48"/>
      <c r="L17" s="48"/>
    </row>
  </sheetData>
  <mergeCells count="7">
    <mergeCell ref="A1:I1"/>
    <mergeCell ref="A3:A4"/>
    <mergeCell ref="B3:B4"/>
    <mergeCell ref="C3:C4"/>
    <mergeCell ref="E3:H3"/>
    <mergeCell ref="D3:D4"/>
    <mergeCell ref="I3:L3"/>
  </mergeCells>
  <hyperlinks>
    <hyperlink ref="H2" location="Content!A1" display="contents"/>
  </hyperlinks>
  <pageMargins left="0.7" right="0.7" top="0.75" bottom="0.75" header="0.3" footer="0.3"/>
  <pageSetup paperSize="9" scale="6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rightToLeft="1" view="pageBreakPreview" zoomScale="112" zoomScaleNormal="100" zoomScaleSheetLayoutView="112" workbookViewId="0">
      <selection activeCell="D22" sqref="D22"/>
    </sheetView>
  </sheetViews>
  <sheetFormatPr defaultRowHeight="15" x14ac:dyDescent="0.25"/>
  <cols>
    <col min="1" max="1" width="26.42578125" bestFit="1" customWidth="1"/>
    <col min="4" max="4" width="9.140625" style="48"/>
    <col min="9" max="9" width="10" bestFit="1" customWidth="1"/>
  </cols>
  <sheetData>
    <row r="1" spans="1:12" x14ac:dyDescent="0.25">
      <c r="A1" s="271" t="s">
        <v>391</v>
      </c>
      <c r="B1" s="272"/>
      <c r="C1" s="272"/>
      <c r="D1" s="272"/>
      <c r="E1" s="272"/>
      <c r="F1" s="272"/>
      <c r="G1" s="272"/>
      <c r="H1" s="272"/>
      <c r="I1" s="272"/>
      <c r="J1" s="236"/>
      <c r="K1" s="48"/>
      <c r="L1" s="48"/>
    </row>
    <row r="2" spans="1:12" s="48" customFormat="1" x14ac:dyDescent="0.25">
      <c r="A2" s="235"/>
      <c r="B2" s="236"/>
      <c r="C2" s="236"/>
      <c r="D2" s="236"/>
      <c r="E2" s="236"/>
      <c r="F2" s="236"/>
      <c r="G2" s="236"/>
      <c r="H2" s="49" t="s">
        <v>100</v>
      </c>
      <c r="I2" s="236"/>
      <c r="J2" s="236"/>
    </row>
    <row r="3" spans="1:12" x14ac:dyDescent="0.25">
      <c r="A3" s="279" t="s">
        <v>12</v>
      </c>
      <c r="B3" s="279">
        <v>2013</v>
      </c>
      <c r="C3" s="279">
        <v>2014</v>
      </c>
      <c r="D3" s="279">
        <v>2015</v>
      </c>
      <c r="E3" s="279">
        <v>2015</v>
      </c>
      <c r="F3" s="279"/>
      <c r="G3" s="279"/>
      <c r="H3" s="279"/>
      <c r="I3" s="279">
        <v>2016</v>
      </c>
      <c r="J3" s="279"/>
      <c r="K3" s="279"/>
      <c r="L3" s="279"/>
    </row>
    <row r="4" spans="1:12" x14ac:dyDescent="0.25">
      <c r="A4" s="279"/>
      <c r="B4" s="279"/>
      <c r="C4" s="279"/>
      <c r="D4" s="279"/>
      <c r="E4" s="238" t="s">
        <v>9</v>
      </c>
      <c r="F4" s="238" t="s">
        <v>10</v>
      </c>
      <c r="G4" s="238" t="s">
        <v>11</v>
      </c>
      <c r="H4" s="238" t="s">
        <v>13</v>
      </c>
      <c r="I4" s="238" t="s">
        <v>9</v>
      </c>
      <c r="J4" s="238" t="s">
        <v>10</v>
      </c>
      <c r="K4" s="238" t="s">
        <v>11</v>
      </c>
      <c r="L4" s="238" t="s">
        <v>13</v>
      </c>
    </row>
    <row r="5" spans="1:12" x14ac:dyDescent="0.25">
      <c r="A5" s="76" t="s">
        <v>221</v>
      </c>
      <c r="B5" s="77"/>
      <c r="C5" s="77"/>
      <c r="D5" s="77"/>
      <c r="E5" s="78"/>
      <c r="F5" s="78"/>
      <c r="G5" s="78"/>
      <c r="H5" s="78"/>
      <c r="I5" s="78"/>
      <c r="J5" s="78"/>
      <c r="K5" s="78"/>
      <c r="L5" s="78"/>
    </row>
    <row r="6" spans="1:12" x14ac:dyDescent="0.25">
      <c r="A6" s="84" t="s">
        <v>389</v>
      </c>
      <c r="B6" s="89">
        <v>373097</v>
      </c>
      <c r="C6" s="89">
        <v>431138.94500000001</v>
      </c>
      <c r="D6" s="89">
        <v>458562</v>
      </c>
      <c r="E6" s="89">
        <v>109432</v>
      </c>
      <c r="F6" s="89">
        <v>116916</v>
      </c>
      <c r="G6" s="89">
        <v>116329</v>
      </c>
      <c r="H6" s="89">
        <v>115885</v>
      </c>
      <c r="I6" s="89">
        <v>107993</v>
      </c>
      <c r="J6" s="89">
        <v>111633</v>
      </c>
      <c r="K6" s="89">
        <v>110184</v>
      </c>
      <c r="L6" s="89">
        <v>116050</v>
      </c>
    </row>
    <row r="7" spans="1:12" x14ac:dyDescent="0.25">
      <c r="A7" s="84" t="s">
        <v>390</v>
      </c>
      <c r="B7" s="89">
        <v>333359</v>
      </c>
      <c r="C7" s="89">
        <v>365929.70600000006</v>
      </c>
      <c r="D7" s="89">
        <v>368897</v>
      </c>
      <c r="E7" s="89">
        <v>90695</v>
      </c>
      <c r="F7" s="89">
        <v>97241</v>
      </c>
      <c r="G7" s="89">
        <v>90579</v>
      </c>
      <c r="H7" s="89">
        <v>90382</v>
      </c>
      <c r="I7" s="89">
        <v>83413</v>
      </c>
      <c r="J7" s="89">
        <v>86152</v>
      </c>
      <c r="K7" s="89">
        <v>89523</v>
      </c>
      <c r="L7" s="89">
        <v>94918</v>
      </c>
    </row>
    <row r="8" spans="1:12" x14ac:dyDescent="0.25">
      <c r="A8" s="76" t="s">
        <v>219</v>
      </c>
      <c r="B8" s="76"/>
      <c r="C8" s="76"/>
      <c r="D8" s="76"/>
      <c r="E8" s="78"/>
      <c r="F8" s="78"/>
      <c r="G8" s="78"/>
      <c r="H8" s="78"/>
      <c r="I8" s="78"/>
      <c r="J8" s="78"/>
      <c r="K8" s="78"/>
      <c r="L8" s="78"/>
    </row>
    <row r="9" spans="1:12" x14ac:dyDescent="0.25">
      <c r="A9" s="84" t="s">
        <v>225</v>
      </c>
      <c r="B9" s="89">
        <v>95</v>
      </c>
      <c r="C9" s="89">
        <v>150</v>
      </c>
      <c r="D9" s="89">
        <v>247</v>
      </c>
      <c r="E9" s="89">
        <v>10</v>
      </c>
      <c r="F9" s="89">
        <v>37</v>
      </c>
      <c r="G9" s="89">
        <v>65</v>
      </c>
      <c r="H9" s="89">
        <v>105</v>
      </c>
      <c r="I9" s="89">
        <v>30</v>
      </c>
      <c r="J9" s="89">
        <v>27</v>
      </c>
      <c r="K9" s="89">
        <v>61</v>
      </c>
      <c r="L9" s="89">
        <v>38</v>
      </c>
    </row>
    <row r="10" spans="1:12" x14ac:dyDescent="0.25">
      <c r="A10" s="84" t="s">
        <v>226</v>
      </c>
      <c r="B10" s="89">
        <v>332</v>
      </c>
      <c r="C10" s="89">
        <v>121</v>
      </c>
      <c r="D10" s="89">
        <v>1046</v>
      </c>
      <c r="E10" s="89">
        <v>138</v>
      </c>
      <c r="F10" s="89">
        <v>305</v>
      </c>
      <c r="G10" s="89">
        <v>300</v>
      </c>
      <c r="H10" s="89">
        <v>125</v>
      </c>
      <c r="I10" s="89">
        <v>178</v>
      </c>
      <c r="J10" s="89">
        <v>74</v>
      </c>
      <c r="K10" s="89">
        <v>102</v>
      </c>
      <c r="L10" s="89">
        <v>86</v>
      </c>
    </row>
    <row r="11" spans="1:12" x14ac:dyDescent="0.25">
      <c r="A11" s="76" t="s">
        <v>221</v>
      </c>
      <c r="B11" s="77"/>
      <c r="C11" s="77"/>
      <c r="D11" s="77"/>
      <c r="E11" s="78"/>
      <c r="F11" s="78"/>
      <c r="G11" s="78"/>
      <c r="H11" s="78"/>
      <c r="I11" s="78"/>
      <c r="J11" s="78"/>
      <c r="K11" s="78"/>
      <c r="L11" s="78"/>
    </row>
    <row r="12" spans="1:12" x14ac:dyDescent="0.25">
      <c r="A12" s="84" t="s">
        <v>227</v>
      </c>
      <c r="B12" s="89">
        <v>2011</v>
      </c>
      <c r="C12" s="89">
        <v>3092.5059999999999</v>
      </c>
      <c r="D12" s="89">
        <v>5120</v>
      </c>
      <c r="E12" s="89">
        <v>864</v>
      </c>
      <c r="F12" s="89">
        <v>962</v>
      </c>
      <c r="G12" s="89">
        <v>930</v>
      </c>
      <c r="H12" s="89">
        <v>1219</v>
      </c>
      <c r="I12" s="89">
        <v>1145</v>
      </c>
      <c r="J12" s="89">
        <v>1272</v>
      </c>
      <c r="K12" s="89">
        <v>1150</v>
      </c>
      <c r="L12" s="89">
        <v>1866</v>
      </c>
    </row>
    <row r="13" spans="1:12" x14ac:dyDescent="0.25">
      <c r="A13" s="84" t="s">
        <v>228</v>
      </c>
      <c r="B13" s="89">
        <v>4029</v>
      </c>
      <c r="C13" s="89">
        <v>5907.0839999999998</v>
      </c>
      <c r="D13" s="89">
        <v>7912</v>
      </c>
      <c r="E13" s="89">
        <v>1227</v>
      </c>
      <c r="F13" s="89">
        <v>1569</v>
      </c>
      <c r="G13" s="89">
        <v>1492</v>
      </c>
      <c r="H13" s="89">
        <v>1825</v>
      </c>
      <c r="I13" s="89">
        <v>1799</v>
      </c>
      <c r="J13" s="89">
        <v>1989</v>
      </c>
      <c r="K13" s="89">
        <v>1810</v>
      </c>
      <c r="L13" s="89">
        <v>2249</v>
      </c>
    </row>
    <row r="14" spans="1:12" x14ac:dyDescent="0.25">
      <c r="A14" s="76" t="s">
        <v>219</v>
      </c>
      <c r="B14" s="77"/>
      <c r="C14" s="77"/>
      <c r="D14" s="77"/>
      <c r="E14" s="78"/>
      <c r="F14" s="78"/>
      <c r="G14" s="78"/>
      <c r="H14" s="78"/>
      <c r="I14" s="78"/>
      <c r="J14" s="78"/>
      <c r="K14" s="78"/>
      <c r="L14" s="78"/>
    </row>
    <row r="15" spans="1:12" x14ac:dyDescent="0.25">
      <c r="A15" s="84" t="s">
        <v>227</v>
      </c>
      <c r="B15" s="89">
        <v>0</v>
      </c>
      <c r="C15" s="89">
        <v>0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89">
        <v>0</v>
      </c>
    </row>
    <row r="16" spans="1:12" x14ac:dyDescent="0.25">
      <c r="A16" s="90" t="s">
        <v>228</v>
      </c>
      <c r="B16" s="91">
        <v>0</v>
      </c>
      <c r="C16" s="91">
        <v>0</v>
      </c>
      <c r="D16" s="91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</v>
      </c>
    </row>
    <row r="17" spans="1:12" x14ac:dyDescent="0.25">
      <c r="A17" s="17" t="s">
        <v>224</v>
      </c>
      <c r="B17" s="51"/>
      <c r="C17" s="51"/>
      <c r="D17" s="51"/>
      <c r="E17" s="51"/>
      <c r="F17" s="51"/>
      <c r="G17" s="51"/>
      <c r="H17" s="51"/>
      <c r="I17" s="51"/>
      <c r="J17" s="51"/>
      <c r="K17" s="48"/>
      <c r="L17" s="48"/>
    </row>
  </sheetData>
  <mergeCells count="7">
    <mergeCell ref="A1:I1"/>
    <mergeCell ref="A3:A4"/>
    <mergeCell ref="B3:B4"/>
    <mergeCell ref="C3:C4"/>
    <mergeCell ref="E3:H3"/>
    <mergeCell ref="D3:D4"/>
    <mergeCell ref="I3:L3"/>
  </mergeCells>
  <hyperlinks>
    <hyperlink ref="H2" location="Content!A1" display="contents"/>
  </hyperlinks>
  <pageMargins left="0.7" right="0.7" top="0.75" bottom="0.75" header="0.3" footer="0.3"/>
  <pageSetup paperSize="9" scale="6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rightToLeft="1" view="pageBreakPreview" zoomScale="95" zoomScaleNormal="100" zoomScaleSheetLayoutView="95" workbookViewId="0">
      <selection activeCell="D7" sqref="D7"/>
    </sheetView>
  </sheetViews>
  <sheetFormatPr defaultColWidth="9" defaultRowHeight="15" x14ac:dyDescent="0.25"/>
  <cols>
    <col min="1" max="1" width="62.42578125" style="48" customWidth="1"/>
    <col min="2" max="16384" width="9" style="48"/>
  </cols>
  <sheetData>
    <row r="1" spans="1:12" x14ac:dyDescent="0.25">
      <c r="A1" s="271" t="s">
        <v>392</v>
      </c>
      <c r="B1" s="272"/>
      <c r="C1" s="272"/>
      <c r="D1" s="272"/>
      <c r="E1" s="272"/>
      <c r="F1" s="272"/>
      <c r="G1" s="272"/>
      <c r="H1" s="272"/>
      <c r="I1" s="272"/>
    </row>
    <row r="2" spans="1:12" x14ac:dyDescent="0.25">
      <c r="H2" s="49" t="s">
        <v>100</v>
      </c>
    </row>
    <row r="3" spans="1:12" x14ac:dyDescent="0.25">
      <c r="A3" s="269" t="s">
        <v>12</v>
      </c>
      <c r="B3" s="269">
        <v>2013</v>
      </c>
      <c r="C3" s="269">
        <v>2014</v>
      </c>
      <c r="D3" s="269">
        <v>2015</v>
      </c>
      <c r="E3" s="317">
        <v>2015</v>
      </c>
      <c r="F3" s="317"/>
      <c r="G3" s="317"/>
      <c r="H3" s="317"/>
      <c r="I3" s="317">
        <v>2016</v>
      </c>
      <c r="J3" s="317"/>
      <c r="K3" s="317"/>
      <c r="L3" s="317"/>
    </row>
    <row r="4" spans="1:12" x14ac:dyDescent="0.25">
      <c r="A4" s="269"/>
      <c r="B4" s="269"/>
      <c r="C4" s="269"/>
      <c r="D4" s="269"/>
      <c r="E4" s="234" t="s">
        <v>9</v>
      </c>
      <c r="F4" s="234" t="s">
        <v>10</v>
      </c>
      <c r="G4" s="234" t="s">
        <v>11</v>
      </c>
      <c r="H4" s="234" t="s">
        <v>13</v>
      </c>
      <c r="I4" s="234" t="s">
        <v>9</v>
      </c>
      <c r="J4" s="234" t="s">
        <v>10</v>
      </c>
      <c r="K4" s="234" t="s">
        <v>11</v>
      </c>
      <c r="L4" s="234" t="s">
        <v>13</v>
      </c>
    </row>
    <row r="5" spans="1:12" x14ac:dyDescent="0.25">
      <c r="A5" s="12" t="s">
        <v>126</v>
      </c>
      <c r="B5" s="157">
        <v>62</v>
      </c>
      <c r="C5" s="157">
        <v>64</v>
      </c>
      <c r="D5" s="157"/>
      <c r="E5" s="157">
        <v>64</v>
      </c>
      <c r="F5" s="157">
        <v>64</v>
      </c>
      <c r="G5" s="157">
        <v>65</v>
      </c>
      <c r="H5" s="157">
        <v>65</v>
      </c>
      <c r="I5" s="157">
        <v>65</v>
      </c>
      <c r="J5" s="157">
        <v>65</v>
      </c>
      <c r="K5" s="157">
        <v>65</v>
      </c>
      <c r="L5" s="157">
        <v>65</v>
      </c>
    </row>
    <row r="6" spans="1:12" x14ac:dyDescent="0.25">
      <c r="A6" s="12" t="s">
        <v>127</v>
      </c>
      <c r="B6" s="157">
        <v>3</v>
      </c>
      <c r="C6" s="157">
        <v>3</v>
      </c>
      <c r="D6" s="157"/>
      <c r="E6" s="157">
        <v>3</v>
      </c>
      <c r="F6" s="157">
        <v>3</v>
      </c>
      <c r="G6" s="157">
        <v>3</v>
      </c>
      <c r="H6" s="157">
        <v>3</v>
      </c>
      <c r="I6" s="157">
        <v>3</v>
      </c>
      <c r="J6" s="157">
        <v>3</v>
      </c>
      <c r="K6" s="157">
        <v>3</v>
      </c>
      <c r="L6" s="157">
        <v>3</v>
      </c>
    </row>
    <row r="7" spans="1:12" x14ac:dyDescent="0.25">
      <c r="A7" s="12" t="s">
        <v>128</v>
      </c>
      <c r="B7" s="158">
        <v>402.70542611500002</v>
      </c>
      <c r="C7" s="158">
        <v>417.766698174</v>
      </c>
      <c r="D7" s="157"/>
      <c r="E7" s="158">
        <v>415.73143437599998</v>
      </c>
      <c r="F7" s="158">
        <v>436.7</v>
      </c>
      <c r="G7" s="158">
        <v>423.17874001400003</v>
      </c>
      <c r="H7" s="158">
        <v>411.02047624800002</v>
      </c>
      <c r="I7" s="158">
        <v>430.3</v>
      </c>
      <c r="J7" s="158">
        <v>438.8</v>
      </c>
      <c r="K7" s="158">
        <v>442.5</v>
      </c>
      <c r="L7" s="158">
        <v>444.2</v>
      </c>
    </row>
    <row r="8" spans="1:12" x14ac:dyDescent="0.25">
      <c r="A8" s="12" t="s">
        <v>129</v>
      </c>
      <c r="B8" s="158">
        <v>84.652515460000004</v>
      </c>
      <c r="C8" s="158">
        <v>144.64219268599999</v>
      </c>
      <c r="D8" s="157"/>
      <c r="E8" s="158">
        <v>13.605976138000001</v>
      </c>
      <c r="F8" s="158">
        <v>17</v>
      </c>
      <c r="G8" s="158">
        <v>13.968778491</v>
      </c>
      <c r="H8" s="158">
        <v>15.673466889</v>
      </c>
      <c r="I8" s="158">
        <v>16.100000000000001</v>
      </c>
      <c r="J8" s="318">
        <v>12.1</v>
      </c>
      <c r="K8" s="158">
        <v>8.6</v>
      </c>
      <c r="L8" s="158">
        <v>12.1</v>
      </c>
    </row>
    <row r="9" spans="1:12" x14ac:dyDescent="0.25">
      <c r="A9" s="12" t="s">
        <v>130</v>
      </c>
      <c r="B9" s="159">
        <v>1.0628</v>
      </c>
      <c r="C9" s="159">
        <v>0.69578100178475855</v>
      </c>
      <c r="D9" s="159"/>
      <c r="E9" s="159">
        <v>0.15945568335687799</v>
      </c>
      <c r="F9" s="159">
        <v>0.19722989819573428</v>
      </c>
      <c r="G9" s="159">
        <v>9.1335231642590053E-2</v>
      </c>
      <c r="H9" s="159">
        <v>5.9417071411043861E-2</v>
      </c>
      <c r="I9" s="159">
        <v>0.128</v>
      </c>
      <c r="J9" s="159">
        <v>7.6999999999999999E-2</v>
      </c>
      <c r="K9" s="159">
        <v>4.2000000000000003E-2</v>
      </c>
      <c r="L9" s="159">
        <v>7.2999999999999995E-2</v>
      </c>
    </row>
    <row r="10" spans="1:12" x14ac:dyDescent="0.25">
      <c r="A10" s="135" t="s">
        <v>131</v>
      </c>
      <c r="B10" s="158">
        <v>4290.3</v>
      </c>
      <c r="C10" s="158">
        <v>4528.93</v>
      </c>
      <c r="D10" s="158"/>
      <c r="E10" s="158">
        <v>4467.93</v>
      </c>
      <c r="F10" s="158">
        <v>4723.2299999999996</v>
      </c>
      <c r="G10" s="158">
        <v>4502.79</v>
      </c>
      <c r="H10" s="158">
        <v>4307.26</v>
      </c>
      <c r="I10" s="160">
        <v>4390.3999999999996</v>
      </c>
      <c r="J10" s="158">
        <v>4497.6000000000004</v>
      </c>
      <c r="K10" s="158">
        <v>4476.3</v>
      </c>
      <c r="L10" s="158">
        <v>4546.3999999999996</v>
      </c>
    </row>
  </sheetData>
  <mergeCells count="7">
    <mergeCell ref="A1:I1"/>
    <mergeCell ref="A3:A4"/>
    <mergeCell ref="B3:B4"/>
    <mergeCell ref="C3:C4"/>
    <mergeCell ref="E3:H3"/>
    <mergeCell ref="D3:D4"/>
    <mergeCell ref="I3:L3"/>
  </mergeCells>
  <hyperlinks>
    <hyperlink ref="H2" location="Contents!A1" display="contents"/>
  </hyperlinks>
  <pageMargins left="0.7" right="0.7" top="0.75" bottom="0.75" header="0.3" footer="0.3"/>
  <pageSetup paperSize="9"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rightToLeft="1" view="pageBreakPreview" zoomScaleNormal="100" zoomScaleSheetLayoutView="100" workbookViewId="0">
      <selection activeCell="A10" sqref="A10"/>
    </sheetView>
  </sheetViews>
  <sheetFormatPr defaultRowHeight="15" x14ac:dyDescent="0.25"/>
  <cols>
    <col min="1" max="1" width="17.42578125" style="48" bestFit="1" customWidth="1"/>
    <col min="2" max="12" width="12.5703125" style="48" customWidth="1"/>
    <col min="13" max="16384" width="9.140625" style="48"/>
  </cols>
  <sheetData>
    <row r="1" spans="1:12" x14ac:dyDescent="0.25">
      <c r="A1" s="271" t="s">
        <v>368</v>
      </c>
      <c r="B1" s="272"/>
      <c r="C1" s="272"/>
      <c r="D1" s="272"/>
      <c r="E1" s="272"/>
      <c r="F1" s="272"/>
      <c r="G1" s="272"/>
      <c r="H1" s="272"/>
      <c r="I1" s="272"/>
    </row>
    <row r="2" spans="1:12" x14ac:dyDescent="0.25">
      <c r="A2" s="55" t="s">
        <v>145</v>
      </c>
      <c r="B2" s="217"/>
      <c r="C2" s="217"/>
      <c r="D2" s="217"/>
      <c r="E2" s="217"/>
      <c r="F2" s="217"/>
      <c r="G2" s="217"/>
      <c r="H2" s="217"/>
      <c r="I2" s="49" t="s">
        <v>100</v>
      </c>
    </row>
    <row r="3" spans="1:12" x14ac:dyDescent="0.25">
      <c r="A3" s="269" t="s">
        <v>12</v>
      </c>
      <c r="B3" s="269">
        <v>2013</v>
      </c>
      <c r="C3" s="269">
        <v>2014</v>
      </c>
      <c r="D3" s="269">
        <v>2015</v>
      </c>
      <c r="E3" s="286">
        <v>2015</v>
      </c>
      <c r="F3" s="286"/>
      <c r="G3" s="286"/>
      <c r="H3" s="286"/>
      <c r="I3" s="286">
        <v>2016</v>
      </c>
      <c r="J3" s="286"/>
      <c r="K3" s="286"/>
      <c r="L3" s="286"/>
    </row>
    <row r="4" spans="1:12" x14ac:dyDescent="0.25">
      <c r="A4" s="269"/>
      <c r="B4" s="269"/>
      <c r="C4" s="269"/>
      <c r="D4" s="269"/>
      <c r="E4" s="124" t="s">
        <v>9</v>
      </c>
      <c r="F4" s="124" t="s">
        <v>10</v>
      </c>
      <c r="G4" s="124" t="s">
        <v>11</v>
      </c>
      <c r="H4" s="124" t="s">
        <v>13</v>
      </c>
      <c r="I4" s="124" t="s">
        <v>9</v>
      </c>
      <c r="J4" s="124" t="s">
        <v>10</v>
      </c>
      <c r="K4" s="124" t="s">
        <v>11</v>
      </c>
      <c r="L4" s="124" t="s">
        <v>13</v>
      </c>
    </row>
    <row r="5" spans="1:12" s="14" customFormat="1" x14ac:dyDescent="0.25">
      <c r="A5" s="20" t="s">
        <v>35</v>
      </c>
      <c r="B5" s="62">
        <f>SUM(B6:B8)</f>
        <v>132699.91820499999</v>
      </c>
      <c r="C5" s="62">
        <f t="shared" ref="C5:L5" si="0">SUM(C6:C8)</f>
        <v>152255.53903399999</v>
      </c>
      <c r="D5" s="62">
        <f t="shared" si="0"/>
        <v>168956.25346099999</v>
      </c>
      <c r="E5" s="62">
        <f>SUM(E6:E8)</f>
        <v>42013.078793000001</v>
      </c>
      <c r="F5" s="62">
        <f>SUM(F6:F8)</f>
        <v>42265.170970000006</v>
      </c>
      <c r="G5" s="62">
        <f t="shared" si="0"/>
        <v>38810.934384</v>
      </c>
      <c r="H5" s="62">
        <f t="shared" si="0"/>
        <v>45867.069314</v>
      </c>
      <c r="I5" s="62">
        <f t="shared" si="0"/>
        <v>43923.5</v>
      </c>
      <c r="J5" s="62">
        <f t="shared" si="0"/>
        <v>40049.304873999994</v>
      </c>
      <c r="K5" s="62">
        <f t="shared" si="0"/>
        <v>42565.882448999997</v>
      </c>
      <c r="L5" s="62">
        <f t="shared" si="0"/>
        <v>44032.950263999999</v>
      </c>
    </row>
    <row r="6" spans="1:12" s="257" customFormat="1" x14ac:dyDescent="0.25">
      <c r="A6" s="255" t="s">
        <v>161</v>
      </c>
      <c r="B6" s="256">
        <v>100255.210626</v>
      </c>
      <c r="C6" s="256">
        <v>107976.000462</v>
      </c>
      <c r="D6" s="256">
        <f>SUM(E6:H6)</f>
        <v>119327.68930100001</v>
      </c>
      <c r="E6" s="256">
        <v>29398.059528999998</v>
      </c>
      <c r="F6" s="256">
        <v>29076.916772</v>
      </c>
      <c r="G6" s="256">
        <v>27905.847430000002</v>
      </c>
      <c r="H6" s="256">
        <v>32946.865570000002</v>
      </c>
      <c r="I6" s="256">
        <v>27878.5</v>
      </c>
      <c r="J6" s="256">
        <v>29381.987497999999</v>
      </c>
      <c r="K6" s="256">
        <v>30534.332323999999</v>
      </c>
      <c r="L6" s="256">
        <v>29975.846105000001</v>
      </c>
    </row>
    <row r="7" spans="1:12" s="257" customFormat="1" x14ac:dyDescent="0.25">
      <c r="A7" s="255" t="s">
        <v>162</v>
      </c>
      <c r="B7" s="256">
        <v>15996.069240999999</v>
      </c>
      <c r="C7" s="256">
        <v>18963.603373999998</v>
      </c>
      <c r="D7" s="256">
        <f t="shared" ref="D7:D8" si="1">SUM(E7:H7)</f>
        <v>30802.764525999999</v>
      </c>
      <c r="E7" s="256">
        <v>7878.9234310000002</v>
      </c>
      <c r="F7" s="256">
        <v>8926.6845560000002</v>
      </c>
      <c r="G7" s="256">
        <v>6564.9109829999998</v>
      </c>
      <c r="H7" s="256">
        <v>7432.2455559999999</v>
      </c>
      <c r="I7" s="256">
        <v>11555.3</v>
      </c>
      <c r="J7" s="256">
        <v>5714.3477489999996</v>
      </c>
      <c r="K7" s="256">
        <v>5195.6731280000004</v>
      </c>
      <c r="L7" s="256">
        <v>5544.8407260000004</v>
      </c>
    </row>
    <row r="8" spans="1:12" s="257" customFormat="1" x14ac:dyDescent="0.25">
      <c r="A8" s="258" t="s">
        <v>163</v>
      </c>
      <c r="B8" s="259">
        <v>16448.638338000001</v>
      </c>
      <c r="C8" s="259">
        <v>25315.935197999999</v>
      </c>
      <c r="D8" s="259">
        <f t="shared" si="1"/>
        <v>18825.799634000003</v>
      </c>
      <c r="E8" s="259">
        <v>4736.0958330000003</v>
      </c>
      <c r="F8" s="259">
        <v>4261.5696420000004</v>
      </c>
      <c r="G8" s="259">
        <v>4340.1759709999997</v>
      </c>
      <c r="H8" s="259">
        <v>5487.9581879999996</v>
      </c>
      <c r="I8" s="259">
        <v>4489.7</v>
      </c>
      <c r="J8" s="259">
        <v>4952.9696270000004</v>
      </c>
      <c r="K8" s="259">
        <v>6835.8769970000003</v>
      </c>
      <c r="L8" s="259">
        <v>8512.2634330000001</v>
      </c>
    </row>
    <row r="9" spans="1:12" x14ac:dyDescent="0.25">
      <c r="A9" s="285" t="s">
        <v>164</v>
      </c>
      <c r="B9" s="285"/>
      <c r="C9" s="285"/>
      <c r="D9" s="223"/>
      <c r="E9" s="59"/>
      <c r="F9" s="59"/>
      <c r="G9" s="59"/>
      <c r="H9" s="59"/>
      <c r="I9" s="59"/>
    </row>
    <row r="10" spans="1:12" x14ac:dyDescent="0.25">
      <c r="A10" s="54"/>
    </row>
    <row r="17" spans="9:9" x14ac:dyDescent="0.25">
      <c r="I17" s="1"/>
    </row>
    <row r="18" spans="9:9" x14ac:dyDescent="0.25">
      <c r="I18" s="1"/>
    </row>
  </sheetData>
  <mergeCells count="8">
    <mergeCell ref="A9:C9"/>
    <mergeCell ref="A1:I1"/>
    <mergeCell ref="A3:A4"/>
    <mergeCell ref="B3:B4"/>
    <mergeCell ref="C3:C4"/>
    <mergeCell ref="E3:H3"/>
    <mergeCell ref="D3:D4"/>
    <mergeCell ref="I3:L3"/>
  </mergeCells>
  <hyperlinks>
    <hyperlink ref="I2" location="Content!A1" display="contents"/>
  </hyperlinks>
  <pageMargins left="0.7" right="0.7" top="0.75" bottom="0.75" header="0.3" footer="0.3"/>
  <pageSetup paperSize="9" scale="5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rightToLeft="1" view="pageBreakPreview" zoomScale="95" zoomScaleNormal="100" zoomScaleSheetLayoutView="95" workbookViewId="0">
      <selection activeCell="D7" sqref="D7:D71"/>
    </sheetView>
  </sheetViews>
  <sheetFormatPr defaultRowHeight="15" x14ac:dyDescent="0.25"/>
  <cols>
    <col min="1" max="1" width="49.42578125" style="48" bestFit="1" customWidth="1"/>
    <col min="2" max="2" width="12.42578125" style="48" customWidth="1"/>
    <col min="3" max="4" width="12" style="48" customWidth="1"/>
    <col min="5" max="5" width="10.85546875" style="48" customWidth="1"/>
    <col min="6" max="6" width="9.85546875" style="48" customWidth="1"/>
    <col min="7" max="7" width="10.5703125" style="48" customWidth="1"/>
    <col min="8" max="8" width="10.42578125" style="48" customWidth="1"/>
    <col min="9" max="9" width="9.85546875" style="48" customWidth="1"/>
    <col min="10" max="10" width="9.42578125" style="48" bestFit="1" customWidth="1"/>
    <col min="11" max="11" width="9.5703125" style="48" customWidth="1"/>
    <col min="12" max="12" width="9.42578125" style="48" customWidth="1"/>
    <col min="13" max="16384" width="9.140625" style="48"/>
  </cols>
  <sheetData>
    <row r="1" spans="1:12" x14ac:dyDescent="0.25">
      <c r="A1" s="112" t="s">
        <v>365</v>
      </c>
      <c r="B1" s="113"/>
      <c r="C1" s="113"/>
      <c r="D1" s="113"/>
      <c r="E1" s="113"/>
      <c r="F1" s="113"/>
      <c r="G1" s="113"/>
      <c r="H1" s="113"/>
      <c r="I1" s="113"/>
    </row>
    <row r="2" spans="1:12" x14ac:dyDescent="0.25">
      <c r="A2" s="55" t="s">
        <v>145</v>
      </c>
      <c r="B2" s="53"/>
      <c r="C2" s="53"/>
      <c r="D2" s="53"/>
      <c r="E2" s="52"/>
      <c r="F2" s="52"/>
      <c r="G2" s="52"/>
      <c r="H2" s="52"/>
      <c r="I2" s="49" t="s">
        <v>100</v>
      </c>
    </row>
    <row r="3" spans="1:12" x14ac:dyDescent="0.25">
      <c r="A3" s="269" t="s">
        <v>12</v>
      </c>
      <c r="B3" s="287">
        <v>2013</v>
      </c>
      <c r="C3" s="288">
        <v>2014</v>
      </c>
      <c r="D3" s="288">
        <v>2015</v>
      </c>
      <c r="E3" s="290">
        <v>2015</v>
      </c>
      <c r="F3" s="291"/>
      <c r="G3" s="291"/>
      <c r="H3" s="292"/>
      <c r="I3" s="293" t="s">
        <v>349</v>
      </c>
      <c r="J3" s="294"/>
      <c r="K3" s="294"/>
      <c r="L3" s="294"/>
    </row>
    <row r="4" spans="1:12" x14ac:dyDescent="0.25">
      <c r="A4" s="269"/>
      <c r="B4" s="287"/>
      <c r="C4" s="289"/>
      <c r="D4" s="289"/>
      <c r="E4" s="225" t="s">
        <v>9</v>
      </c>
      <c r="F4" s="124" t="s">
        <v>10</v>
      </c>
      <c r="G4" s="124" t="s">
        <v>11</v>
      </c>
      <c r="H4" s="124" t="s">
        <v>13</v>
      </c>
      <c r="I4" s="224" t="s">
        <v>9</v>
      </c>
      <c r="J4" s="224" t="s">
        <v>10</v>
      </c>
      <c r="K4" s="224" t="s">
        <v>11</v>
      </c>
      <c r="L4" s="218" t="s">
        <v>13</v>
      </c>
    </row>
    <row r="5" spans="1:12" s="14" customFormat="1" ht="16.5" customHeight="1" x14ac:dyDescent="0.25">
      <c r="A5" s="80" t="s">
        <v>35</v>
      </c>
      <c r="B5" s="81">
        <f t="shared" ref="B5:J5" si="0">SUM(B27,B49,B71)</f>
        <v>132699.71783800001</v>
      </c>
      <c r="C5" s="81">
        <f t="shared" si="0"/>
        <v>152255.53903400002</v>
      </c>
      <c r="D5" s="81">
        <f t="shared" si="0"/>
        <v>168956.198366</v>
      </c>
      <c r="E5" s="81">
        <f>SUM(E27,E49,E71)</f>
        <v>42013.078793000001</v>
      </c>
      <c r="F5" s="81">
        <f t="shared" ref="F5:H5" si="1">SUM(F27,F49,F71)</f>
        <v>42265.115875000003</v>
      </c>
      <c r="G5" s="81">
        <f t="shared" si="1"/>
        <v>38810.934383999993</v>
      </c>
      <c r="H5" s="81">
        <f t="shared" si="1"/>
        <v>45867.069314000008</v>
      </c>
      <c r="I5" s="81">
        <f t="shared" si="0"/>
        <v>43923.538423000005</v>
      </c>
      <c r="J5" s="81">
        <f t="shared" si="0"/>
        <v>40049.304874000001</v>
      </c>
      <c r="K5" s="81">
        <f>SUM(K27,K49,K71)</f>
        <v>42565.882449000004</v>
      </c>
      <c r="L5" s="81">
        <f>SUM(L27,L49,L71)</f>
        <v>44032.950263999999</v>
      </c>
    </row>
    <row r="6" spans="1:12" s="15" customFormat="1" x14ac:dyDescent="0.25">
      <c r="A6" s="221" t="s">
        <v>161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</row>
    <row r="7" spans="1:12" x14ac:dyDescent="0.25">
      <c r="A7" s="35" t="s">
        <v>165</v>
      </c>
      <c r="B7" s="79">
        <v>2412.124613</v>
      </c>
      <c r="C7" s="79">
        <v>2658.4659280000001</v>
      </c>
      <c r="D7" s="79">
        <v>2836.3774859999999</v>
      </c>
      <c r="E7" s="79">
        <v>654.59693000000004</v>
      </c>
      <c r="F7" s="79">
        <v>714.60149200000001</v>
      </c>
      <c r="G7" s="79">
        <v>711.19859699999995</v>
      </c>
      <c r="H7" s="79">
        <v>755.98046699999998</v>
      </c>
      <c r="I7" s="79">
        <v>704.39657599999998</v>
      </c>
      <c r="J7" s="79">
        <v>721.29467499999998</v>
      </c>
      <c r="K7" s="79">
        <v>663.761571</v>
      </c>
      <c r="L7" s="79">
        <v>813.350863</v>
      </c>
    </row>
    <row r="8" spans="1:12" x14ac:dyDescent="0.25">
      <c r="A8" s="35" t="s">
        <v>166</v>
      </c>
      <c r="B8" s="79">
        <v>3415.9746449999998</v>
      </c>
      <c r="C8" s="79">
        <v>3245.970014</v>
      </c>
      <c r="D8" s="79">
        <v>2897.7591660000003</v>
      </c>
      <c r="E8" s="79">
        <v>510.52050000000003</v>
      </c>
      <c r="F8" s="79">
        <v>482.99566600000003</v>
      </c>
      <c r="G8" s="79">
        <v>804.48679000000004</v>
      </c>
      <c r="H8" s="79">
        <v>1099.75621</v>
      </c>
      <c r="I8" s="79">
        <v>482.22995700000001</v>
      </c>
      <c r="J8" s="79">
        <v>606.05918399999996</v>
      </c>
      <c r="K8" s="79">
        <v>418.21328499999998</v>
      </c>
      <c r="L8" s="79">
        <v>613.55768699999999</v>
      </c>
    </row>
    <row r="9" spans="1:12" x14ac:dyDescent="0.25">
      <c r="A9" s="35" t="s">
        <v>167</v>
      </c>
      <c r="B9" s="79">
        <v>367.67672199999998</v>
      </c>
      <c r="C9" s="79">
        <v>394.31725299999999</v>
      </c>
      <c r="D9" s="79">
        <v>396.91421600000001</v>
      </c>
      <c r="E9" s="79">
        <v>105.407462</v>
      </c>
      <c r="F9" s="79">
        <v>88.095877000000002</v>
      </c>
      <c r="G9" s="79">
        <v>105.912856</v>
      </c>
      <c r="H9" s="79">
        <v>97.498020999999994</v>
      </c>
      <c r="I9" s="79">
        <v>98.289591999999999</v>
      </c>
      <c r="J9" s="79">
        <v>124.592789</v>
      </c>
      <c r="K9" s="79">
        <v>102.136064</v>
      </c>
      <c r="L9" s="79">
        <v>120.510227</v>
      </c>
    </row>
    <row r="10" spans="1:12" x14ac:dyDescent="0.25">
      <c r="A10" s="35" t="s">
        <v>168</v>
      </c>
      <c r="B10" s="79">
        <v>2080.9248699999998</v>
      </c>
      <c r="C10" s="79">
        <v>2590.2813620000002</v>
      </c>
      <c r="D10" s="79">
        <v>2424.2062470000001</v>
      </c>
      <c r="E10" s="79">
        <v>548.77448200000003</v>
      </c>
      <c r="F10" s="79">
        <v>613.14252899999997</v>
      </c>
      <c r="G10" s="79">
        <v>573.60597299999995</v>
      </c>
      <c r="H10" s="79">
        <v>688.68326300000001</v>
      </c>
      <c r="I10" s="79">
        <v>547.18702099999996</v>
      </c>
      <c r="J10" s="79">
        <v>617.95511399999998</v>
      </c>
      <c r="K10" s="79">
        <v>473.36119100000002</v>
      </c>
      <c r="L10" s="79">
        <v>504.222105</v>
      </c>
    </row>
    <row r="11" spans="1:12" x14ac:dyDescent="0.25">
      <c r="A11" s="35" t="s">
        <v>169</v>
      </c>
      <c r="B11" s="79">
        <v>6676.8822190000001</v>
      </c>
      <c r="C11" s="79">
        <v>4541.2145149999997</v>
      </c>
      <c r="D11" s="79">
        <v>3817.7697739999999</v>
      </c>
      <c r="E11" s="79">
        <v>1109.3954859999999</v>
      </c>
      <c r="F11" s="79">
        <v>939.644814</v>
      </c>
      <c r="G11" s="79">
        <v>894.12702100000001</v>
      </c>
      <c r="H11" s="79">
        <v>874.60245299999997</v>
      </c>
      <c r="I11" s="79">
        <v>708.52891399999999</v>
      </c>
      <c r="J11" s="79">
        <v>823.45175300000005</v>
      </c>
      <c r="K11" s="79">
        <v>836.44914000000006</v>
      </c>
      <c r="L11" s="79">
        <v>1001.148975</v>
      </c>
    </row>
    <row r="12" spans="1:12" x14ac:dyDescent="0.25">
      <c r="A12" s="35" t="s">
        <v>170</v>
      </c>
      <c r="B12" s="79">
        <v>7755.7954049999998</v>
      </c>
      <c r="C12" s="79">
        <v>9982.9011250000003</v>
      </c>
      <c r="D12" s="79">
        <v>11214.466694000001</v>
      </c>
      <c r="E12" s="79">
        <v>2710.3322640000001</v>
      </c>
      <c r="F12" s="79">
        <v>2726.7941559999999</v>
      </c>
      <c r="G12" s="79">
        <v>2912.0456410000002</v>
      </c>
      <c r="H12" s="79">
        <v>2865.294633</v>
      </c>
      <c r="I12" s="79">
        <v>2412.2787750000002</v>
      </c>
      <c r="J12" s="79">
        <v>2199.3141529999998</v>
      </c>
      <c r="K12" s="79">
        <v>2230.8537809999998</v>
      </c>
      <c r="L12" s="79">
        <v>2230.2563639999998</v>
      </c>
    </row>
    <row r="13" spans="1:12" x14ac:dyDescent="0.25">
      <c r="A13" s="35" t="s">
        <v>171</v>
      </c>
      <c r="B13" s="79">
        <v>5114.9807760000003</v>
      </c>
      <c r="C13" s="79">
        <v>5434.2909820000004</v>
      </c>
      <c r="D13" s="79">
        <v>5720.2398360000007</v>
      </c>
      <c r="E13" s="79">
        <v>2022.455616</v>
      </c>
      <c r="F13" s="79">
        <v>1304.5488600000001</v>
      </c>
      <c r="G13" s="79">
        <v>1255.1485540000001</v>
      </c>
      <c r="H13" s="79">
        <v>1138.086806</v>
      </c>
      <c r="I13" s="79">
        <v>1017.166482</v>
      </c>
      <c r="J13" s="79">
        <v>1182.8651239999999</v>
      </c>
      <c r="K13" s="79">
        <v>1055.3288190000001</v>
      </c>
      <c r="L13" s="79">
        <v>960.10056699999996</v>
      </c>
    </row>
    <row r="14" spans="1:12" x14ac:dyDescent="0.25">
      <c r="A14" s="35" t="s">
        <v>172</v>
      </c>
      <c r="B14" s="79">
        <v>86.315690000000004</v>
      </c>
      <c r="C14" s="79">
        <v>104.741421</v>
      </c>
      <c r="D14" s="79">
        <v>94.419722000000007</v>
      </c>
      <c r="E14" s="79">
        <v>24.981922999999998</v>
      </c>
      <c r="F14" s="79">
        <v>22.035589000000002</v>
      </c>
      <c r="G14" s="79">
        <v>27.466868999999999</v>
      </c>
      <c r="H14" s="79">
        <v>19.935341000000001</v>
      </c>
      <c r="I14" s="79">
        <v>29.532900999999999</v>
      </c>
      <c r="J14" s="79">
        <v>21.933962999999999</v>
      </c>
      <c r="K14" s="79">
        <v>33.636875000000003</v>
      </c>
      <c r="L14" s="79">
        <v>28.788730000000001</v>
      </c>
    </row>
    <row r="15" spans="1:12" x14ac:dyDescent="0.25">
      <c r="A15" s="35" t="s">
        <v>173</v>
      </c>
      <c r="B15" s="79">
        <v>287.850077</v>
      </c>
      <c r="C15" s="79">
        <v>269.17756300000002</v>
      </c>
      <c r="D15" s="79">
        <v>292.36997600000001</v>
      </c>
      <c r="E15" s="79">
        <v>67.358942999999996</v>
      </c>
      <c r="F15" s="79">
        <v>63.081854</v>
      </c>
      <c r="G15" s="79">
        <v>64.657601999999997</v>
      </c>
      <c r="H15" s="79">
        <v>97.271576999999994</v>
      </c>
      <c r="I15" s="79">
        <v>62.598050999999998</v>
      </c>
      <c r="J15" s="79">
        <v>58.481515999999999</v>
      </c>
      <c r="K15" s="79">
        <v>50.110902000000003</v>
      </c>
      <c r="L15" s="79">
        <v>54.942596000000002</v>
      </c>
    </row>
    <row r="16" spans="1:12" x14ac:dyDescent="0.25">
      <c r="A16" s="35" t="s">
        <v>174</v>
      </c>
      <c r="B16" s="79">
        <v>1194.8122800000001</v>
      </c>
      <c r="C16" s="79">
        <v>1259.3295479999999</v>
      </c>
      <c r="D16" s="79">
        <v>1135.7823640000001</v>
      </c>
      <c r="E16" s="79">
        <v>258.11712199999999</v>
      </c>
      <c r="F16" s="79">
        <v>309.65655800000002</v>
      </c>
      <c r="G16" s="79">
        <v>322.19334300000003</v>
      </c>
      <c r="H16" s="79">
        <v>245.81534099999999</v>
      </c>
      <c r="I16" s="79">
        <v>226.02652499999999</v>
      </c>
      <c r="J16" s="79">
        <v>315.24555299999997</v>
      </c>
      <c r="K16" s="79">
        <v>265.89896199999998</v>
      </c>
      <c r="L16" s="79">
        <v>225.821673</v>
      </c>
    </row>
    <row r="17" spans="1:12" x14ac:dyDescent="0.25">
      <c r="A17" s="35" t="s">
        <v>175</v>
      </c>
      <c r="B17" s="79">
        <v>916.59612600000003</v>
      </c>
      <c r="C17" s="79">
        <v>952.24515699999995</v>
      </c>
      <c r="D17" s="79">
        <v>959.66067599999997</v>
      </c>
      <c r="E17" s="79">
        <v>222.472567</v>
      </c>
      <c r="F17" s="79">
        <v>228.25448600000001</v>
      </c>
      <c r="G17" s="79">
        <v>220.5796</v>
      </c>
      <c r="H17" s="79">
        <v>288.35402299999998</v>
      </c>
      <c r="I17" s="79">
        <v>243.97718</v>
      </c>
      <c r="J17" s="79">
        <v>264.49159300000002</v>
      </c>
      <c r="K17" s="79">
        <v>182.02265299999999</v>
      </c>
      <c r="L17" s="79">
        <v>204.78548000000001</v>
      </c>
    </row>
    <row r="18" spans="1:12" x14ac:dyDescent="0.25">
      <c r="A18" s="35" t="s">
        <v>176</v>
      </c>
      <c r="B18" s="79">
        <v>104.367313</v>
      </c>
      <c r="C18" s="79">
        <v>205.004347</v>
      </c>
      <c r="D18" s="79">
        <v>158.49073300000001</v>
      </c>
      <c r="E18" s="79">
        <v>33.058945000000001</v>
      </c>
      <c r="F18" s="79">
        <v>36.348199000000001</v>
      </c>
      <c r="G18" s="79">
        <v>32.054827000000003</v>
      </c>
      <c r="H18" s="79">
        <v>57.028762</v>
      </c>
      <c r="I18" s="79">
        <v>65.805580000000006</v>
      </c>
      <c r="J18" s="79">
        <v>67.614209000000002</v>
      </c>
      <c r="K18" s="79">
        <v>30.886050000000001</v>
      </c>
      <c r="L18" s="79">
        <v>70.695172999999997</v>
      </c>
    </row>
    <row r="19" spans="1:12" x14ac:dyDescent="0.25">
      <c r="A19" s="35" t="s">
        <v>177</v>
      </c>
      <c r="B19" s="79">
        <v>1494.217832</v>
      </c>
      <c r="C19" s="79">
        <v>1598.790309</v>
      </c>
      <c r="D19" s="79">
        <v>1457.4566229999998</v>
      </c>
      <c r="E19" s="79">
        <v>339.40000500000002</v>
      </c>
      <c r="F19" s="79">
        <v>372.82399299999997</v>
      </c>
      <c r="G19" s="79">
        <v>369.42581000000001</v>
      </c>
      <c r="H19" s="79">
        <v>375.80681499999997</v>
      </c>
      <c r="I19" s="79">
        <v>368.38571899999999</v>
      </c>
      <c r="J19" s="79">
        <v>410.28904799999998</v>
      </c>
      <c r="K19" s="79">
        <v>467.35477500000002</v>
      </c>
      <c r="L19" s="79">
        <v>326.53123099999999</v>
      </c>
    </row>
    <row r="20" spans="1:12" x14ac:dyDescent="0.25">
      <c r="A20" s="35" t="s">
        <v>178</v>
      </c>
      <c r="B20" s="79">
        <v>95.534004999999993</v>
      </c>
      <c r="C20" s="79">
        <v>55.440266999999999</v>
      </c>
      <c r="D20" s="79">
        <v>2958.135209</v>
      </c>
      <c r="E20" s="79">
        <v>937.73500999999999</v>
      </c>
      <c r="F20" s="79">
        <v>1046.5328730000001</v>
      </c>
      <c r="G20" s="79">
        <v>436.18123700000001</v>
      </c>
      <c r="H20" s="79">
        <v>537.68608900000004</v>
      </c>
      <c r="I20" s="79">
        <v>167.64451399999999</v>
      </c>
      <c r="J20" s="79">
        <v>582.17081900000005</v>
      </c>
      <c r="K20" s="79">
        <v>2379.3156079999999</v>
      </c>
      <c r="L20" s="79">
        <v>2240.1035729999999</v>
      </c>
    </row>
    <row r="21" spans="1:12" x14ac:dyDescent="0.25">
      <c r="A21" s="35" t="s">
        <v>179</v>
      </c>
      <c r="B21" s="79">
        <v>20473.634826000001</v>
      </c>
      <c r="C21" s="79">
        <v>19963.093547</v>
      </c>
      <c r="D21" s="79">
        <v>19104.001429999997</v>
      </c>
      <c r="E21" s="79">
        <v>4435.928782</v>
      </c>
      <c r="F21" s="79">
        <v>4509.9214009999996</v>
      </c>
      <c r="G21" s="79">
        <v>5083.0686759999999</v>
      </c>
      <c r="H21" s="79">
        <v>5075.0825709999999</v>
      </c>
      <c r="I21" s="79">
        <v>3866.9896600000002</v>
      </c>
      <c r="J21" s="79">
        <v>5257.5351410000003</v>
      </c>
      <c r="K21" s="79">
        <v>4598.0917159999999</v>
      </c>
      <c r="L21" s="79">
        <v>4094.2277869999998</v>
      </c>
    </row>
    <row r="22" spans="1:12" x14ac:dyDescent="0.25">
      <c r="A22" s="35" t="s">
        <v>180</v>
      </c>
      <c r="B22" s="79">
        <v>23308.052511999998</v>
      </c>
      <c r="C22" s="79">
        <v>25557.908905</v>
      </c>
      <c r="D22" s="79">
        <v>32390.515804000002</v>
      </c>
      <c r="E22" s="79">
        <v>8097.6724999999997</v>
      </c>
      <c r="F22" s="79">
        <v>7262.1062510000002</v>
      </c>
      <c r="G22" s="79">
        <v>7300.4520270000003</v>
      </c>
      <c r="H22" s="79">
        <v>9730.2850259999996</v>
      </c>
      <c r="I22" s="79">
        <v>8449.6444059999994</v>
      </c>
      <c r="J22" s="79">
        <v>8526.4666269999998</v>
      </c>
      <c r="K22" s="79">
        <v>8068.0203140000003</v>
      </c>
      <c r="L22" s="79">
        <v>7539.4954959999995</v>
      </c>
    </row>
    <row r="23" spans="1:12" x14ac:dyDescent="0.25">
      <c r="A23" s="35" t="s">
        <v>181</v>
      </c>
      <c r="B23" s="79">
        <v>21344.065133</v>
      </c>
      <c r="C23" s="79">
        <v>25457.112397000001</v>
      </c>
      <c r="D23" s="79">
        <v>27262.131406</v>
      </c>
      <c r="E23" s="79">
        <v>6173.8174209999997</v>
      </c>
      <c r="F23" s="79">
        <v>7477.9400519999999</v>
      </c>
      <c r="G23" s="79">
        <v>5970.7044340000002</v>
      </c>
      <c r="H23" s="79">
        <v>7639.6694989999996</v>
      </c>
      <c r="I23" s="79">
        <v>7277.2330439999996</v>
      </c>
      <c r="J23" s="79">
        <v>6515.7956530000001</v>
      </c>
      <c r="K23" s="79">
        <v>7778.6183110000002</v>
      </c>
      <c r="L23" s="79">
        <v>7979.3075049999998</v>
      </c>
    </row>
    <row r="24" spans="1:12" x14ac:dyDescent="0.25">
      <c r="A24" s="35" t="s">
        <v>182</v>
      </c>
      <c r="B24" s="79">
        <v>2155.5387300000002</v>
      </c>
      <c r="C24" s="79">
        <v>2457.5873499999998</v>
      </c>
      <c r="D24" s="79">
        <v>2919.4825700000001</v>
      </c>
      <c r="E24" s="79">
        <v>799.98688700000002</v>
      </c>
      <c r="F24" s="79">
        <v>576.414716</v>
      </c>
      <c r="G24" s="79">
        <v>558.61514599999998</v>
      </c>
      <c r="H24" s="79">
        <v>984.46582100000001</v>
      </c>
      <c r="I24" s="79">
        <v>721.78847499999995</v>
      </c>
      <c r="J24" s="79">
        <v>766.35666700000002</v>
      </c>
      <c r="K24" s="79">
        <v>630.25712099999998</v>
      </c>
      <c r="L24" s="79">
        <v>669.28650300000004</v>
      </c>
    </row>
    <row r="25" spans="1:12" x14ac:dyDescent="0.25">
      <c r="A25" s="35" t="s">
        <v>183</v>
      </c>
      <c r="B25" s="79">
        <v>880.334971</v>
      </c>
      <c r="C25" s="79">
        <v>1069.1874720000001</v>
      </c>
      <c r="D25" s="79">
        <v>1206.6725180000001</v>
      </c>
      <c r="E25" s="79">
        <v>330.372207</v>
      </c>
      <c r="F25" s="79">
        <v>278.79436099999998</v>
      </c>
      <c r="G25" s="79">
        <v>242.67644000000001</v>
      </c>
      <c r="H25" s="79">
        <v>354.82951000000003</v>
      </c>
      <c r="I25" s="79">
        <v>412.093299</v>
      </c>
      <c r="J25" s="79">
        <v>296.643731</v>
      </c>
      <c r="K25" s="79">
        <v>249.293508</v>
      </c>
      <c r="L25" s="79">
        <v>282.06174700000003</v>
      </c>
    </row>
    <row r="26" spans="1:12" x14ac:dyDescent="0.25">
      <c r="A26" s="35" t="s">
        <v>184</v>
      </c>
      <c r="B26" s="79">
        <v>89.331513999999999</v>
      </c>
      <c r="C26" s="79">
        <v>178.941</v>
      </c>
      <c r="D26" s="79">
        <v>80.781756000000001</v>
      </c>
      <c r="E26" s="79">
        <v>15.674477</v>
      </c>
      <c r="F26" s="79">
        <v>23.127949999999998</v>
      </c>
      <c r="G26" s="79">
        <v>21.245987</v>
      </c>
      <c r="H26" s="79">
        <v>20.733342</v>
      </c>
      <c r="I26" s="79">
        <v>16.730218000000001</v>
      </c>
      <c r="J26" s="79">
        <v>23.430185999999999</v>
      </c>
      <c r="K26" s="79">
        <v>20.721678000000001</v>
      </c>
      <c r="L26" s="79">
        <v>16.651823</v>
      </c>
    </row>
    <row r="27" spans="1:12" s="14" customFormat="1" x14ac:dyDescent="0.25">
      <c r="A27" s="80" t="s">
        <v>185</v>
      </c>
      <c r="B27" s="81">
        <f t="shared" ref="B27:J27" si="2">SUM(B7:B26)</f>
        <v>100255.010259</v>
      </c>
      <c r="C27" s="81">
        <f t="shared" si="2"/>
        <v>107976.00046200003</v>
      </c>
      <c r="D27" s="81">
        <v>119327.634206</v>
      </c>
      <c r="E27" s="81">
        <f>SUM(E7:E26)</f>
        <v>29398.059529000002</v>
      </c>
      <c r="F27" s="81">
        <f t="shared" si="2"/>
        <v>29076.861676999997</v>
      </c>
      <c r="G27" s="81">
        <f t="shared" si="2"/>
        <v>27905.847429999998</v>
      </c>
      <c r="H27" s="81">
        <f t="shared" si="2"/>
        <v>32946.865570000002</v>
      </c>
      <c r="I27" s="81">
        <f t="shared" si="2"/>
        <v>27878.526889000001</v>
      </c>
      <c r="J27" s="81">
        <f t="shared" si="2"/>
        <v>29381.987498000002</v>
      </c>
      <c r="K27" s="81">
        <f>SUM(K7:K26)</f>
        <v>30534.332324000003</v>
      </c>
      <c r="L27" s="81">
        <f>SUM(L7:L26)</f>
        <v>29975.846104999997</v>
      </c>
    </row>
    <row r="28" spans="1:12" s="15" customFormat="1" ht="15" customHeight="1" x14ac:dyDescent="0.25">
      <c r="A28" s="221" t="s">
        <v>162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</row>
    <row r="29" spans="1:12" x14ac:dyDescent="0.25">
      <c r="A29" s="35" t="s">
        <v>165</v>
      </c>
      <c r="B29" s="79">
        <v>126.713024</v>
      </c>
      <c r="C29" s="79">
        <v>186.22068100000001</v>
      </c>
      <c r="D29" s="79">
        <v>804.64877200000001</v>
      </c>
      <c r="E29" s="79">
        <v>128.96314599999999</v>
      </c>
      <c r="F29" s="79">
        <v>284.67263100000002</v>
      </c>
      <c r="G29" s="79">
        <v>173.504525</v>
      </c>
      <c r="H29" s="79">
        <v>217.50846999999999</v>
      </c>
      <c r="I29" s="79">
        <v>196.31527199999999</v>
      </c>
      <c r="J29" s="79">
        <v>86.164225999999999</v>
      </c>
      <c r="K29" s="79">
        <v>55.858876000000002</v>
      </c>
      <c r="L29" s="79">
        <v>68.830569999999994</v>
      </c>
    </row>
    <row r="30" spans="1:12" x14ac:dyDescent="0.25">
      <c r="A30" s="35" t="s">
        <v>166</v>
      </c>
      <c r="B30" s="79">
        <v>62.273060000000001</v>
      </c>
      <c r="C30" s="79">
        <v>57.471156999999998</v>
      </c>
      <c r="D30" s="79">
        <v>67.894220000000004</v>
      </c>
      <c r="E30" s="79">
        <v>14.943156</v>
      </c>
      <c r="F30" s="79">
        <v>34.482843000000003</v>
      </c>
      <c r="G30" s="79">
        <v>8.0544119999999992</v>
      </c>
      <c r="H30" s="79">
        <v>10.413809000000001</v>
      </c>
      <c r="I30" s="79">
        <v>13.028108</v>
      </c>
      <c r="J30" s="79">
        <v>30.206040000000002</v>
      </c>
      <c r="K30" s="79">
        <v>7.7324419999999998</v>
      </c>
      <c r="L30" s="79">
        <v>26.913143000000002</v>
      </c>
    </row>
    <row r="31" spans="1:12" x14ac:dyDescent="0.25">
      <c r="A31" s="35" t="s">
        <v>167</v>
      </c>
      <c r="B31" s="79">
        <v>183.01750100000001</v>
      </c>
      <c r="C31" s="79">
        <v>204.54362399999999</v>
      </c>
      <c r="D31" s="79">
        <v>165.762756</v>
      </c>
      <c r="E31" s="79">
        <v>41.105262000000003</v>
      </c>
      <c r="F31" s="79">
        <v>50.545622000000002</v>
      </c>
      <c r="G31" s="79">
        <v>34.667175</v>
      </c>
      <c r="H31" s="79">
        <v>39.444696999999998</v>
      </c>
      <c r="I31" s="79">
        <v>52.768346999999999</v>
      </c>
      <c r="J31" s="79">
        <v>62.223654000000003</v>
      </c>
      <c r="K31" s="79">
        <v>53.415135999999997</v>
      </c>
      <c r="L31" s="79">
        <v>51.267403999999999</v>
      </c>
    </row>
    <row r="32" spans="1:12" x14ac:dyDescent="0.25">
      <c r="A32" s="35" t="s">
        <v>168</v>
      </c>
      <c r="B32" s="79">
        <v>181.96235999999999</v>
      </c>
      <c r="C32" s="79">
        <v>217.31197700000001</v>
      </c>
      <c r="D32" s="79">
        <v>587.61628400000006</v>
      </c>
      <c r="E32" s="79">
        <v>79.207610000000003</v>
      </c>
      <c r="F32" s="79">
        <v>142.29709500000001</v>
      </c>
      <c r="G32" s="79">
        <v>174.47816900000001</v>
      </c>
      <c r="H32" s="79">
        <v>191.63341</v>
      </c>
      <c r="I32" s="79">
        <v>204.11923200000001</v>
      </c>
      <c r="J32" s="79">
        <v>161.58595700000001</v>
      </c>
      <c r="K32" s="79">
        <v>156.252048</v>
      </c>
      <c r="L32" s="79">
        <v>150.70243199999999</v>
      </c>
    </row>
    <row r="33" spans="1:12" x14ac:dyDescent="0.25">
      <c r="A33" s="35" t="s">
        <v>169</v>
      </c>
      <c r="B33" s="79">
        <v>168.53879699999999</v>
      </c>
      <c r="C33" s="79">
        <v>153.53115299999999</v>
      </c>
      <c r="D33" s="79">
        <v>189.20842399999998</v>
      </c>
      <c r="E33" s="79">
        <v>34.152213000000003</v>
      </c>
      <c r="F33" s="79">
        <v>50.071359000000001</v>
      </c>
      <c r="G33" s="79">
        <v>58.368468</v>
      </c>
      <c r="H33" s="79">
        <v>46.616383999999996</v>
      </c>
      <c r="I33" s="79">
        <v>34.877029999999998</v>
      </c>
      <c r="J33" s="79">
        <v>34.347014000000001</v>
      </c>
      <c r="K33" s="79">
        <v>33.680852000000002</v>
      </c>
      <c r="L33" s="79">
        <v>40.516477999999999</v>
      </c>
    </row>
    <row r="34" spans="1:12" x14ac:dyDescent="0.25">
      <c r="A34" s="35" t="s">
        <v>170</v>
      </c>
      <c r="B34" s="79">
        <v>301.62787700000001</v>
      </c>
      <c r="C34" s="79">
        <v>368.61349999999999</v>
      </c>
      <c r="D34" s="79">
        <v>425.475776</v>
      </c>
      <c r="E34" s="79">
        <v>84.195725999999993</v>
      </c>
      <c r="F34" s="79">
        <v>119.78510799999999</v>
      </c>
      <c r="G34" s="79">
        <v>105.49082799999999</v>
      </c>
      <c r="H34" s="79">
        <v>116.004114</v>
      </c>
      <c r="I34" s="79">
        <v>95.323440000000005</v>
      </c>
      <c r="J34" s="79">
        <v>90.694215</v>
      </c>
      <c r="K34" s="79">
        <v>75.641931</v>
      </c>
      <c r="L34" s="79">
        <v>85.212147000000002</v>
      </c>
    </row>
    <row r="35" spans="1:12" x14ac:dyDescent="0.25">
      <c r="A35" s="35" t="s">
        <v>171</v>
      </c>
      <c r="B35" s="79">
        <v>5000.8932240000004</v>
      </c>
      <c r="C35" s="79">
        <v>6709.6852250000002</v>
      </c>
      <c r="D35" s="79">
        <v>6041.9776730000003</v>
      </c>
      <c r="E35" s="79">
        <v>1922.3125199999999</v>
      </c>
      <c r="F35" s="79">
        <v>1459.6251119999999</v>
      </c>
      <c r="G35" s="79">
        <v>646.01693699999998</v>
      </c>
      <c r="H35" s="79">
        <v>2014.0231040000001</v>
      </c>
      <c r="I35" s="79">
        <v>5359.3694859999996</v>
      </c>
      <c r="J35" s="79">
        <v>2464.1916449999999</v>
      </c>
      <c r="K35" s="79">
        <v>2858.8476879999998</v>
      </c>
      <c r="L35" s="79">
        <v>2673.3980240000001</v>
      </c>
    </row>
    <row r="36" spans="1:12" x14ac:dyDescent="0.25">
      <c r="A36" s="35" t="s">
        <v>172</v>
      </c>
      <c r="B36" s="79">
        <v>1.4501189999999999</v>
      </c>
      <c r="C36" s="79">
        <v>2.4711919999999998</v>
      </c>
      <c r="D36" s="79">
        <v>2.8908969999999998</v>
      </c>
      <c r="E36" s="79">
        <v>0.32079099999999999</v>
      </c>
      <c r="F36" s="79">
        <v>1.095008</v>
      </c>
      <c r="G36" s="79">
        <v>0.202709</v>
      </c>
      <c r="H36" s="79">
        <v>1.272389</v>
      </c>
      <c r="I36" s="79">
        <v>0.971777</v>
      </c>
      <c r="J36" s="79">
        <v>0.39274500000000001</v>
      </c>
      <c r="K36" s="79">
        <v>1.2067509999999999</v>
      </c>
      <c r="L36" s="79">
        <v>7.8224000000000002E-2</v>
      </c>
    </row>
    <row r="37" spans="1:12" x14ac:dyDescent="0.25">
      <c r="A37" s="35" t="s">
        <v>173</v>
      </c>
      <c r="B37" s="79">
        <v>5.6395489999999997</v>
      </c>
      <c r="C37" s="79">
        <v>13.380928000000001</v>
      </c>
      <c r="D37" s="79">
        <v>12.587729</v>
      </c>
      <c r="E37" s="79">
        <v>2.398558</v>
      </c>
      <c r="F37" s="79">
        <v>2.86829</v>
      </c>
      <c r="G37" s="79">
        <v>4.509137</v>
      </c>
      <c r="H37" s="79">
        <v>2.811744</v>
      </c>
      <c r="I37" s="79">
        <v>2.2959070000000001</v>
      </c>
      <c r="J37" s="79">
        <v>3.979044</v>
      </c>
      <c r="K37" s="79">
        <v>2.6162000000000001</v>
      </c>
      <c r="L37" s="79">
        <v>3.6410809999999998</v>
      </c>
    </row>
    <row r="38" spans="1:12" x14ac:dyDescent="0.25">
      <c r="A38" s="35" t="s">
        <v>174</v>
      </c>
      <c r="B38" s="79">
        <v>285.092803</v>
      </c>
      <c r="C38" s="79">
        <v>301.270467</v>
      </c>
      <c r="D38" s="79">
        <v>319.71079999999995</v>
      </c>
      <c r="E38" s="79">
        <v>78.176090000000002</v>
      </c>
      <c r="F38" s="79">
        <v>93.048856000000001</v>
      </c>
      <c r="G38" s="79">
        <v>71.340149999999994</v>
      </c>
      <c r="H38" s="79">
        <v>77.145703999999995</v>
      </c>
      <c r="I38" s="79">
        <v>86.364379</v>
      </c>
      <c r="J38" s="79">
        <v>121.461974</v>
      </c>
      <c r="K38" s="79">
        <v>79.161467999999999</v>
      </c>
      <c r="L38" s="79">
        <v>91.386246999999997</v>
      </c>
    </row>
    <row r="39" spans="1:12" x14ac:dyDescent="0.25">
      <c r="A39" s="35" t="s">
        <v>175</v>
      </c>
      <c r="B39" s="79">
        <v>131.509255</v>
      </c>
      <c r="C39" s="79">
        <v>201.66828100000001</v>
      </c>
      <c r="D39" s="79">
        <v>251.73872599999999</v>
      </c>
      <c r="E39" s="79">
        <v>60.771307999999998</v>
      </c>
      <c r="F39" s="79">
        <v>67.620581000000001</v>
      </c>
      <c r="G39" s="79">
        <v>68.622579000000002</v>
      </c>
      <c r="H39" s="79">
        <v>54.724257999999999</v>
      </c>
      <c r="I39" s="79">
        <v>50.779471999999998</v>
      </c>
      <c r="J39" s="79">
        <v>52.570906999999998</v>
      </c>
      <c r="K39" s="79">
        <v>35.850464000000002</v>
      </c>
      <c r="L39" s="79">
        <v>53.063339999999997</v>
      </c>
    </row>
    <row r="40" spans="1:12" x14ac:dyDescent="0.25">
      <c r="A40" s="35" t="s">
        <v>176</v>
      </c>
      <c r="B40" s="79">
        <v>2.0769980000000001</v>
      </c>
      <c r="C40" s="79">
        <v>2.3872550000000001</v>
      </c>
      <c r="D40" s="79">
        <v>5.1932309999999999</v>
      </c>
      <c r="E40" s="79">
        <v>0.42658800000000002</v>
      </c>
      <c r="F40" s="79">
        <v>1.3422190000000001</v>
      </c>
      <c r="G40" s="79">
        <v>1.7189399999999999</v>
      </c>
      <c r="H40" s="79">
        <v>1.705484</v>
      </c>
      <c r="I40" s="79">
        <v>1.345648</v>
      </c>
      <c r="J40" s="79">
        <v>1.371442</v>
      </c>
      <c r="K40" s="79">
        <v>0.251747</v>
      </c>
      <c r="L40" s="79">
        <v>0.89673700000000001</v>
      </c>
    </row>
    <row r="41" spans="1:12" x14ac:dyDescent="0.25">
      <c r="A41" s="35" t="s">
        <v>177</v>
      </c>
      <c r="B41" s="79">
        <v>287.116061</v>
      </c>
      <c r="C41" s="79">
        <v>309.79515900000001</v>
      </c>
      <c r="D41" s="79">
        <v>303.75649499999997</v>
      </c>
      <c r="E41" s="79">
        <v>66.206455000000005</v>
      </c>
      <c r="F41" s="79">
        <v>83.143136999999996</v>
      </c>
      <c r="G41" s="79">
        <v>75.671864999999997</v>
      </c>
      <c r="H41" s="79">
        <v>78.735038000000003</v>
      </c>
      <c r="I41" s="79">
        <v>77.50712</v>
      </c>
      <c r="J41" s="79">
        <v>60.387816999999998</v>
      </c>
      <c r="K41" s="79">
        <v>57.883459000000002</v>
      </c>
      <c r="L41" s="79">
        <v>43.774594999999998</v>
      </c>
    </row>
    <row r="42" spans="1:12" x14ac:dyDescent="0.25">
      <c r="A42" s="35" t="s">
        <v>178</v>
      </c>
      <c r="B42" s="79">
        <v>3.930955</v>
      </c>
      <c r="C42" s="79">
        <v>6.0863719999999999</v>
      </c>
      <c r="D42" s="79">
        <v>13079.570402000001</v>
      </c>
      <c r="E42" s="79">
        <v>3427.6629320000002</v>
      </c>
      <c r="F42" s="79">
        <v>4369.6595170000001</v>
      </c>
      <c r="G42" s="79">
        <v>2777.9244530000001</v>
      </c>
      <c r="H42" s="79">
        <v>2504.3235</v>
      </c>
      <c r="I42" s="79">
        <v>2368.3286640000001</v>
      </c>
      <c r="J42" s="79">
        <v>495.68702500000001</v>
      </c>
      <c r="K42" s="79">
        <v>36.038747999999998</v>
      </c>
      <c r="L42" s="79">
        <v>450.00996500000002</v>
      </c>
    </row>
    <row r="43" spans="1:12" x14ac:dyDescent="0.25">
      <c r="A43" s="35" t="s">
        <v>179</v>
      </c>
      <c r="B43" s="79">
        <v>7955.2690259999999</v>
      </c>
      <c r="C43" s="79">
        <v>9051.8747050000002</v>
      </c>
      <c r="D43" s="79">
        <v>7193.3200780000006</v>
      </c>
      <c r="E43" s="79">
        <v>1710.8539760000001</v>
      </c>
      <c r="F43" s="79">
        <v>1942.053044</v>
      </c>
      <c r="G43" s="79">
        <v>1626.152034</v>
      </c>
      <c r="H43" s="79">
        <v>1914.2610239999999</v>
      </c>
      <c r="I43" s="79">
        <v>2727.3474609999998</v>
      </c>
      <c r="J43" s="79">
        <v>1802.122975</v>
      </c>
      <c r="K43" s="79">
        <v>1485.0104960000001</v>
      </c>
      <c r="L43" s="79">
        <v>1609.6479870000001</v>
      </c>
    </row>
    <row r="44" spans="1:12" x14ac:dyDescent="0.25">
      <c r="A44" s="35" t="s">
        <v>180</v>
      </c>
      <c r="B44" s="79">
        <v>747.60377700000004</v>
      </c>
      <c r="C44" s="79">
        <v>849.87061100000005</v>
      </c>
      <c r="D44" s="79">
        <v>643.60781199999997</v>
      </c>
      <c r="E44" s="79">
        <v>145.10604499999999</v>
      </c>
      <c r="F44" s="79">
        <v>151.775542</v>
      </c>
      <c r="G44" s="79">
        <v>228.776229</v>
      </c>
      <c r="H44" s="79">
        <v>117.949996</v>
      </c>
      <c r="I44" s="79">
        <v>79.079127999999997</v>
      </c>
      <c r="J44" s="79">
        <v>76.612737999999993</v>
      </c>
      <c r="K44" s="79">
        <v>82.815122000000002</v>
      </c>
      <c r="L44" s="79">
        <v>110.012902</v>
      </c>
    </row>
    <row r="45" spans="1:12" x14ac:dyDescent="0.25">
      <c r="A45" s="35" t="s">
        <v>181</v>
      </c>
      <c r="B45" s="79">
        <v>502.89152300000001</v>
      </c>
      <c r="C45" s="79">
        <v>233.945492</v>
      </c>
      <c r="D45" s="79">
        <v>640.82681700000001</v>
      </c>
      <c r="E45" s="79">
        <v>58.866916000000003</v>
      </c>
      <c r="F45" s="79">
        <v>58.476382999999998</v>
      </c>
      <c r="G45" s="79">
        <v>493.32837799999999</v>
      </c>
      <c r="H45" s="79">
        <v>30.155139999999999</v>
      </c>
      <c r="I45" s="79">
        <v>167.24975900000001</v>
      </c>
      <c r="J45" s="79">
        <v>139.65813399999999</v>
      </c>
      <c r="K45" s="79">
        <v>154.51085</v>
      </c>
      <c r="L45" s="79">
        <v>59.597901999999998</v>
      </c>
    </row>
    <row r="46" spans="1:12" x14ac:dyDescent="0.25">
      <c r="A46" s="35" t="s">
        <v>182</v>
      </c>
      <c r="B46" s="79">
        <v>6.0876840000000003</v>
      </c>
      <c r="C46" s="79">
        <v>13.647465</v>
      </c>
      <c r="D46" s="79">
        <v>5.9614060000000002</v>
      </c>
      <c r="E46" s="79">
        <v>0.89799600000000002</v>
      </c>
      <c r="F46" s="79">
        <v>0.82188000000000005</v>
      </c>
      <c r="G46" s="79">
        <v>3.5186639999999998</v>
      </c>
      <c r="H46" s="79">
        <v>0.72286600000000001</v>
      </c>
      <c r="I46" s="79">
        <v>22.315884</v>
      </c>
      <c r="J46" s="79">
        <v>7.2760410000000002</v>
      </c>
      <c r="K46" s="79">
        <v>4.3277489999999998</v>
      </c>
      <c r="L46" s="79">
        <v>8.5611630000000005</v>
      </c>
    </row>
    <row r="47" spans="1:12" x14ac:dyDescent="0.25">
      <c r="A47" s="35" t="s">
        <v>183</v>
      </c>
      <c r="B47" s="79">
        <v>35.596139999999998</v>
      </c>
      <c r="C47" s="79">
        <v>71.563922000000005</v>
      </c>
      <c r="D47" s="79">
        <v>53.231514000000004</v>
      </c>
      <c r="E47" s="79">
        <v>19.314813000000001</v>
      </c>
      <c r="F47" s="79">
        <v>12.229665000000001</v>
      </c>
      <c r="G47" s="79">
        <v>10.441138</v>
      </c>
      <c r="H47" s="79">
        <v>11.245898</v>
      </c>
      <c r="I47" s="79">
        <v>14.334574999999999</v>
      </c>
      <c r="J47" s="79">
        <v>8.664339</v>
      </c>
      <c r="K47" s="79">
        <v>8.7248129999999993</v>
      </c>
      <c r="L47" s="79">
        <v>13.662338</v>
      </c>
    </row>
    <row r="48" spans="1:12" x14ac:dyDescent="0.25">
      <c r="A48" s="35" t="s">
        <v>184</v>
      </c>
      <c r="B48" s="79">
        <v>6.7795079999999999</v>
      </c>
      <c r="C48" s="79">
        <v>8.264208</v>
      </c>
      <c r="D48" s="79">
        <v>7.7847140000000001</v>
      </c>
      <c r="E48" s="79">
        <v>3.0413299999999999</v>
      </c>
      <c r="F48" s="79">
        <v>1.0706640000000001</v>
      </c>
      <c r="G48" s="79">
        <v>2.124193</v>
      </c>
      <c r="H48" s="79">
        <v>1.548527</v>
      </c>
      <c r="I48" s="79">
        <v>1.5552779999999999</v>
      </c>
      <c r="J48" s="79">
        <v>14.749817</v>
      </c>
      <c r="K48" s="79">
        <v>5.8462880000000004</v>
      </c>
      <c r="L48" s="79">
        <v>3.6680470000000001</v>
      </c>
    </row>
    <row r="49" spans="1:12" s="14" customFormat="1" x14ac:dyDescent="0.25">
      <c r="A49" s="36" t="s">
        <v>186</v>
      </c>
      <c r="B49" s="81">
        <f t="shared" ref="B49:J49" si="3">SUM(B29:B48)</f>
        <v>15996.069240999999</v>
      </c>
      <c r="C49" s="81">
        <f t="shared" si="3"/>
        <v>18963.603373999995</v>
      </c>
      <c r="D49" s="81">
        <v>30802.764525999999</v>
      </c>
      <c r="E49" s="81">
        <f t="shared" si="3"/>
        <v>7878.9234309999993</v>
      </c>
      <c r="F49" s="81">
        <f t="shared" si="3"/>
        <v>8926.6845560000002</v>
      </c>
      <c r="G49" s="81">
        <f t="shared" si="3"/>
        <v>6564.9109829999998</v>
      </c>
      <c r="H49" s="81">
        <f t="shared" si="3"/>
        <v>7432.2455559999999</v>
      </c>
      <c r="I49" s="81">
        <f t="shared" si="3"/>
        <v>11555.275967</v>
      </c>
      <c r="J49" s="81">
        <f t="shared" si="3"/>
        <v>5714.3477489999996</v>
      </c>
      <c r="K49" s="81">
        <f>SUM(K29:K48)</f>
        <v>5195.6731279999995</v>
      </c>
      <c r="L49" s="81">
        <f>SUM(L29:L48)</f>
        <v>5544.8407260000013</v>
      </c>
    </row>
    <row r="50" spans="1:12" s="15" customFormat="1" ht="15" customHeight="1" x14ac:dyDescent="0.25">
      <c r="A50" s="221" t="s">
        <v>163</v>
      </c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1"/>
    </row>
    <row r="51" spans="1:12" x14ac:dyDescent="0.25">
      <c r="A51" s="35" t="s">
        <v>165</v>
      </c>
      <c r="B51" s="79">
        <v>38.371769999999998</v>
      </c>
      <c r="C51" s="79">
        <v>22.295178</v>
      </c>
      <c r="D51" s="79">
        <v>27.408622000000001</v>
      </c>
      <c r="E51" s="79">
        <v>4.1048939999999998</v>
      </c>
      <c r="F51" s="79">
        <v>7.1409950000000002</v>
      </c>
      <c r="G51" s="79">
        <v>10.841047</v>
      </c>
      <c r="H51" s="79">
        <v>5.3216859999999997</v>
      </c>
      <c r="I51" s="79">
        <v>2.7973210000000002</v>
      </c>
      <c r="J51" s="79">
        <v>4.2538790000000004</v>
      </c>
      <c r="K51" s="79">
        <v>6.0621460000000003</v>
      </c>
      <c r="L51" s="79">
        <v>3.9099889999999999</v>
      </c>
    </row>
    <row r="52" spans="1:12" x14ac:dyDescent="0.25">
      <c r="A52" s="35" t="s">
        <v>166</v>
      </c>
      <c r="B52" s="79">
        <v>14.217891</v>
      </c>
      <c r="C52" s="79">
        <v>15.851568</v>
      </c>
      <c r="D52" s="79">
        <v>23.957896000000002</v>
      </c>
      <c r="E52" s="79">
        <v>16.932950000000002</v>
      </c>
      <c r="F52" s="79">
        <v>2.267846</v>
      </c>
      <c r="G52" s="79">
        <v>2.637947</v>
      </c>
      <c r="H52" s="79">
        <v>2.1191529999999998</v>
      </c>
      <c r="I52" s="79">
        <v>2.0837639999999999</v>
      </c>
      <c r="J52" s="79">
        <v>3.440067</v>
      </c>
      <c r="K52" s="79">
        <v>3.6018699999999999</v>
      </c>
      <c r="L52" s="79">
        <v>3.2177899999999999</v>
      </c>
    </row>
    <row r="53" spans="1:12" x14ac:dyDescent="0.25">
      <c r="A53" s="35" t="s">
        <v>167</v>
      </c>
      <c r="B53" s="79">
        <v>0.59634799999999999</v>
      </c>
      <c r="C53" s="79">
        <v>0.34466000000000002</v>
      </c>
      <c r="D53" s="79">
        <v>0.49678699999999998</v>
      </c>
      <c r="E53" s="79">
        <v>0.12192799999999999</v>
      </c>
      <c r="F53" s="79">
        <v>7.3289999999999994E-2</v>
      </c>
      <c r="G53" s="79">
        <v>8.6209999999999995E-2</v>
      </c>
      <c r="H53" s="79">
        <v>0.21535899999999999</v>
      </c>
      <c r="I53" s="79">
        <v>0.14890999999999999</v>
      </c>
      <c r="J53" s="79">
        <v>0.181091</v>
      </c>
      <c r="K53" s="79">
        <v>0.135125</v>
      </c>
      <c r="L53" s="79">
        <v>0.12634300000000001</v>
      </c>
    </row>
    <row r="54" spans="1:12" x14ac:dyDescent="0.25">
      <c r="A54" s="35" t="s">
        <v>168</v>
      </c>
      <c r="B54" s="79">
        <v>25.277274999999999</v>
      </c>
      <c r="C54" s="79">
        <v>22.637751999999999</v>
      </c>
      <c r="D54" s="79">
        <v>23.193511000000001</v>
      </c>
      <c r="E54" s="79">
        <v>4.2145720000000004</v>
      </c>
      <c r="F54" s="79">
        <v>3.9269599999999998</v>
      </c>
      <c r="G54" s="79">
        <v>9.3307800000000007</v>
      </c>
      <c r="H54" s="79">
        <v>5.7211990000000004</v>
      </c>
      <c r="I54" s="79">
        <v>6.4745429999999997</v>
      </c>
      <c r="J54" s="79">
        <v>11.354949</v>
      </c>
      <c r="K54" s="79">
        <v>439.60633000000001</v>
      </c>
      <c r="L54" s="79">
        <v>430.21840700000001</v>
      </c>
    </row>
    <row r="55" spans="1:12" x14ac:dyDescent="0.25">
      <c r="A55" s="35" t="s">
        <v>169</v>
      </c>
      <c r="B55" s="79">
        <v>17.882577000000001</v>
      </c>
      <c r="C55" s="79">
        <v>29.819489999999998</v>
      </c>
      <c r="D55" s="79">
        <v>35.972386999999998</v>
      </c>
      <c r="E55" s="79">
        <v>4.1830109999999996</v>
      </c>
      <c r="F55" s="79">
        <v>26.180841000000001</v>
      </c>
      <c r="G55" s="79">
        <v>2.997668</v>
      </c>
      <c r="H55" s="79">
        <v>2.6108669999999998</v>
      </c>
      <c r="I55" s="79">
        <v>8.9060369999999995</v>
      </c>
      <c r="J55" s="79">
        <v>1.9216660000000001</v>
      </c>
      <c r="K55" s="79">
        <v>0.71923400000000004</v>
      </c>
      <c r="L55" s="79">
        <v>2.6540720000000002</v>
      </c>
    </row>
    <row r="56" spans="1:12" x14ac:dyDescent="0.25">
      <c r="A56" s="35" t="s">
        <v>170</v>
      </c>
      <c r="B56" s="79">
        <v>882.854151</v>
      </c>
      <c r="C56" s="79">
        <v>901.83368900000005</v>
      </c>
      <c r="D56" s="79">
        <v>1397.011704</v>
      </c>
      <c r="E56" s="79">
        <v>265.05355500000002</v>
      </c>
      <c r="F56" s="79">
        <v>431.15277700000001</v>
      </c>
      <c r="G56" s="79">
        <v>372.27840200000003</v>
      </c>
      <c r="H56" s="79">
        <v>328.52697000000001</v>
      </c>
      <c r="I56" s="79">
        <v>300.27231599999999</v>
      </c>
      <c r="J56" s="79">
        <v>203.04219699999999</v>
      </c>
      <c r="K56" s="79">
        <v>199.78811099999999</v>
      </c>
      <c r="L56" s="79">
        <v>252.19757300000001</v>
      </c>
    </row>
    <row r="57" spans="1:12" x14ac:dyDescent="0.25">
      <c r="A57" s="35" t="s">
        <v>171</v>
      </c>
      <c r="B57" s="79">
        <v>165.79952</v>
      </c>
      <c r="C57" s="79">
        <v>309.97366099999999</v>
      </c>
      <c r="D57" s="79">
        <v>221.32222800000002</v>
      </c>
      <c r="E57" s="79">
        <v>56.262714000000003</v>
      </c>
      <c r="F57" s="79">
        <v>42.888427999999998</v>
      </c>
      <c r="G57" s="79">
        <v>72.877896000000007</v>
      </c>
      <c r="H57" s="79">
        <v>49.293190000000003</v>
      </c>
      <c r="I57" s="79">
        <v>78.313244999999995</v>
      </c>
      <c r="J57" s="79">
        <v>87.745317999999997</v>
      </c>
      <c r="K57" s="79">
        <v>47.623657000000001</v>
      </c>
      <c r="L57" s="79">
        <v>78.875496999999996</v>
      </c>
    </row>
    <row r="58" spans="1:12" x14ac:dyDescent="0.25">
      <c r="A58" s="35" t="s">
        <v>172</v>
      </c>
      <c r="B58" s="79">
        <v>143.24073899999999</v>
      </c>
      <c r="C58" s="79">
        <v>148.42028199999999</v>
      </c>
      <c r="D58" s="79">
        <v>92.601505000000003</v>
      </c>
      <c r="E58" s="79">
        <v>19.637777</v>
      </c>
      <c r="F58" s="79">
        <v>23.675708</v>
      </c>
      <c r="G58" s="79">
        <v>21.148167000000001</v>
      </c>
      <c r="H58" s="79">
        <v>28.139852999999999</v>
      </c>
      <c r="I58" s="79">
        <v>20.816980000000001</v>
      </c>
      <c r="J58" s="79">
        <v>19.849041</v>
      </c>
      <c r="K58" s="79">
        <v>19.348476000000002</v>
      </c>
      <c r="L58" s="79">
        <v>16.241665999999999</v>
      </c>
    </row>
    <row r="59" spans="1:12" x14ac:dyDescent="0.25">
      <c r="A59" s="35" t="s">
        <v>173</v>
      </c>
      <c r="B59" s="79">
        <v>28.331714999999999</v>
      </c>
      <c r="C59" s="79">
        <v>36.701203999999997</v>
      </c>
      <c r="D59" s="79">
        <v>49.968553999999997</v>
      </c>
      <c r="E59" s="79">
        <v>24.187467999999999</v>
      </c>
      <c r="F59" s="79">
        <v>14.568187</v>
      </c>
      <c r="G59" s="79">
        <v>3.688097</v>
      </c>
      <c r="H59" s="79">
        <v>7.5248020000000002</v>
      </c>
      <c r="I59" s="79">
        <v>10.748967</v>
      </c>
      <c r="J59" s="79">
        <v>7.0751879999999998</v>
      </c>
      <c r="K59" s="79">
        <v>9.6750150000000001</v>
      </c>
      <c r="L59" s="79">
        <v>3.7523559999999998</v>
      </c>
    </row>
    <row r="60" spans="1:12" x14ac:dyDescent="0.25">
      <c r="A60" s="35" t="s">
        <v>174</v>
      </c>
      <c r="B60" s="79">
        <v>58.449821999999998</v>
      </c>
      <c r="C60" s="79">
        <v>94.945044999999993</v>
      </c>
      <c r="D60" s="79">
        <v>77.386525999999989</v>
      </c>
      <c r="E60" s="79">
        <v>20.919709999999998</v>
      </c>
      <c r="F60" s="79">
        <v>16.952245000000001</v>
      </c>
      <c r="G60" s="79">
        <v>26.303045999999998</v>
      </c>
      <c r="H60" s="79">
        <v>13.211525</v>
      </c>
      <c r="I60" s="79">
        <v>13.412673</v>
      </c>
      <c r="J60" s="79">
        <v>15.123934999999999</v>
      </c>
      <c r="K60" s="79">
        <v>22.942620999999999</v>
      </c>
      <c r="L60" s="79">
        <v>18.604942999999999</v>
      </c>
    </row>
    <row r="61" spans="1:12" x14ac:dyDescent="0.25">
      <c r="A61" s="35" t="s">
        <v>175</v>
      </c>
      <c r="B61" s="79">
        <v>1950.13192</v>
      </c>
      <c r="C61" s="79">
        <v>1830.4501270000001</v>
      </c>
      <c r="D61" s="79">
        <v>2332.481413</v>
      </c>
      <c r="E61" s="79">
        <v>474.50380100000001</v>
      </c>
      <c r="F61" s="79">
        <v>614.02966000000004</v>
      </c>
      <c r="G61" s="79">
        <v>684.138239</v>
      </c>
      <c r="H61" s="79">
        <v>559.80971299999999</v>
      </c>
      <c r="I61" s="79">
        <v>663.66220799999996</v>
      </c>
      <c r="J61" s="79">
        <v>501.52267799999998</v>
      </c>
      <c r="K61" s="79">
        <v>515.92762300000004</v>
      </c>
      <c r="L61" s="79">
        <v>543.09957099999997</v>
      </c>
    </row>
    <row r="62" spans="1:12" x14ac:dyDescent="0.25">
      <c r="A62" s="35" t="s">
        <v>176</v>
      </c>
      <c r="B62" s="79">
        <v>349.46164599999997</v>
      </c>
      <c r="C62" s="79">
        <v>338.37497000000002</v>
      </c>
      <c r="D62" s="79">
        <v>425.80568400000004</v>
      </c>
      <c r="E62" s="79">
        <v>86.774225999999999</v>
      </c>
      <c r="F62" s="79">
        <v>94.891681000000005</v>
      </c>
      <c r="G62" s="79">
        <v>128.735919</v>
      </c>
      <c r="H62" s="79">
        <v>115.403858</v>
      </c>
      <c r="I62" s="79">
        <v>193.031023</v>
      </c>
      <c r="J62" s="79">
        <v>163.29627099999999</v>
      </c>
      <c r="K62" s="79">
        <v>129.70943</v>
      </c>
      <c r="L62" s="79">
        <v>80.120480000000001</v>
      </c>
    </row>
    <row r="63" spans="1:12" x14ac:dyDescent="0.25">
      <c r="A63" s="35" t="s">
        <v>177</v>
      </c>
      <c r="B63" s="79">
        <v>107.168667</v>
      </c>
      <c r="C63" s="79">
        <v>132.54666</v>
      </c>
      <c r="D63" s="79">
        <v>114.24731799999999</v>
      </c>
      <c r="E63" s="79">
        <v>30.939813000000001</v>
      </c>
      <c r="F63" s="79">
        <v>29.985845999999999</v>
      </c>
      <c r="G63" s="79">
        <v>24.491073</v>
      </c>
      <c r="H63" s="79">
        <v>28.830586</v>
      </c>
      <c r="I63" s="79">
        <v>29.338916000000001</v>
      </c>
      <c r="J63" s="79">
        <v>28.602668000000001</v>
      </c>
      <c r="K63" s="79">
        <v>19.101676000000001</v>
      </c>
      <c r="L63" s="79">
        <v>36.143050000000002</v>
      </c>
    </row>
    <row r="64" spans="1:12" x14ac:dyDescent="0.25">
      <c r="A64" s="35" t="s">
        <v>178</v>
      </c>
      <c r="B64" s="79">
        <v>106.897941</v>
      </c>
      <c r="C64" s="79">
        <v>9171.7565900000009</v>
      </c>
      <c r="D64" s="79">
        <v>2974.7483339999999</v>
      </c>
      <c r="E64" s="79">
        <v>468.83565800000002</v>
      </c>
      <c r="F64" s="79">
        <v>229.151804</v>
      </c>
      <c r="G64" s="79">
        <v>513.27681299999995</v>
      </c>
      <c r="H64" s="79">
        <v>1763.4840589999999</v>
      </c>
      <c r="I64" s="79">
        <v>673.91520200000002</v>
      </c>
      <c r="J64" s="79">
        <v>962.73316399999999</v>
      </c>
      <c r="K64" s="79">
        <v>2424.8278070000001</v>
      </c>
      <c r="L64" s="79">
        <v>2583.1281519999998</v>
      </c>
    </row>
    <row r="65" spans="1:12" x14ac:dyDescent="0.25">
      <c r="A65" s="35" t="s">
        <v>179</v>
      </c>
      <c r="B65" s="79">
        <v>394.84889700000002</v>
      </c>
      <c r="C65" s="79">
        <v>496.73492099999999</v>
      </c>
      <c r="D65" s="79">
        <v>580.12335599999994</v>
      </c>
      <c r="E65" s="79">
        <v>157.562949</v>
      </c>
      <c r="F65" s="79">
        <v>116.957638</v>
      </c>
      <c r="G65" s="79">
        <v>146.295759</v>
      </c>
      <c r="H65" s="79">
        <v>159.30700999999999</v>
      </c>
      <c r="I65" s="79">
        <v>172.393742</v>
      </c>
      <c r="J65" s="79">
        <v>104.377955</v>
      </c>
      <c r="K65" s="79">
        <v>72.876251999999994</v>
      </c>
      <c r="L65" s="79">
        <v>80.968732000000003</v>
      </c>
    </row>
    <row r="66" spans="1:12" x14ac:dyDescent="0.25">
      <c r="A66" s="35" t="s">
        <v>180</v>
      </c>
      <c r="B66" s="79">
        <v>8026.040935</v>
      </c>
      <c r="C66" s="79">
        <v>6777.3310579999998</v>
      </c>
      <c r="D66" s="79">
        <v>5752.0224709999993</v>
      </c>
      <c r="E66" s="79">
        <v>1515.9866219999999</v>
      </c>
      <c r="F66" s="79">
        <v>1354.975606</v>
      </c>
      <c r="G66" s="79">
        <v>1412.523594</v>
      </c>
      <c r="H66" s="79">
        <v>1468.5366489999999</v>
      </c>
      <c r="I66" s="79">
        <v>1396.6651420000001</v>
      </c>
      <c r="J66" s="79">
        <v>1621.2855039999999</v>
      </c>
      <c r="K66" s="79">
        <v>1513.8138019999999</v>
      </c>
      <c r="L66" s="79">
        <v>2040.058865</v>
      </c>
    </row>
    <row r="67" spans="1:12" x14ac:dyDescent="0.25">
      <c r="A67" s="35" t="s">
        <v>181</v>
      </c>
      <c r="B67" s="79">
        <v>3368.4410819999998</v>
      </c>
      <c r="C67" s="79">
        <v>4003.9589689999998</v>
      </c>
      <c r="D67" s="79">
        <v>3769.0288399999999</v>
      </c>
      <c r="E67" s="79">
        <v>1326.4394990000001</v>
      </c>
      <c r="F67" s="79">
        <v>977.19832299999996</v>
      </c>
      <c r="G67" s="79">
        <v>732.72649000000001</v>
      </c>
      <c r="H67" s="79">
        <v>732.66452800000002</v>
      </c>
      <c r="I67" s="79">
        <v>644.56630700000005</v>
      </c>
      <c r="J67" s="79">
        <v>964.61873200000002</v>
      </c>
      <c r="K67" s="79">
        <v>1267.400455</v>
      </c>
      <c r="L67" s="79">
        <v>2179.0756729999998</v>
      </c>
    </row>
    <row r="68" spans="1:12" x14ac:dyDescent="0.25">
      <c r="A68" s="35" t="s">
        <v>182</v>
      </c>
      <c r="B68" s="79">
        <v>285.196665</v>
      </c>
      <c r="C68" s="79">
        <v>350.19046500000002</v>
      </c>
      <c r="D68" s="79">
        <v>328.80883400000005</v>
      </c>
      <c r="E68" s="79">
        <v>105.581439</v>
      </c>
      <c r="F68" s="79">
        <v>76.415721000000005</v>
      </c>
      <c r="G68" s="79">
        <v>54.253633999999998</v>
      </c>
      <c r="H68" s="79">
        <v>92.558040000000005</v>
      </c>
      <c r="I68" s="79">
        <v>70.557762999999994</v>
      </c>
      <c r="J68" s="79">
        <v>106.101062</v>
      </c>
      <c r="K68" s="79">
        <v>58.659573999999999</v>
      </c>
      <c r="L68" s="79">
        <v>70.231223</v>
      </c>
    </row>
    <row r="69" spans="1:12" x14ac:dyDescent="0.25">
      <c r="A69" s="35" t="s">
        <v>183</v>
      </c>
      <c r="B69" s="79">
        <v>162.00874400000001</v>
      </c>
      <c r="C69" s="79">
        <v>211.89548400000001</v>
      </c>
      <c r="D69" s="79">
        <v>184.16347100000002</v>
      </c>
      <c r="E69" s="79">
        <v>40.483972000000001</v>
      </c>
      <c r="F69" s="79">
        <v>47.673321999999999</v>
      </c>
      <c r="G69" s="79">
        <v>48.536909999999999</v>
      </c>
      <c r="H69" s="79">
        <v>47.469267000000002</v>
      </c>
      <c r="I69" s="79">
        <v>56.595745999999998</v>
      </c>
      <c r="J69" s="79">
        <v>50.063673999999999</v>
      </c>
      <c r="K69" s="79">
        <v>32.620936999999998</v>
      </c>
      <c r="L69" s="79">
        <v>37.818187999999999</v>
      </c>
    </row>
    <row r="70" spans="1:12" x14ac:dyDescent="0.25">
      <c r="A70" s="35" t="s">
        <v>184</v>
      </c>
      <c r="B70" s="79">
        <v>323.42003299999999</v>
      </c>
      <c r="C70" s="79">
        <v>419.873425</v>
      </c>
      <c r="D70" s="79">
        <v>415.05019300000004</v>
      </c>
      <c r="E70" s="79">
        <v>113.369275</v>
      </c>
      <c r="F70" s="79">
        <v>151.46276399999999</v>
      </c>
      <c r="G70" s="79">
        <v>73.008279999999999</v>
      </c>
      <c r="H70" s="79">
        <v>77.209873999999999</v>
      </c>
      <c r="I70" s="79">
        <v>145.034762</v>
      </c>
      <c r="J70" s="79">
        <v>96.380588000000003</v>
      </c>
      <c r="K70" s="79">
        <v>51.436855999999999</v>
      </c>
      <c r="L70" s="79">
        <v>51.820863000000003</v>
      </c>
    </row>
    <row r="71" spans="1:12" s="14" customFormat="1" x14ac:dyDescent="0.25">
      <c r="A71" s="137" t="s">
        <v>187</v>
      </c>
      <c r="B71" s="138">
        <f t="shared" ref="B71:J71" si="4">SUM(B51:B70)</f>
        <v>16448.638337999997</v>
      </c>
      <c r="C71" s="138">
        <f t="shared" si="4"/>
        <v>25315.935198000003</v>
      </c>
      <c r="D71" s="138">
        <v>18825.799633999995</v>
      </c>
      <c r="E71" s="138">
        <f t="shared" si="4"/>
        <v>4736.0958329999994</v>
      </c>
      <c r="F71" s="138">
        <f t="shared" si="4"/>
        <v>4261.5696419999995</v>
      </c>
      <c r="G71" s="138">
        <f t="shared" si="4"/>
        <v>4340.1759709999997</v>
      </c>
      <c r="H71" s="138">
        <f t="shared" si="4"/>
        <v>5487.9581880000005</v>
      </c>
      <c r="I71" s="138">
        <f t="shared" si="4"/>
        <v>4489.7355669999997</v>
      </c>
      <c r="J71" s="138">
        <f t="shared" si="4"/>
        <v>4952.9696269999995</v>
      </c>
      <c r="K71" s="138">
        <f>SUM(K51:K70)</f>
        <v>6835.8769970000003</v>
      </c>
      <c r="L71" s="138">
        <f>SUM(L51:L70)</f>
        <v>8512.2634330000001</v>
      </c>
    </row>
    <row r="72" spans="1:12" s="14" customFormat="1" x14ac:dyDescent="0.25">
      <c r="A72" s="60" t="s">
        <v>188</v>
      </c>
      <c r="B72" s="61"/>
      <c r="C72" s="61"/>
      <c r="D72" s="61"/>
      <c r="E72" s="61"/>
      <c r="F72" s="61"/>
      <c r="G72" s="61"/>
      <c r="H72" s="61"/>
      <c r="I72" s="61"/>
    </row>
    <row r="73" spans="1:12" x14ac:dyDescent="0.25">
      <c r="A73" s="54" t="s">
        <v>144</v>
      </c>
      <c r="B73" s="6"/>
      <c r="C73" s="6"/>
      <c r="D73" s="6"/>
      <c r="E73" s="7"/>
      <c r="F73" s="7"/>
      <c r="G73" s="7"/>
      <c r="H73" s="7"/>
      <c r="I73" s="7"/>
    </row>
    <row r="74" spans="1:12" x14ac:dyDescent="0.25">
      <c r="A74" s="8"/>
      <c r="B74" s="8"/>
      <c r="C74" s="8"/>
      <c r="D74" s="8"/>
      <c r="E74" s="7"/>
      <c r="F74" s="7"/>
      <c r="G74" s="7"/>
      <c r="H74" s="7"/>
      <c r="I74" s="7"/>
    </row>
  </sheetData>
  <mergeCells count="6">
    <mergeCell ref="I3:L3"/>
    <mergeCell ref="A3:A4"/>
    <mergeCell ref="B3:B4"/>
    <mergeCell ref="C3:C4"/>
    <mergeCell ref="E3:H3"/>
    <mergeCell ref="D3:D4"/>
  </mergeCells>
  <hyperlinks>
    <hyperlink ref="I2" location="Content!A1" display="contents"/>
  </hyperlinks>
  <pageMargins left="0.7" right="0.7" top="0.75" bottom="0.75" header="0.3" footer="0.3"/>
  <pageSetup paperSize="9" scale="5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rightToLeft="1" view="pageBreakPreview" zoomScaleNormal="100" zoomScaleSheetLayoutView="100" workbookViewId="0">
      <selection activeCell="D7" sqref="D7:D29"/>
    </sheetView>
  </sheetViews>
  <sheetFormatPr defaultRowHeight="15" x14ac:dyDescent="0.25"/>
  <cols>
    <col min="1" max="1" width="26.42578125" style="48" bestFit="1" customWidth="1"/>
    <col min="2" max="9" width="11.5703125" style="48" customWidth="1"/>
    <col min="10" max="10" width="9.42578125" style="48" bestFit="1" customWidth="1"/>
    <col min="11" max="11" width="14.28515625" style="48" bestFit="1" customWidth="1"/>
    <col min="12" max="16384" width="9.140625" style="48"/>
  </cols>
  <sheetData>
    <row r="1" spans="1:12" x14ac:dyDescent="0.25">
      <c r="A1" s="267" t="s">
        <v>375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</row>
    <row r="2" spans="1:12" x14ac:dyDescent="0.25">
      <c r="A2" s="55" t="s">
        <v>145</v>
      </c>
      <c r="B2" s="53"/>
      <c r="C2" s="53"/>
      <c r="D2" s="53"/>
      <c r="E2" s="52"/>
      <c r="F2" s="52"/>
      <c r="G2" s="52"/>
      <c r="H2" s="52"/>
      <c r="I2" s="49" t="s">
        <v>100</v>
      </c>
    </row>
    <row r="3" spans="1:12" x14ac:dyDescent="0.25">
      <c r="A3" s="295" t="s">
        <v>12</v>
      </c>
      <c r="B3" s="288">
        <v>2013</v>
      </c>
      <c r="C3" s="288">
        <v>2014</v>
      </c>
      <c r="D3" s="287">
        <v>2015</v>
      </c>
      <c r="E3" s="296">
        <v>2015</v>
      </c>
      <c r="F3" s="274"/>
      <c r="G3" s="274"/>
      <c r="H3" s="297"/>
      <c r="I3" s="293" t="s">
        <v>349</v>
      </c>
      <c r="J3" s="294"/>
      <c r="K3" s="294"/>
      <c r="L3" s="294"/>
    </row>
    <row r="4" spans="1:12" x14ac:dyDescent="0.25">
      <c r="A4" s="296"/>
      <c r="B4" s="289"/>
      <c r="C4" s="289"/>
      <c r="D4" s="289"/>
      <c r="E4" s="124" t="s">
        <v>9</v>
      </c>
      <c r="F4" s="225" t="s">
        <v>10</v>
      </c>
      <c r="G4" s="124" t="s">
        <v>11</v>
      </c>
      <c r="H4" s="226" t="s">
        <v>13</v>
      </c>
      <c r="I4" s="124" t="s">
        <v>9</v>
      </c>
      <c r="J4" s="124" t="s">
        <v>10</v>
      </c>
      <c r="K4" s="124" t="s">
        <v>11</v>
      </c>
      <c r="L4" s="124" t="s">
        <v>13</v>
      </c>
    </row>
    <row r="5" spans="1:12" x14ac:dyDescent="0.25">
      <c r="A5" s="117" t="s">
        <v>35</v>
      </c>
      <c r="B5" s="81">
        <f t="shared" ref="B5:J5" si="0">SUM(B13,B21,B29)</f>
        <v>132699.91820500002</v>
      </c>
      <c r="C5" s="81">
        <f t="shared" si="0"/>
        <v>152255.53903399999</v>
      </c>
      <c r="D5" s="81">
        <f t="shared" si="0"/>
        <v>168956.25346100001</v>
      </c>
      <c r="E5" s="81">
        <f t="shared" si="0"/>
        <v>42013.078793000008</v>
      </c>
      <c r="F5" s="81">
        <f t="shared" si="0"/>
        <v>42265.170970000006</v>
      </c>
      <c r="G5" s="81">
        <f t="shared" si="0"/>
        <v>38810.934383999993</v>
      </c>
      <c r="H5" s="81">
        <f t="shared" si="0"/>
        <v>45867.069314000008</v>
      </c>
      <c r="I5" s="81">
        <f t="shared" si="0"/>
        <v>43923.538423000005</v>
      </c>
      <c r="J5" s="81">
        <f t="shared" si="0"/>
        <v>40049.304873999994</v>
      </c>
      <c r="K5" s="81">
        <f>SUM(K13,K21,K29)</f>
        <v>42565.882449000004</v>
      </c>
      <c r="L5" s="81">
        <f t="shared" ref="L5" si="1">SUM(L13,L21,L29)</f>
        <v>44032.950263999999</v>
      </c>
    </row>
    <row r="6" spans="1:12" x14ac:dyDescent="0.25">
      <c r="A6" s="221" t="s">
        <v>161</v>
      </c>
      <c r="B6" s="166"/>
      <c r="C6" s="166"/>
      <c r="D6" s="166"/>
      <c r="E6" s="222"/>
      <c r="F6" s="222"/>
      <c r="G6" s="222"/>
      <c r="H6" s="222"/>
      <c r="I6" s="222"/>
      <c r="J6" s="222"/>
      <c r="K6" s="222"/>
      <c r="L6" s="222"/>
    </row>
    <row r="7" spans="1:12" x14ac:dyDescent="0.25">
      <c r="A7" s="84" t="s">
        <v>189</v>
      </c>
      <c r="B7" s="79">
        <v>6658.9555819999996</v>
      </c>
      <c r="C7" s="79">
        <v>6978.6565069999997</v>
      </c>
      <c r="D7" s="79">
        <v>6486.80008</v>
      </c>
      <c r="E7" s="79">
        <v>1770.891093</v>
      </c>
      <c r="F7" s="79">
        <v>1619.3957419999999</v>
      </c>
      <c r="G7" s="79">
        <v>1569.807335</v>
      </c>
      <c r="H7" s="79">
        <v>1526.7059099999999</v>
      </c>
      <c r="I7" s="79">
        <v>968.37825199999997</v>
      </c>
      <c r="J7" s="79">
        <v>1740.1903870000001</v>
      </c>
      <c r="K7" s="79">
        <v>1131.6308959999999</v>
      </c>
      <c r="L7" s="79">
        <v>1014.354451</v>
      </c>
    </row>
    <row r="8" spans="1:12" x14ac:dyDescent="0.25">
      <c r="A8" s="84" t="s">
        <v>190</v>
      </c>
      <c r="B8" s="79">
        <v>43875.251931999999</v>
      </c>
      <c r="C8" s="79">
        <v>47842.004029000003</v>
      </c>
      <c r="D8" s="79">
        <v>52119.131562999995</v>
      </c>
      <c r="E8" s="79">
        <v>12470.754761</v>
      </c>
      <c r="F8" s="79">
        <v>14249.864299999999</v>
      </c>
      <c r="G8" s="79">
        <v>12179.204787999999</v>
      </c>
      <c r="H8" s="79">
        <v>13219.307714</v>
      </c>
      <c r="I8" s="79">
        <v>11915.131237</v>
      </c>
      <c r="J8" s="79">
        <v>13043.889719999999</v>
      </c>
      <c r="K8" s="79">
        <v>14793.756713000001</v>
      </c>
      <c r="L8" s="79">
        <v>15454.488762000001</v>
      </c>
    </row>
    <row r="9" spans="1:12" x14ac:dyDescent="0.25">
      <c r="A9" s="84" t="s">
        <v>191</v>
      </c>
      <c r="B9" s="79">
        <v>2232.6617019999999</v>
      </c>
      <c r="C9" s="79">
        <v>2487.1005770000002</v>
      </c>
      <c r="D9" s="79">
        <v>2554.6414059999997</v>
      </c>
      <c r="E9" s="79">
        <v>619.91620899999998</v>
      </c>
      <c r="F9" s="79">
        <v>684.14464099999998</v>
      </c>
      <c r="G9" s="79">
        <v>633.52738999999997</v>
      </c>
      <c r="H9" s="79">
        <v>617.05316600000003</v>
      </c>
      <c r="I9" s="79">
        <v>488.31054599999999</v>
      </c>
      <c r="J9" s="79">
        <v>432.30732</v>
      </c>
      <c r="K9" s="79">
        <v>663.26579800000002</v>
      </c>
      <c r="L9" s="79">
        <v>735.68126600000005</v>
      </c>
    </row>
    <row r="10" spans="1:12" x14ac:dyDescent="0.25">
      <c r="A10" s="84" t="s">
        <v>192</v>
      </c>
      <c r="B10" s="79">
        <v>31275.428083999999</v>
      </c>
      <c r="C10" s="79">
        <v>32515.447789999998</v>
      </c>
      <c r="D10" s="79">
        <v>34819.642094000003</v>
      </c>
      <c r="E10" s="79">
        <v>8825.0926280000003</v>
      </c>
      <c r="F10" s="79">
        <v>7564.0500050000001</v>
      </c>
      <c r="G10" s="79">
        <v>8437.0036710000004</v>
      </c>
      <c r="H10" s="79">
        <v>9993.4957900000009</v>
      </c>
      <c r="I10" s="79">
        <v>8499.5251399999997</v>
      </c>
      <c r="J10" s="79">
        <v>7518.2227780000003</v>
      </c>
      <c r="K10" s="79">
        <v>6896.1261569999997</v>
      </c>
      <c r="L10" s="79">
        <v>7157.1884250000003</v>
      </c>
    </row>
    <row r="11" spans="1:12" x14ac:dyDescent="0.25">
      <c r="A11" s="84" t="s">
        <v>193</v>
      </c>
      <c r="B11" s="79">
        <v>13996.151769</v>
      </c>
      <c r="C11" s="79">
        <v>14963.142653999999</v>
      </c>
      <c r="D11" s="79">
        <v>19987.046410999999</v>
      </c>
      <c r="E11" s="79">
        <v>4895.4855630000002</v>
      </c>
      <c r="F11" s="79">
        <v>4301.1098069999998</v>
      </c>
      <c r="G11" s="79">
        <v>4219.157177</v>
      </c>
      <c r="H11" s="79">
        <v>6571.2938640000002</v>
      </c>
      <c r="I11" s="79">
        <v>5499.4406060000001</v>
      </c>
      <c r="J11" s="79">
        <v>5955.1363890000002</v>
      </c>
      <c r="K11" s="79">
        <v>6590.7206539999997</v>
      </c>
      <c r="L11" s="79">
        <v>5044.0901709999998</v>
      </c>
    </row>
    <row r="12" spans="1:12" x14ac:dyDescent="0.25">
      <c r="A12" s="84" t="s">
        <v>194</v>
      </c>
      <c r="B12" s="79">
        <v>2216.7615569999998</v>
      </c>
      <c r="C12" s="79">
        <v>3189.648905</v>
      </c>
      <c r="D12" s="79">
        <v>3360.4277469999997</v>
      </c>
      <c r="E12" s="79">
        <v>815.91927499999997</v>
      </c>
      <c r="F12" s="79">
        <v>658.35227699999996</v>
      </c>
      <c r="G12" s="79">
        <v>867.14706899999999</v>
      </c>
      <c r="H12" s="79">
        <v>1019.009126</v>
      </c>
      <c r="I12" s="79">
        <v>507.741108</v>
      </c>
      <c r="J12" s="79">
        <v>692.240904</v>
      </c>
      <c r="K12" s="79">
        <v>458.83210600000001</v>
      </c>
      <c r="L12" s="79">
        <v>570.04303000000004</v>
      </c>
    </row>
    <row r="13" spans="1:12" x14ac:dyDescent="0.25">
      <c r="A13" s="76" t="s">
        <v>185</v>
      </c>
      <c r="B13" s="81">
        <f t="shared" ref="B13:J13" si="2">SUM(B7:B12)</f>
        <v>100255.21062600001</v>
      </c>
      <c r="C13" s="81">
        <f t="shared" si="2"/>
        <v>107976.00046199998</v>
      </c>
      <c r="D13" s="81">
        <v>119327.68930100001</v>
      </c>
      <c r="E13" s="81">
        <f t="shared" si="2"/>
        <v>29398.059529000006</v>
      </c>
      <c r="F13" s="81">
        <f t="shared" si="2"/>
        <v>29076.916772000004</v>
      </c>
      <c r="G13" s="81">
        <f t="shared" si="2"/>
        <v>27905.847429999998</v>
      </c>
      <c r="H13" s="81">
        <f t="shared" si="2"/>
        <v>32946.865570000002</v>
      </c>
      <c r="I13" s="81">
        <f t="shared" si="2"/>
        <v>27878.526889000001</v>
      </c>
      <c r="J13" s="81">
        <f t="shared" si="2"/>
        <v>29381.987497999999</v>
      </c>
      <c r="K13" s="81">
        <f>SUM(K7:K12)</f>
        <v>30534.332324000003</v>
      </c>
      <c r="L13" s="81">
        <f t="shared" ref="L13" si="3">SUM(L7:L12)</f>
        <v>29975.846105000001</v>
      </c>
    </row>
    <row r="14" spans="1:12" x14ac:dyDescent="0.25">
      <c r="A14" s="221" t="s">
        <v>162</v>
      </c>
      <c r="B14" s="166"/>
      <c r="C14" s="166"/>
      <c r="D14" s="166"/>
      <c r="E14" s="222"/>
      <c r="F14" s="222"/>
      <c r="G14" s="222"/>
      <c r="H14" s="222"/>
      <c r="I14" s="222"/>
      <c r="J14" s="222"/>
      <c r="K14" s="222"/>
      <c r="L14" s="222"/>
    </row>
    <row r="15" spans="1:12" x14ac:dyDescent="0.25">
      <c r="A15" s="84" t="s">
        <v>189</v>
      </c>
      <c r="B15" s="79">
        <v>647.94801500000005</v>
      </c>
      <c r="C15" s="79">
        <v>1281.4370939999999</v>
      </c>
      <c r="D15" s="79">
        <v>1123.4307630000001</v>
      </c>
      <c r="E15" s="79">
        <v>277.93371000000002</v>
      </c>
      <c r="F15" s="79">
        <v>247.414402</v>
      </c>
      <c r="G15" s="79">
        <v>170.613719</v>
      </c>
      <c r="H15" s="79">
        <v>427.468932</v>
      </c>
      <c r="I15" s="79">
        <v>868.02252399999998</v>
      </c>
      <c r="J15" s="79">
        <v>421.03196200000002</v>
      </c>
      <c r="K15" s="79">
        <v>452.970595</v>
      </c>
      <c r="L15" s="79">
        <v>525.73505</v>
      </c>
    </row>
    <row r="16" spans="1:12" x14ac:dyDescent="0.25">
      <c r="A16" s="84" t="s">
        <v>190</v>
      </c>
      <c r="B16" s="79">
        <v>14524.303072999999</v>
      </c>
      <c r="C16" s="79">
        <v>16016.886021</v>
      </c>
      <c r="D16" s="79">
        <v>20949.846397000001</v>
      </c>
      <c r="E16" s="79">
        <v>5343.826701</v>
      </c>
      <c r="F16" s="79">
        <v>5691.3328430000001</v>
      </c>
      <c r="G16" s="79">
        <v>4683.7619990000003</v>
      </c>
      <c r="H16" s="79">
        <v>5230.9248539999999</v>
      </c>
      <c r="I16" s="79">
        <v>7610.6200449999997</v>
      </c>
      <c r="J16" s="79">
        <v>4460.9458960000002</v>
      </c>
      <c r="K16" s="79">
        <v>4408.0443420000001</v>
      </c>
      <c r="L16" s="79">
        <v>4576.9752330000001</v>
      </c>
    </row>
    <row r="17" spans="1:12" x14ac:dyDescent="0.25">
      <c r="A17" s="84" t="s">
        <v>191</v>
      </c>
      <c r="B17" s="79">
        <v>5.8006570000000002</v>
      </c>
      <c r="C17" s="79">
        <v>58.094549999999998</v>
      </c>
      <c r="D17" s="79">
        <v>106.903385</v>
      </c>
      <c r="E17" s="79">
        <v>17.219356000000001</v>
      </c>
      <c r="F17" s="79">
        <v>25.243058999999999</v>
      </c>
      <c r="G17" s="79">
        <v>24.235520999999999</v>
      </c>
      <c r="H17" s="79">
        <v>40.205449000000002</v>
      </c>
      <c r="I17" s="79">
        <v>42.872233999999999</v>
      </c>
      <c r="J17" s="79">
        <v>12.962726999999999</v>
      </c>
      <c r="K17" s="79">
        <v>14.72467</v>
      </c>
      <c r="L17" s="79">
        <v>12.638797</v>
      </c>
    </row>
    <row r="18" spans="1:12" x14ac:dyDescent="0.25">
      <c r="A18" s="84" t="s">
        <v>192</v>
      </c>
      <c r="B18" s="79">
        <v>414.64027700000003</v>
      </c>
      <c r="C18" s="79">
        <v>1188.83493</v>
      </c>
      <c r="D18" s="79">
        <v>8090.3230610000001</v>
      </c>
      <c r="E18" s="79">
        <v>2145.3465500000002</v>
      </c>
      <c r="F18" s="79">
        <v>2862.8715050000001</v>
      </c>
      <c r="G18" s="79">
        <v>1634.3908260000001</v>
      </c>
      <c r="H18" s="79">
        <v>1447.7141799999999</v>
      </c>
      <c r="I18" s="79">
        <v>2547.1216479999998</v>
      </c>
      <c r="J18" s="79">
        <v>688.09854499999994</v>
      </c>
      <c r="K18" s="79">
        <v>232.601472</v>
      </c>
      <c r="L18" s="79">
        <v>262.40186399999999</v>
      </c>
    </row>
    <row r="19" spans="1:12" x14ac:dyDescent="0.25">
      <c r="A19" s="84" t="s">
        <v>193</v>
      </c>
      <c r="B19" s="79">
        <v>236.66531900000001</v>
      </c>
      <c r="C19" s="79">
        <v>337.58876400000003</v>
      </c>
      <c r="D19" s="79">
        <v>492.18589799999995</v>
      </c>
      <c r="E19" s="79">
        <v>70.201224999999994</v>
      </c>
      <c r="F19" s="79">
        <v>97.91422</v>
      </c>
      <c r="G19" s="79">
        <v>49.379137999999998</v>
      </c>
      <c r="H19" s="79">
        <v>274.69131499999997</v>
      </c>
      <c r="I19" s="79">
        <v>475.05269500000003</v>
      </c>
      <c r="J19" s="79">
        <v>123.981736</v>
      </c>
      <c r="K19" s="79">
        <v>78.398590999999996</v>
      </c>
      <c r="L19" s="79">
        <v>166.24575400000001</v>
      </c>
    </row>
    <row r="20" spans="1:12" x14ac:dyDescent="0.25">
      <c r="A20" s="84" t="s">
        <v>194</v>
      </c>
      <c r="B20" s="79">
        <v>166.71190000000001</v>
      </c>
      <c r="C20" s="79">
        <v>80.762015000000005</v>
      </c>
      <c r="D20" s="79">
        <v>40.075021999999997</v>
      </c>
      <c r="E20" s="79">
        <v>24.395889</v>
      </c>
      <c r="F20" s="79">
        <v>1.9085270000000001</v>
      </c>
      <c r="G20" s="79">
        <v>2.5297800000000001</v>
      </c>
      <c r="H20" s="79">
        <v>11.240826</v>
      </c>
      <c r="I20" s="79">
        <v>11.586821</v>
      </c>
      <c r="J20" s="79">
        <v>7.3268829999999996</v>
      </c>
      <c r="K20" s="79">
        <v>8.9334579999999999</v>
      </c>
      <c r="L20" s="79">
        <v>0.844028</v>
      </c>
    </row>
    <row r="21" spans="1:12" x14ac:dyDescent="0.25">
      <c r="A21" s="83" t="s">
        <v>186</v>
      </c>
      <c r="B21" s="81">
        <f t="shared" ref="B21:J21" si="4">SUM(B15:B20)</f>
        <v>15996.069240999999</v>
      </c>
      <c r="C21" s="81">
        <f t="shared" si="4"/>
        <v>18963.603374000002</v>
      </c>
      <c r="D21" s="81">
        <v>30802.764526000003</v>
      </c>
      <c r="E21" s="81">
        <f t="shared" si="4"/>
        <v>7878.9234310000002</v>
      </c>
      <c r="F21" s="81">
        <f t="shared" si="4"/>
        <v>8926.684556000002</v>
      </c>
      <c r="G21" s="81">
        <f t="shared" si="4"/>
        <v>6564.9109829999998</v>
      </c>
      <c r="H21" s="81">
        <f t="shared" si="4"/>
        <v>7432.2455559999999</v>
      </c>
      <c r="I21" s="81">
        <f t="shared" si="4"/>
        <v>11555.275967000001</v>
      </c>
      <c r="J21" s="81">
        <f t="shared" si="4"/>
        <v>5714.3477489999996</v>
      </c>
      <c r="K21" s="81">
        <f>SUM(K15:K20)</f>
        <v>5195.6731280000004</v>
      </c>
      <c r="L21" s="81">
        <f t="shared" ref="L21" si="5">SUM(L15:L20)</f>
        <v>5544.8407260000004</v>
      </c>
    </row>
    <row r="22" spans="1:12" x14ac:dyDescent="0.25">
      <c r="A22" s="221" t="s">
        <v>163</v>
      </c>
      <c r="B22" s="166"/>
      <c r="C22" s="166"/>
      <c r="D22" s="166"/>
      <c r="E22" s="222"/>
      <c r="F22" s="222"/>
      <c r="G22" s="222"/>
      <c r="H22" s="222"/>
      <c r="I22" s="222"/>
      <c r="J22" s="222"/>
      <c r="K22" s="222"/>
      <c r="L22" s="222"/>
    </row>
    <row r="23" spans="1:12" x14ac:dyDescent="0.25">
      <c r="A23" s="84" t="s">
        <v>189</v>
      </c>
      <c r="B23" s="79">
        <v>337.613001</v>
      </c>
      <c r="C23" s="79">
        <v>901.17964400000005</v>
      </c>
      <c r="D23" s="79">
        <v>667.545885</v>
      </c>
      <c r="E23" s="79">
        <v>406.31843600000002</v>
      </c>
      <c r="F23" s="79">
        <v>76.422262000000003</v>
      </c>
      <c r="G23" s="79">
        <v>103.853984</v>
      </c>
      <c r="H23" s="79">
        <v>80.951203000000007</v>
      </c>
      <c r="I23" s="79">
        <v>65.946479999999994</v>
      </c>
      <c r="J23" s="79">
        <v>131.14647400000001</v>
      </c>
      <c r="K23" s="79">
        <v>40.343277</v>
      </c>
      <c r="L23" s="79">
        <v>40.137304</v>
      </c>
    </row>
    <row r="24" spans="1:12" x14ac:dyDescent="0.25">
      <c r="A24" s="84" t="s">
        <v>190</v>
      </c>
      <c r="B24" s="79">
        <v>14142.125964999999</v>
      </c>
      <c r="C24" s="79">
        <v>19185.133045999999</v>
      </c>
      <c r="D24" s="79">
        <v>15024.755765</v>
      </c>
      <c r="E24" s="79">
        <v>3614.9216099999999</v>
      </c>
      <c r="F24" s="79">
        <v>3783.1896860000002</v>
      </c>
      <c r="G24" s="79">
        <v>3750.297431</v>
      </c>
      <c r="H24" s="79">
        <v>3876.3470379999999</v>
      </c>
      <c r="I24" s="79">
        <v>3143.716136</v>
      </c>
      <c r="J24" s="79">
        <v>3977.1802769999999</v>
      </c>
      <c r="K24" s="79">
        <v>5836.2440790000001</v>
      </c>
      <c r="L24" s="79">
        <v>6915.2061720000002</v>
      </c>
    </row>
    <row r="25" spans="1:12" x14ac:dyDescent="0.25">
      <c r="A25" s="84" t="s">
        <v>191</v>
      </c>
      <c r="B25" s="79">
        <v>11.668628999999999</v>
      </c>
      <c r="C25" s="79">
        <v>28.300803999999999</v>
      </c>
      <c r="D25" s="79">
        <v>33.820981000000003</v>
      </c>
      <c r="E25" s="79">
        <v>1.7084729999999999</v>
      </c>
      <c r="F25" s="79">
        <v>15.979718999999999</v>
      </c>
      <c r="G25" s="79">
        <v>7.3250529999999996</v>
      </c>
      <c r="H25" s="79">
        <v>8.8077360000000002</v>
      </c>
      <c r="I25" s="79">
        <v>10.515494</v>
      </c>
      <c r="J25" s="79">
        <v>3.074268</v>
      </c>
      <c r="K25" s="79">
        <v>3.0127480000000002</v>
      </c>
      <c r="L25" s="79">
        <v>2.6807599999999998</v>
      </c>
    </row>
    <row r="26" spans="1:12" x14ac:dyDescent="0.25">
      <c r="A26" s="84" t="s">
        <v>192</v>
      </c>
      <c r="B26" s="79">
        <v>1604.799389</v>
      </c>
      <c r="C26" s="79">
        <v>5064.2366060000004</v>
      </c>
      <c r="D26" s="79">
        <v>2955.960114</v>
      </c>
      <c r="E26" s="79">
        <v>682.75388399999997</v>
      </c>
      <c r="F26" s="79">
        <v>371.61167599999999</v>
      </c>
      <c r="G26" s="79">
        <v>435.60892100000001</v>
      </c>
      <c r="H26" s="79">
        <v>1465.985633</v>
      </c>
      <c r="I26" s="79">
        <v>1256.589504</v>
      </c>
      <c r="J26" s="79">
        <v>781.64275599999996</v>
      </c>
      <c r="K26" s="79">
        <v>937.70881899999995</v>
      </c>
      <c r="L26" s="79">
        <v>1491.1116030000001</v>
      </c>
    </row>
    <row r="27" spans="1:12" x14ac:dyDescent="0.25">
      <c r="A27" s="84" t="s">
        <v>193</v>
      </c>
      <c r="B27" s="79">
        <v>304.92885699999999</v>
      </c>
      <c r="C27" s="79">
        <v>89.982342000000003</v>
      </c>
      <c r="D27" s="79">
        <v>134.30228299999999</v>
      </c>
      <c r="E27" s="79">
        <v>27.208487999999999</v>
      </c>
      <c r="F27" s="79">
        <v>12.972471000000001</v>
      </c>
      <c r="G27" s="79">
        <v>40.902287999999999</v>
      </c>
      <c r="H27" s="79">
        <v>53.219036000000003</v>
      </c>
      <c r="I27" s="79">
        <v>11.695848</v>
      </c>
      <c r="J27" s="79">
        <v>58.087083999999997</v>
      </c>
      <c r="K27" s="79">
        <v>18.023298</v>
      </c>
      <c r="L27" s="79">
        <v>35.909498999999997</v>
      </c>
    </row>
    <row r="28" spans="1:12" x14ac:dyDescent="0.25">
      <c r="A28" s="84" t="s">
        <v>194</v>
      </c>
      <c r="B28" s="79">
        <v>47.502496999999998</v>
      </c>
      <c r="C28" s="79">
        <v>47.102755999999999</v>
      </c>
      <c r="D28" s="79">
        <v>9.4146060000000009</v>
      </c>
      <c r="E28" s="79">
        <v>3.1849419999999999</v>
      </c>
      <c r="F28" s="79">
        <v>1.3938280000000001</v>
      </c>
      <c r="G28" s="79">
        <v>2.188294</v>
      </c>
      <c r="H28" s="79">
        <v>2.6475420000000001</v>
      </c>
      <c r="I28" s="79">
        <v>1.272105</v>
      </c>
      <c r="J28" s="79">
        <v>1.838768</v>
      </c>
      <c r="K28" s="79">
        <v>0.54477600000000004</v>
      </c>
      <c r="L28" s="79">
        <v>27.218095000000002</v>
      </c>
    </row>
    <row r="29" spans="1:12" x14ac:dyDescent="0.25">
      <c r="A29" s="139" t="s">
        <v>187</v>
      </c>
      <c r="B29" s="138">
        <f t="shared" ref="B29:J29" si="6">SUM(B23:B28)</f>
        <v>16448.638338000001</v>
      </c>
      <c r="C29" s="138">
        <f t="shared" si="6"/>
        <v>25315.935197999996</v>
      </c>
      <c r="D29" s="138">
        <v>18825.799633999999</v>
      </c>
      <c r="E29" s="138">
        <f t="shared" si="6"/>
        <v>4736.0958330000003</v>
      </c>
      <c r="F29" s="138">
        <f t="shared" si="6"/>
        <v>4261.5696420000004</v>
      </c>
      <c r="G29" s="138">
        <f t="shared" si="6"/>
        <v>4340.1759709999997</v>
      </c>
      <c r="H29" s="138">
        <f t="shared" si="6"/>
        <v>5487.9581880000005</v>
      </c>
      <c r="I29" s="138">
        <f t="shared" si="6"/>
        <v>4489.7355670000006</v>
      </c>
      <c r="J29" s="138">
        <f t="shared" si="6"/>
        <v>4952.9696269999995</v>
      </c>
      <c r="K29" s="138">
        <f>SUM(K23:K28)</f>
        <v>6835.8769970000003</v>
      </c>
      <c r="L29" s="138">
        <f t="shared" ref="L29" si="7">SUM(L23:L28)</f>
        <v>8512.2634330000001</v>
      </c>
    </row>
    <row r="30" spans="1:12" x14ac:dyDescent="0.25">
      <c r="A30" s="60" t="s">
        <v>188</v>
      </c>
      <c r="B30" s="61"/>
      <c r="C30" s="61"/>
      <c r="D30" s="61"/>
      <c r="E30" s="61"/>
      <c r="F30" s="61"/>
      <c r="G30" s="61"/>
      <c r="H30" s="61"/>
      <c r="I30" s="61"/>
      <c r="J30" s="14"/>
      <c r="K30" s="14"/>
      <c r="L30" s="14"/>
    </row>
    <row r="31" spans="1:12" x14ac:dyDescent="0.25">
      <c r="A31" s="54" t="s">
        <v>144</v>
      </c>
    </row>
  </sheetData>
  <mergeCells count="7">
    <mergeCell ref="A1:L1"/>
    <mergeCell ref="A3:A4"/>
    <mergeCell ref="B3:B4"/>
    <mergeCell ref="C3:C4"/>
    <mergeCell ref="D3:D4"/>
    <mergeCell ref="E3:H3"/>
    <mergeCell ref="I3:L3"/>
  </mergeCells>
  <hyperlinks>
    <hyperlink ref="I2" location="Content!A1" display="contents"/>
  </hyperlinks>
  <pageMargins left="0.7" right="0.7" top="0.75" bottom="0.75" header="0.3" footer="0.3"/>
  <pageSetup paperSize="9" scale="5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rightToLeft="1" view="pageBreakPreview" zoomScaleNormal="100" zoomScaleSheetLayoutView="100" workbookViewId="0">
      <selection activeCell="D7" sqref="D7:D44"/>
    </sheetView>
  </sheetViews>
  <sheetFormatPr defaultRowHeight="15" x14ac:dyDescent="0.25"/>
  <cols>
    <col min="1" max="1" width="26.42578125" bestFit="1" customWidth="1"/>
    <col min="2" max="2" width="11.140625" bestFit="1" customWidth="1"/>
    <col min="3" max="4" width="11" customWidth="1"/>
    <col min="5" max="5" width="9.85546875" customWidth="1"/>
    <col min="6" max="6" width="9.85546875" bestFit="1" customWidth="1"/>
    <col min="7" max="8" width="9.5703125" customWidth="1"/>
    <col min="9" max="9" width="9.85546875" customWidth="1"/>
    <col min="10" max="11" width="9.42578125" bestFit="1" customWidth="1"/>
  </cols>
  <sheetData>
    <row r="1" spans="1:12" x14ac:dyDescent="0.25">
      <c r="A1" s="267" t="s">
        <v>376</v>
      </c>
      <c r="B1" s="268"/>
      <c r="C1" s="268"/>
      <c r="D1" s="268"/>
      <c r="E1" s="268"/>
      <c r="F1" s="268"/>
      <c r="G1" s="268"/>
      <c r="H1" s="268"/>
      <c r="I1" s="268"/>
    </row>
    <row r="2" spans="1:12" x14ac:dyDescent="0.25">
      <c r="A2" s="10" t="s">
        <v>145</v>
      </c>
      <c r="B2" s="5"/>
      <c r="C2" s="5"/>
      <c r="D2" s="5"/>
      <c r="E2" s="4"/>
      <c r="F2" s="4"/>
      <c r="G2" s="4"/>
      <c r="H2" s="4"/>
      <c r="I2" s="49" t="s">
        <v>100</v>
      </c>
    </row>
    <row r="3" spans="1:12" x14ac:dyDescent="0.25">
      <c r="A3" s="288" t="s">
        <v>12</v>
      </c>
      <c r="B3" s="288">
        <v>2013</v>
      </c>
      <c r="C3" s="288">
        <v>2014</v>
      </c>
      <c r="D3" s="288">
        <v>2015</v>
      </c>
      <c r="E3" s="290">
        <v>2015</v>
      </c>
      <c r="F3" s="291"/>
      <c r="G3" s="291"/>
      <c r="H3" s="292"/>
      <c r="I3" s="298" t="s">
        <v>350</v>
      </c>
      <c r="J3" s="299"/>
      <c r="K3" s="299"/>
      <c r="L3" s="299"/>
    </row>
    <row r="4" spans="1:12" x14ac:dyDescent="0.25">
      <c r="A4" s="289"/>
      <c r="B4" s="289"/>
      <c r="C4" s="289"/>
      <c r="D4" s="289"/>
      <c r="E4" s="124" t="s">
        <v>9</v>
      </c>
      <c r="F4" s="225" t="s">
        <v>10</v>
      </c>
      <c r="G4" s="124" t="s">
        <v>11</v>
      </c>
      <c r="H4" s="124" t="s">
        <v>13</v>
      </c>
      <c r="I4" s="124" t="s">
        <v>9</v>
      </c>
      <c r="J4" s="124" t="s">
        <v>10</v>
      </c>
      <c r="K4" s="124" t="s">
        <v>11</v>
      </c>
      <c r="L4" s="124" t="s">
        <v>13</v>
      </c>
    </row>
    <row r="5" spans="1:12" x14ac:dyDescent="0.25">
      <c r="A5" s="118" t="s">
        <v>35</v>
      </c>
      <c r="B5" s="62">
        <f t="shared" ref="B5:J5" si="0">SUM(B18,B31,B44)</f>
        <v>132699.91820499999</v>
      </c>
      <c r="C5" s="62">
        <f t="shared" si="0"/>
        <v>152255.53903399999</v>
      </c>
      <c r="D5" s="62">
        <f t="shared" si="0"/>
        <v>168956.25346099999</v>
      </c>
      <c r="E5" s="62">
        <f t="shared" si="0"/>
        <v>42013.078793000008</v>
      </c>
      <c r="F5" s="62">
        <f t="shared" si="0"/>
        <v>42265.170969999999</v>
      </c>
      <c r="G5" s="62">
        <f t="shared" si="0"/>
        <v>38810.934383999993</v>
      </c>
      <c r="H5" s="62">
        <f t="shared" si="0"/>
        <v>45867.069314000008</v>
      </c>
      <c r="I5" s="62">
        <f t="shared" si="0"/>
        <v>43923.538423000005</v>
      </c>
      <c r="J5" s="62">
        <f t="shared" si="0"/>
        <v>40049.304873999994</v>
      </c>
      <c r="K5" s="62">
        <f>SUM(K18,K31,K44)</f>
        <v>42565.027017</v>
      </c>
      <c r="L5" s="62">
        <f t="shared" ref="L5" si="1">SUM(L18,L31,L44)</f>
        <v>44032.950264000006</v>
      </c>
    </row>
    <row r="6" spans="1:12" s="15" customFormat="1" x14ac:dyDescent="0.25">
      <c r="A6" s="221" t="s">
        <v>195</v>
      </c>
      <c r="B6" s="221"/>
      <c r="C6" s="221"/>
      <c r="D6" s="221"/>
      <c r="E6" s="222"/>
      <c r="F6" s="222"/>
      <c r="G6" s="222"/>
      <c r="H6" s="222"/>
      <c r="I6" s="222"/>
      <c r="J6" s="222" t="s">
        <v>351</v>
      </c>
      <c r="K6" s="222"/>
      <c r="L6" s="222"/>
    </row>
    <row r="7" spans="1:12" x14ac:dyDescent="0.25">
      <c r="A7" s="84" t="s">
        <v>369</v>
      </c>
      <c r="B7" s="79">
        <v>12711.611851999998</v>
      </c>
      <c r="C7" s="79">
        <v>13666.843118999999</v>
      </c>
      <c r="D7" s="79">
        <v>18511.030009000002</v>
      </c>
      <c r="E7" s="79">
        <v>4503.1327369999999</v>
      </c>
      <c r="F7" s="79">
        <v>3940.7947279999998</v>
      </c>
      <c r="G7" s="79">
        <v>3915.078125</v>
      </c>
      <c r="H7" s="79">
        <v>6152.0244190000003</v>
      </c>
      <c r="I7" s="79">
        <v>5231.8434520000001</v>
      </c>
      <c r="J7" s="79">
        <v>5612.4621619999998</v>
      </c>
      <c r="K7" s="79">
        <v>6228.3027959999999</v>
      </c>
      <c r="L7" s="79">
        <v>4615.7462690000002</v>
      </c>
    </row>
    <row r="8" spans="1:12" x14ac:dyDescent="0.25">
      <c r="A8" s="84" t="s">
        <v>196</v>
      </c>
      <c r="B8" s="79">
        <v>11759.764781</v>
      </c>
      <c r="C8" s="79">
        <v>11589.759674999999</v>
      </c>
      <c r="D8" s="79">
        <v>12215.374429</v>
      </c>
      <c r="E8" s="79">
        <v>2882.1774869999999</v>
      </c>
      <c r="F8" s="79">
        <v>3267.6184210000001</v>
      </c>
      <c r="G8" s="79">
        <v>3068.2436560000001</v>
      </c>
      <c r="H8" s="79">
        <v>2997.3348649999998</v>
      </c>
      <c r="I8" s="79">
        <v>2660.1095399999999</v>
      </c>
      <c r="J8" s="79">
        <v>3528.903597</v>
      </c>
      <c r="K8" s="79">
        <v>2606.794363</v>
      </c>
      <c r="L8" s="79">
        <v>2813.6318219999998</v>
      </c>
    </row>
    <row r="9" spans="1:12" x14ac:dyDescent="0.25">
      <c r="A9" s="84" t="s">
        <v>197</v>
      </c>
      <c r="B9" s="79">
        <v>8324.0006689999991</v>
      </c>
      <c r="C9" s="79">
        <v>10052.988526000001</v>
      </c>
      <c r="D9" s="79">
        <v>9598.7874090000005</v>
      </c>
      <c r="E9" s="79">
        <v>2267.1643429999999</v>
      </c>
      <c r="F9" s="79">
        <v>2034.6052</v>
      </c>
      <c r="G9" s="79">
        <v>2255.9361570000001</v>
      </c>
      <c r="H9" s="79">
        <v>3041.081709</v>
      </c>
      <c r="I9" s="79">
        <v>2178.8200820000002</v>
      </c>
      <c r="J9" s="79">
        <v>1701.474107</v>
      </c>
      <c r="K9" s="79">
        <v>2653.056427</v>
      </c>
      <c r="L9" s="79">
        <v>2548.2364819999998</v>
      </c>
    </row>
    <row r="10" spans="1:12" x14ac:dyDescent="0.25">
      <c r="A10" s="84" t="s">
        <v>370</v>
      </c>
      <c r="B10" s="79">
        <v>0</v>
      </c>
      <c r="C10" s="79">
        <v>0</v>
      </c>
      <c r="D10" s="79">
        <v>324.01195699999994</v>
      </c>
      <c r="E10" s="79">
        <v>0</v>
      </c>
      <c r="F10" s="79">
        <v>117.683667</v>
      </c>
      <c r="G10" s="79">
        <v>76.085477999999995</v>
      </c>
      <c r="H10" s="79">
        <v>130.24281199999999</v>
      </c>
      <c r="I10" s="79">
        <v>62.677455999999999</v>
      </c>
      <c r="J10" s="79">
        <v>108.39406</v>
      </c>
      <c r="K10" s="79">
        <v>2313.6721699999998</v>
      </c>
      <c r="L10" s="79">
        <v>2176.2699670000002</v>
      </c>
    </row>
    <row r="11" spans="1:12" x14ac:dyDescent="0.25">
      <c r="A11" s="84" t="s">
        <v>371</v>
      </c>
      <c r="B11" s="79">
        <v>3313.4965769999999</v>
      </c>
      <c r="C11" s="79">
        <v>5838.4596220000003</v>
      </c>
      <c r="D11" s="79">
        <v>7355.5393409999997</v>
      </c>
      <c r="E11" s="79">
        <v>2217.517734</v>
      </c>
      <c r="F11" s="79">
        <v>2334.6519079999998</v>
      </c>
      <c r="G11" s="79">
        <v>1422.8553629999999</v>
      </c>
      <c r="H11" s="79">
        <v>1380.514336</v>
      </c>
      <c r="I11" s="79">
        <v>1768.6937640000001</v>
      </c>
      <c r="J11" s="79">
        <v>2468.1914390000002</v>
      </c>
      <c r="K11" s="79">
        <v>1009.572939</v>
      </c>
      <c r="L11" s="79">
        <v>2130.3768610000002</v>
      </c>
    </row>
    <row r="12" spans="1:12" x14ac:dyDescent="0.25">
      <c r="A12" s="84" t="s">
        <v>200</v>
      </c>
      <c r="B12" s="79">
        <v>4203.1773330000005</v>
      </c>
      <c r="C12" s="79">
        <v>4759.358956</v>
      </c>
      <c r="D12" s="79">
        <v>5953.7472779999998</v>
      </c>
      <c r="E12" s="79">
        <v>1498.650341</v>
      </c>
      <c r="F12" s="79">
        <v>1140.111891</v>
      </c>
      <c r="G12" s="79">
        <v>1508.623756</v>
      </c>
      <c r="H12" s="79">
        <v>1806.3612900000001</v>
      </c>
      <c r="I12" s="79">
        <v>1893.1333050000001</v>
      </c>
      <c r="J12" s="79">
        <v>1343.314134</v>
      </c>
      <c r="K12" s="79">
        <v>1936.6476720000001</v>
      </c>
      <c r="L12" s="79">
        <v>1908.62951</v>
      </c>
    </row>
    <row r="13" spans="1:12" x14ac:dyDescent="0.25">
      <c r="A13" s="84" t="s">
        <v>198</v>
      </c>
      <c r="B13" s="79">
        <v>7599.141912000001</v>
      </c>
      <c r="C13" s="79">
        <v>8432.4784230000005</v>
      </c>
      <c r="D13" s="79">
        <v>8115.7254969999995</v>
      </c>
      <c r="E13" s="79">
        <v>2252.2367589999999</v>
      </c>
      <c r="F13" s="79">
        <v>1708.705944</v>
      </c>
      <c r="G13" s="79">
        <v>1834.078782</v>
      </c>
      <c r="H13" s="79">
        <v>2320.7040120000001</v>
      </c>
      <c r="I13" s="79">
        <v>1945.6617590000001</v>
      </c>
      <c r="J13" s="79">
        <v>1610.6736000000001</v>
      </c>
      <c r="K13" s="79">
        <v>1295.8265980000001</v>
      </c>
      <c r="L13" s="79">
        <v>1403.5992269999999</v>
      </c>
    </row>
    <row r="14" spans="1:12" x14ac:dyDescent="0.25">
      <c r="A14" s="84" t="s">
        <v>202</v>
      </c>
      <c r="B14" s="79">
        <v>4677.1366179999995</v>
      </c>
      <c r="C14" s="79">
        <v>4155.1032690000002</v>
      </c>
      <c r="D14" s="79">
        <v>4791.6048810000002</v>
      </c>
      <c r="E14" s="79">
        <v>950.566058</v>
      </c>
      <c r="F14" s="79">
        <v>965.08008600000005</v>
      </c>
      <c r="G14" s="79">
        <v>1495.8123089999999</v>
      </c>
      <c r="H14" s="79">
        <v>1380.146428</v>
      </c>
      <c r="I14" s="79">
        <v>1332.6141459999999</v>
      </c>
      <c r="J14" s="79">
        <v>1245.60338</v>
      </c>
      <c r="K14" s="79">
        <v>1133.812674</v>
      </c>
      <c r="L14" s="79">
        <v>1233.752792</v>
      </c>
    </row>
    <row r="15" spans="1:12" x14ac:dyDescent="0.25">
      <c r="A15" s="84" t="s">
        <v>199</v>
      </c>
      <c r="B15" s="79">
        <v>4556.8108320000001</v>
      </c>
      <c r="C15" s="79">
        <v>4790.8267340000002</v>
      </c>
      <c r="D15" s="79">
        <v>6332.8879230000002</v>
      </c>
      <c r="E15" s="79">
        <v>2009.756308</v>
      </c>
      <c r="F15" s="79">
        <v>1773.4860570000001</v>
      </c>
      <c r="G15" s="79">
        <v>1365.8938189999999</v>
      </c>
      <c r="H15" s="79">
        <v>1183.751739</v>
      </c>
      <c r="I15" s="79">
        <v>1266.1336570000001</v>
      </c>
      <c r="J15" s="79">
        <v>1077.913114</v>
      </c>
      <c r="K15" s="79">
        <v>1101.9472129999999</v>
      </c>
      <c r="L15" s="79">
        <v>1120.054494</v>
      </c>
    </row>
    <row r="16" spans="1:12" x14ac:dyDescent="0.25">
      <c r="A16" s="84" t="s">
        <v>201</v>
      </c>
      <c r="B16" s="79">
        <v>3959.5906070000001</v>
      </c>
      <c r="C16" s="79">
        <v>4473.4139649999997</v>
      </c>
      <c r="D16" s="79">
        <v>4747.92796</v>
      </c>
      <c r="E16" s="79">
        <v>1188.8178009999999</v>
      </c>
      <c r="F16" s="79">
        <v>935.13865499999997</v>
      </c>
      <c r="G16" s="79">
        <v>1122.114329</v>
      </c>
      <c r="H16" s="79">
        <v>1501.8571750000001</v>
      </c>
      <c r="I16" s="79">
        <v>1428.477844</v>
      </c>
      <c r="J16" s="79">
        <v>1125.374626</v>
      </c>
      <c r="K16" s="79">
        <v>1214.3992639999999</v>
      </c>
      <c r="L16" s="79">
        <v>1068.1071529999999</v>
      </c>
    </row>
    <row r="17" spans="1:12" x14ac:dyDescent="0.25">
      <c r="A17" s="84" t="s">
        <v>203</v>
      </c>
      <c r="B17" s="79">
        <v>39150.479444999997</v>
      </c>
      <c r="C17" s="79">
        <v>40216.768172999997</v>
      </c>
      <c r="D17" s="79">
        <v>41381.052616999994</v>
      </c>
      <c r="E17" s="79">
        <v>9628.039961000004</v>
      </c>
      <c r="F17" s="79">
        <v>10859.040214999995</v>
      </c>
      <c r="G17" s="79">
        <v>9841.1256559999892</v>
      </c>
      <c r="H17" s="79">
        <v>11052.846785000003</v>
      </c>
      <c r="I17" s="79">
        <v>8110.3618840000045</v>
      </c>
      <c r="J17" s="79">
        <v>9559.6832789999899</v>
      </c>
      <c r="K17" s="79">
        <v>9039.4829809999974</v>
      </c>
      <c r="L17" s="79">
        <v>8957.4415280000012</v>
      </c>
    </row>
    <row r="18" spans="1:12" x14ac:dyDescent="0.25">
      <c r="A18" s="83" t="s">
        <v>204</v>
      </c>
      <c r="B18" s="81">
        <f t="shared" ref="B18:I18" si="2">SUM(B7:B17)</f>
        <v>100255.21062599999</v>
      </c>
      <c r="C18" s="81">
        <f t="shared" si="2"/>
        <v>107976.000462</v>
      </c>
      <c r="D18" s="81">
        <v>119327.68930100001</v>
      </c>
      <c r="E18" s="81">
        <f t="shared" si="2"/>
        <v>29398.059529000006</v>
      </c>
      <c r="F18" s="81">
        <f t="shared" si="2"/>
        <v>29076.916771999997</v>
      </c>
      <c r="G18" s="81">
        <f t="shared" si="2"/>
        <v>27905.847429999994</v>
      </c>
      <c r="H18" s="81">
        <f t="shared" si="2"/>
        <v>32946.865570000009</v>
      </c>
      <c r="I18" s="81">
        <f t="shared" si="2"/>
        <v>27878.526889000004</v>
      </c>
      <c r="J18" s="81">
        <f>SUM(J7:J17)</f>
        <v>29381.987497999991</v>
      </c>
      <c r="K18" s="81">
        <f t="shared" ref="K18:L18" si="3">SUM(K7:K17)</f>
        <v>30533.515096999996</v>
      </c>
      <c r="L18" s="81">
        <f t="shared" si="3"/>
        <v>29975.846105000004</v>
      </c>
    </row>
    <row r="19" spans="1:12" s="15" customFormat="1" ht="15" customHeight="1" x14ac:dyDescent="0.25">
      <c r="A19" s="221" t="s">
        <v>162</v>
      </c>
      <c r="B19" s="221"/>
      <c r="C19" s="221"/>
      <c r="D19" s="221"/>
      <c r="E19" s="222"/>
      <c r="F19" s="222"/>
      <c r="G19" s="222"/>
      <c r="H19" s="222"/>
      <c r="I19" s="222"/>
      <c r="J19" s="222"/>
      <c r="K19" s="222"/>
      <c r="L19" s="222"/>
    </row>
    <row r="20" spans="1:12" x14ac:dyDescent="0.25">
      <c r="A20" s="84" t="s">
        <v>200</v>
      </c>
      <c r="B20" s="79">
        <v>2192.8340239999998</v>
      </c>
      <c r="C20" s="79">
        <v>2631.547982</v>
      </c>
      <c r="D20" s="79">
        <v>2649.3944659999997</v>
      </c>
      <c r="E20" s="79">
        <v>784.717581</v>
      </c>
      <c r="F20" s="79">
        <v>669.36850500000003</v>
      </c>
      <c r="G20" s="79">
        <v>228.60902100000001</v>
      </c>
      <c r="H20" s="79">
        <v>966.69935899999996</v>
      </c>
      <c r="I20" s="79">
        <v>1815.898582</v>
      </c>
      <c r="J20" s="79">
        <v>962.99926100000005</v>
      </c>
      <c r="K20" s="79">
        <v>1168.8124800000001</v>
      </c>
      <c r="L20" s="79">
        <v>1228.0261539999999</v>
      </c>
    </row>
    <row r="21" spans="1:12" x14ac:dyDescent="0.25">
      <c r="A21" s="84" t="s">
        <v>196</v>
      </c>
      <c r="B21" s="79">
        <v>6670.3749049999997</v>
      </c>
      <c r="C21" s="79">
        <v>5258.9572509999998</v>
      </c>
      <c r="D21" s="79">
        <v>9035.5362560000012</v>
      </c>
      <c r="E21" s="79">
        <v>2367.2019319999999</v>
      </c>
      <c r="F21" s="79">
        <v>2605.6668650000001</v>
      </c>
      <c r="G21" s="79">
        <v>2283.917516</v>
      </c>
      <c r="H21" s="79">
        <v>1778.749943</v>
      </c>
      <c r="I21" s="79">
        <v>1475.366043</v>
      </c>
      <c r="J21" s="79">
        <v>1037.9524280000001</v>
      </c>
      <c r="K21" s="79">
        <v>695.67685900000004</v>
      </c>
      <c r="L21" s="79">
        <v>711.13794600000006</v>
      </c>
    </row>
    <row r="22" spans="1:12" x14ac:dyDescent="0.25">
      <c r="A22" s="84" t="s">
        <v>206</v>
      </c>
      <c r="B22" s="79">
        <v>880.89559300000008</v>
      </c>
      <c r="C22" s="79">
        <v>1281.0976910000002</v>
      </c>
      <c r="D22" s="79">
        <v>1446.490857</v>
      </c>
      <c r="E22" s="79">
        <v>382.37346400000001</v>
      </c>
      <c r="F22" s="79">
        <v>374.45825500000001</v>
      </c>
      <c r="G22" s="79">
        <v>344.76440200000002</v>
      </c>
      <c r="H22" s="79">
        <v>344.89473600000002</v>
      </c>
      <c r="I22" s="79">
        <v>512.082312</v>
      </c>
      <c r="J22" s="79">
        <v>433.665166</v>
      </c>
      <c r="K22" s="79">
        <v>379.97318799999999</v>
      </c>
      <c r="L22" s="79">
        <v>358.34804300000002</v>
      </c>
    </row>
    <row r="23" spans="1:12" x14ac:dyDescent="0.25">
      <c r="A23" s="84" t="s">
        <v>207</v>
      </c>
      <c r="B23" s="79">
        <v>759.55582300000003</v>
      </c>
      <c r="C23" s="79">
        <v>965.57125700000006</v>
      </c>
      <c r="D23" s="79">
        <v>1118.7354580000001</v>
      </c>
      <c r="E23" s="79">
        <v>363.494642</v>
      </c>
      <c r="F23" s="79">
        <v>255.844932</v>
      </c>
      <c r="G23" s="79">
        <v>89.404036000000005</v>
      </c>
      <c r="H23" s="79">
        <v>409.991848</v>
      </c>
      <c r="I23" s="79">
        <v>630.18955200000005</v>
      </c>
      <c r="J23" s="79">
        <v>350.71243900000002</v>
      </c>
      <c r="K23" s="79">
        <v>520.77103799999998</v>
      </c>
      <c r="L23" s="79">
        <v>347.72526699999997</v>
      </c>
    </row>
    <row r="24" spans="1:12" x14ac:dyDescent="0.25">
      <c r="A24" s="84" t="s">
        <v>208</v>
      </c>
      <c r="B24" s="79">
        <v>1013.453995</v>
      </c>
      <c r="C24" s="79">
        <v>1452.7842209999999</v>
      </c>
      <c r="D24" s="79">
        <v>979.33152099999995</v>
      </c>
      <c r="E24" s="79">
        <v>348.772671</v>
      </c>
      <c r="F24" s="79">
        <v>330.55820999999997</v>
      </c>
      <c r="G24" s="79">
        <v>208.76333</v>
      </c>
      <c r="H24" s="79">
        <v>91.237309999999994</v>
      </c>
      <c r="I24" s="79">
        <v>1376.4704589999999</v>
      </c>
      <c r="J24" s="79">
        <v>426.303607</v>
      </c>
      <c r="K24" s="79">
        <v>487.21890500000001</v>
      </c>
      <c r="L24" s="79">
        <v>340.77927599999998</v>
      </c>
    </row>
    <row r="25" spans="1:12" x14ac:dyDescent="0.25">
      <c r="A25" s="84" t="s">
        <v>209</v>
      </c>
      <c r="B25" s="79">
        <v>515.66252399999996</v>
      </c>
      <c r="C25" s="79">
        <v>559.10621900000001</v>
      </c>
      <c r="D25" s="79">
        <v>1354.8574249999999</v>
      </c>
      <c r="E25" s="79">
        <v>129.66600199999999</v>
      </c>
      <c r="F25" s="79">
        <v>385.545007</v>
      </c>
      <c r="G25" s="79">
        <v>448.483318</v>
      </c>
      <c r="H25" s="79">
        <v>391.16309799999999</v>
      </c>
      <c r="I25" s="79">
        <v>217.819098</v>
      </c>
      <c r="J25" s="79">
        <v>197.72548</v>
      </c>
      <c r="K25" s="79">
        <v>172.75958499999999</v>
      </c>
      <c r="L25" s="79">
        <v>316.87928799999997</v>
      </c>
    </row>
    <row r="26" spans="1:12" x14ac:dyDescent="0.25">
      <c r="A26" s="84" t="s">
        <v>372</v>
      </c>
      <c r="B26" s="79">
        <v>86.247679000000005</v>
      </c>
      <c r="C26" s="79">
        <v>172.741444</v>
      </c>
      <c r="D26" s="79">
        <v>549.26332500000001</v>
      </c>
      <c r="E26" s="79">
        <v>27.569378</v>
      </c>
      <c r="F26" s="79">
        <v>5.5882180000000004</v>
      </c>
      <c r="G26" s="79">
        <v>232.292845</v>
      </c>
      <c r="H26" s="79">
        <v>283.812884</v>
      </c>
      <c r="I26" s="79">
        <v>215.55963800000001</v>
      </c>
      <c r="J26" s="79">
        <v>82.573435000000003</v>
      </c>
      <c r="K26" s="79">
        <v>60.752054999999999</v>
      </c>
      <c r="L26" s="79">
        <v>250.08418900000001</v>
      </c>
    </row>
    <row r="27" spans="1:12" x14ac:dyDescent="0.25">
      <c r="A27" s="84" t="s">
        <v>331</v>
      </c>
      <c r="B27" s="79">
        <v>800.47441200000003</v>
      </c>
      <c r="C27" s="79">
        <v>868.09558800000002</v>
      </c>
      <c r="D27" s="79">
        <v>983.65655100000004</v>
      </c>
      <c r="E27" s="79">
        <v>221.565718</v>
      </c>
      <c r="F27" s="79">
        <v>264.46415400000001</v>
      </c>
      <c r="G27" s="79">
        <v>254.11551499999999</v>
      </c>
      <c r="H27" s="79">
        <v>243.51116400000001</v>
      </c>
      <c r="I27" s="79">
        <v>224.3143</v>
      </c>
      <c r="J27" s="79">
        <v>235.643677</v>
      </c>
      <c r="K27" s="79">
        <v>242.09972300000001</v>
      </c>
      <c r="L27" s="79">
        <v>248.442736</v>
      </c>
    </row>
    <row r="28" spans="1:12" x14ac:dyDescent="0.25">
      <c r="A28" s="84" t="s">
        <v>330</v>
      </c>
      <c r="B28" s="79">
        <v>138.808762</v>
      </c>
      <c r="C28" s="79">
        <v>215.02497899999997</v>
      </c>
      <c r="D28" s="79">
        <v>196.83410900000001</v>
      </c>
      <c r="E28" s="79">
        <v>73.878165999999993</v>
      </c>
      <c r="F28" s="79">
        <v>46.144483999999999</v>
      </c>
      <c r="G28" s="79">
        <v>30.192318</v>
      </c>
      <c r="H28" s="79">
        <v>46.619140999999999</v>
      </c>
      <c r="I28" s="79">
        <v>448.31134800000001</v>
      </c>
      <c r="J28" s="79">
        <v>190.73091199999999</v>
      </c>
      <c r="K28" s="79">
        <v>166.94002599999999</v>
      </c>
      <c r="L28" s="79">
        <v>201.25232500000001</v>
      </c>
    </row>
    <row r="29" spans="1:12" x14ac:dyDescent="0.25">
      <c r="A29" s="84" t="s">
        <v>373</v>
      </c>
      <c r="B29" s="79">
        <v>46.886819000000003</v>
      </c>
      <c r="C29" s="79">
        <v>92.607101</v>
      </c>
      <c r="D29" s="79">
        <v>61.513263000000009</v>
      </c>
      <c r="E29" s="79">
        <v>23.217078999999998</v>
      </c>
      <c r="F29" s="79">
        <v>4.3674400000000002</v>
      </c>
      <c r="G29" s="79">
        <v>18.861433000000002</v>
      </c>
      <c r="H29" s="79">
        <v>15.067311</v>
      </c>
      <c r="I29" s="79">
        <v>73.745535000000004</v>
      </c>
      <c r="J29" s="79">
        <v>16.947247999999998</v>
      </c>
      <c r="K29" s="79">
        <v>19.035008999999999</v>
      </c>
      <c r="L29" s="79">
        <v>151.20246</v>
      </c>
    </row>
    <row r="30" spans="1:12" x14ac:dyDescent="0.25">
      <c r="A30" s="84" t="s">
        <v>203</v>
      </c>
      <c r="B30" s="79">
        <v>2890.8747049999997</v>
      </c>
      <c r="C30" s="79">
        <v>5466.0696409999982</v>
      </c>
      <c r="D30" s="79">
        <v>12427.151295</v>
      </c>
      <c r="E30" s="79">
        <v>3156.4667980000017</v>
      </c>
      <c r="F30" s="79">
        <v>3984.6784860000007</v>
      </c>
      <c r="G30" s="79">
        <v>2425.5072489999993</v>
      </c>
      <c r="H30" s="79">
        <v>2860.4987620000002</v>
      </c>
      <c r="I30" s="79">
        <v>4565.5191000000013</v>
      </c>
      <c r="J30" s="79">
        <v>1779.0940960000003</v>
      </c>
      <c r="K30" s="79">
        <v>1281.6342599999998</v>
      </c>
      <c r="L30" s="79">
        <v>1390.9630419999994</v>
      </c>
    </row>
    <row r="31" spans="1:12" s="14" customFormat="1" x14ac:dyDescent="0.25">
      <c r="A31" s="83" t="s">
        <v>186</v>
      </c>
      <c r="B31" s="81">
        <f t="shared" ref="B31:J31" si="4">SUM(B20:B30)</f>
        <v>15996.069240999999</v>
      </c>
      <c r="C31" s="81">
        <f t="shared" si="4"/>
        <v>18963.603373999998</v>
      </c>
      <c r="D31" s="81">
        <v>30802.764525999999</v>
      </c>
      <c r="E31" s="81">
        <f t="shared" si="4"/>
        <v>7878.9234310000029</v>
      </c>
      <c r="F31" s="81">
        <f t="shared" si="4"/>
        <v>8926.6845560000002</v>
      </c>
      <c r="G31" s="81">
        <f t="shared" si="4"/>
        <v>6564.9109829999998</v>
      </c>
      <c r="H31" s="81">
        <f t="shared" si="4"/>
        <v>7432.2455560000008</v>
      </c>
      <c r="I31" s="81">
        <f t="shared" si="4"/>
        <v>11555.275967000001</v>
      </c>
      <c r="J31" s="81">
        <f t="shared" si="4"/>
        <v>5714.3477490000005</v>
      </c>
      <c r="K31" s="81">
        <f>SUM(K20:K30)</f>
        <v>5195.6731279999995</v>
      </c>
      <c r="L31" s="81">
        <f t="shared" ref="L31" si="5">SUM(L20:L30)</f>
        <v>5544.8407259999994</v>
      </c>
    </row>
    <row r="32" spans="1:12" s="15" customFormat="1" ht="15" customHeight="1" x14ac:dyDescent="0.25">
      <c r="A32" s="221" t="s">
        <v>163</v>
      </c>
      <c r="B32" s="221"/>
      <c r="C32" s="221"/>
      <c r="D32" s="221"/>
      <c r="E32" s="222"/>
      <c r="F32" s="222"/>
      <c r="G32" s="222"/>
      <c r="H32" s="222"/>
      <c r="I32" s="222"/>
      <c r="J32" s="222"/>
      <c r="K32" s="222"/>
      <c r="L32" s="222"/>
    </row>
    <row r="33" spans="1:12" x14ac:dyDescent="0.25">
      <c r="A33" s="84" t="s">
        <v>370</v>
      </c>
      <c r="B33" s="79">
        <v>0</v>
      </c>
      <c r="C33" s="79">
        <v>11.657960000000001</v>
      </c>
      <c r="D33" s="79">
        <v>488.56595200000004</v>
      </c>
      <c r="E33" s="79">
        <v>30.126812999999999</v>
      </c>
      <c r="F33" s="79">
        <v>125.197909</v>
      </c>
      <c r="G33" s="79">
        <v>75.021308000000005</v>
      </c>
      <c r="H33" s="79">
        <v>258.219922</v>
      </c>
      <c r="I33" s="79">
        <v>53.074764999999999</v>
      </c>
      <c r="J33" s="79">
        <v>582.97465299999999</v>
      </c>
      <c r="K33" s="79">
        <v>2852.867127</v>
      </c>
      <c r="L33" s="79">
        <v>2772.9860370000001</v>
      </c>
    </row>
    <row r="34" spans="1:12" x14ac:dyDescent="0.25">
      <c r="A34" s="84" t="s">
        <v>200</v>
      </c>
      <c r="B34" s="79">
        <v>41.296061999999999</v>
      </c>
      <c r="C34" s="79">
        <v>210.044421</v>
      </c>
      <c r="D34" s="79">
        <v>252.77233899999999</v>
      </c>
      <c r="E34" s="79">
        <v>71.650717999999998</v>
      </c>
      <c r="F34" s="79">
        <v>59.435054999999998</v>
      </c>
      <c r="G34" s="79">
        <v>61.900982999999997</v>
      </c>
      <c r="H34" s="79">
        <v>59.785583000000003</v>
      </c>
      <c r="I34" s="79">
        <v>23.855560000000001</v>
      </c>
      <c r="J34" s="79">
        <v>604.05530899999997</v>
      </c>
      <c r="K34" s="79">
        <v>450.82201800000001</v>
      </c>
      <c r="L34" s="79">
        <v>1058.183708</v>
      </c>
    </row>
    <row r="35" spans="1:12" x14ac:dyDescent="0.25">
      <c r="A35" s="84" t="s">
        <v>199</v>
      </c>
      <c r="B35" s="79">
        <v>355.98791600000004</v>
      </c>
      <c r="C35" s="79">
        <v>421.15367900000001</v>
      </c>
      <c r="D35" s="79">
        <v>436.936397</v>
      </c>
      <c r="E35" s="79">
        <v>167.042463</v>
      </c>
      <c r="F35" s="79">
        <v>80.969313</v>
      </c>
      <c r="G35" s="79">
        <v>100.152827</v>
      </c>
      <c r="H35" s="79">
        <v>88.771794</v>
      </c>
      <c r="I35" s="79">
        <v>387.88308499999999</v>
      </c>
      <c r="J35" s="79">
        <v>347.53521899999998</v>
      </c>
      <c r="K35" s="79">
        <v>841.72728800000004</v>
      </c>
      <c r="L35" s="79">
        <v>1033.078612</v>
      </c>
    </row>
    <row r="36" spans="1:12" x14ac:dyDescent="0.25">
      <c r="A36" s="84" t="s">
        <v>196</v>
      </c>
      <c r="B36" s="79">
        <v>3346.0918179999999</v>
      </c>
      <c r="C36" s="79">
        <v>5605.6078740000003</v>
      </c>
      <c r="D36" s="79">
        <v>4122.4270910000005</v>
      </c>
      <c r="E36" s="79">
        <v>834.872523</v>
      </c>
      <c r="F36" s="79">
        <v>1170.0276180000001</v>
      </c>
      <c r="G36" s="79">
        <v>1094.775889</v>
      </c>
      <c r="H36" s="79">
        <v>1022.751061</v>
      </c>
      <c r="I36" s="79">
        <v>838.22137299999997</v>
      </c>
      <c r="J36" s="79">
        <v>700.55755399999998</v>
      </c>
      <c r="K36" s="79">
        <v>739.21582699999999</v>
      </c>
      <c r="L36" s="79">
        <v>731.05043899999998</v>
      </c>
    </row>
    <row r="37" spans="1:12" x14ac:dyDescent="0.25">
      <c r="A37" s="84" t="s">
        <v>374</v>
      </c>
      <c r="B37" s="79">
        <v>3393.1658859999998</v>
      </c>
      <c r="C37" s="79">
        <v>2754.4849209999998</v>
      </c>
      <c r="D37" s="79">
        <v>2563.2317319999997</v>
      </c>
      <c r="E37" s="79">
        <v>731.13861699999995</v>
      </c>
      <c r="F37" s="79">
        <v>591.66314</v>
      </c>
      <c r="G37" s="79">
        <v>592.45214599999997</v>
      </c>
      <c r="H37" s="79">
        <v>647.97782900000004</v>
      </c>
      <c r="I37" s="79">
        <v>664.97589200000004</v>
      </c>
      <c r="J37" s="79">
        <v>489.90734700000002</v>
      </c>
      <c r="K37" s="201">
        <v>524.59067600000003</v>
      </c>
      <c r="L37" s="201">
        <v>551.95315900000003</v>
      </c>
    </row>
    <row r="38" spans="1:12" x14ac:dyDescent="0.25">
      <c r="A38" s="84" t="s">
        <v>209</v>
      </c>
      <c r="B38" s="79">
        <v>2150.9927070000003</v>
      </c>
      <c r="C38" s="79">
        <v>2230.2864530000002</v>
      </c>
      <c r="D38" s="79">
        <v>2399.9561840000001</v>
      </c>
      <c r="E38" s="79">
        <v>571.00970299999994</v>
      </c>
      <c r="F38" s="79">
        <v>602.62930800000004</v>
      </c>
      <c r="G38" s="79">
        <v>646.82469400000002</v>
      </c>
      <c r="H38" s="79">
        <v>579.492479</v>
      </c>
      <c r="I38" s="79">
        <v>499.03324300000003</v>
      </c>
      <c r="J38" s="79">
        <v>461.73900200000003</v>
      </c>
      <c r="K38" s="79">
        <v>427.146885</v>
      </c>
      <c r="L38" s="79">
        <v>505.86188700000002</v>
      </c>
    </row>
    <row r="39" spans="1:12" x14ac:dyDescent="0.25">
      <c r="A39" s="84" t="s">
        <v>206</v>
      </c>
      <c r="B39" s="79">
        <v>2520.3851959999997</v>
      </c>
      <c r="C39" s="79">
        <v>2625.636915</v>
      </c>
      <c r="D39" s="79">
        <v>2271.7990989999998</v>
      </c>
      <c r="E39" s="79">
        <v>607.40473199999997</v>
      </c>
      <c r="F39" s="79">
        <v>559.79159000000004</v>
      </c>
      <c r="G39" s="79">
        <v>568.912868</v>
      </c>
      <c r="H39" s="79">
        <v>535.68990899999994</v>
      </c>
      <c r="I39" s="79">
        <v>480.96391999999997</v>
      </c>
      <c r="J39" s="79">
        <v>445.34761200000003</v>
      </c>
      <c r="K39" s="79">
        <v>390.12838900000003</v>
      </c>
      <c r="L39" s="79">
        <v>502.66290800000002</v>
      </c>
    </row>
    <row r="40" spans="1:12" x14ac:dyDescent="0.25">
      <c r="A40" s="84" t="s">
        <v>208</v>
      </c>
      <c r="B40" s="79">
        <v>319.30991899999998</v>
      </c>
      <c r="C40" s="79">
        <v>378.85873100000003</v>
      </c>
      <c r="D40" s="79">
        <v>731.33449599999994</v>
      </c>
      <c r="E40" s="79">
        <v>236.37735000000001</v>
      </c>
      <c r="F40" s="79">
        <v>105.01388799999999</v>
      </c>
      <c r="G40" s="79">
        <v>136.491468</v>
      </c>
      <c r="H40" s="79">
        <v>253.45178999999999</v>
      </c>
      <c r="I40" s="79">
        <v>146.36835500000001</v>
      </c>
      <c r="J40" s="79">
        <v>60.085006999999997</v>
      </c>
      <c r="K40" s="79">
        <v>56.057611000000001</v>
      </c>
      <c r="L40" s="79">
        <v>340.62998299999998</v>
      </c>
    </row>
    <row r="41" spans="1:12" x14ac:dyDescent="0.25">
      <c r="A41" s="84" t="s">
        <v>205</v>
      </c>
      <c r="B41" s="79">
        <v>368.79256499999997</v>
      </c>
      <c r="C41" s="79">
        <v>3671.9513919999999</v>
      </c>
      <c r="D41" s="79">
        <v>1713.3970709999999</v>
      </c>
      <c r="E41" s="79">
        <v>222.805184</v>
      </c>
      <c r="F41" s="79">
        <v>45.407530000000001</v>
      </c>
      <c r="G41" s="79">
        <v>232.697497</v>
      </c>
      <c r="H41" s="79">
        <v>1212.48686</v>
      </c>
      <c r="I41" s="79">
        <v>510.52084400000001</v>
      </c>
      <c r="J41" s="79">
        <v>245.904923</v>
      </c>
      <c r="K41" s="79">
        <v>18.867842</v>
      </c>
      <c r="L41" s="79">
        <v>161.517707</v>
      </c>
    </row>
    <row r="42" spans="1:12" x14ac:dyDescent="0.25">
      <c r="A42" s="84" t="s">
        <v>331</v>
      </c>
      <c r="B42" s="79">
        <v>293.76767400000006</v>
      </c>
      <c r="C42" s="79">
        <v>550.77650599999993</v>
      </c>
      <c r="D42" s="79">
        <v>590.47917800000005</v>
      </c>
      <c r="E42" s="79">
        <v>104.991018</v>
      </c>
      <c r="F42" s="79">
        <v>188.37262899999999</v>
      </c>
      <c r="G42" s="79">
        <v>132.483834</v>
      </c>
      <c r="H42" s="79">
        <v>164.631697</v>
      </c>
      <c r="I42" s="79">
        <v>73.438784999999996</v>
      </c>
      <c r="J42" s="79">
        <v>80.074607</v>
      </c>
      <c r="K42" s="79">
        <v>96.394889000000006</v>
      </c>
      <c r="L42" s="79">
        <v>135.27234200000001</v>
      </c>
    </row>
    <row r="43" spans="1:12" x14ac:dyDescent="0.25">
      <c r="A43" s="84" t="s">
        <v>203</v>
      </c>
      <c r="B43" s="79">
        <v>3658.848594999999</v>
      </c>
      <c r="C43" s="79">
        <v>6855.4763460000004</v>
      </c>
      <c r="D43" s="79">
        <v>3254.9000950000009</v>
      </c>
      <c r="E43" s="79">
        <v>1158.6767120000002</v>
      </c>
      <c r="F43" s="79">
        <v>733.06166200000041</v>
      </c>
      <c r="G43" s="79">
        <v>698.46245699999997</v>
      </c>
      <c r="H43" s="79">
        <v>664.69926400000008</v>
      </c>
      <c r="I43" s="79">
        <v>811.39974500000005</v>
      </c>
      <c r="J43" s="79">
        <v>934.78839400000015</v>
      </c>
      <c r="K43" s="79">
        <v>438.02023999999983</v>
      </c>
      <c r="L43" s="79">
        <v>719.06665099999987</v>
      </c>
    </row>
    <row r="44" spans="1:12" s="14" customFormat="1" x14ac:dyDescent="0.25">
      <c r="A44" s="140" t="s">
        <v>187</v>
      </c>
      <c r="B44" s="141">
        <f t="shared" ref="B44:J44" si="6">SUM(B33:B43)</f>
        <v>16448.638337999997</v>
      </c>
      <c r="C44" s="141">
        <f t="shared" si="6"/>
        <v>25315.935197999999</v>
      </c>
      <c r="D44" s="141">
        <v>18825.799634000003</v>
      </c>
      <c r="E44" s="141">
        <f t="shared" si="6"/>
        <v>4736.0958330000003</v>
      </c>
      <c r="F44" s="141">
        <f t="shared" si="6"/>
        <v>4261.5696420000004</v>
      </c>
      <c r="G44" s="141">
        <f t="shared" si="6"/>
        <v>4340.1759709999997</v>
      </c>
      <c r="H44" s="141">
        <f t="shared" si="6"/>
        <v>5487.9581879999996</v>
      </c>
      <c r="I44" s="141">
        <f t="shared" si="6"/>
        <v>4489.7355669999997</v>
      </c>
      <c r="J44" s="141">
        <f t="shared" si="6"/>
        <v>4952.9696270000004</v>
      </c>
      <c r="K44" s="141">
        <f>SUM(K33:K43)</f>
        <v>6835.8387920000005</v>
      </c>
      <c r="L44" s="141">
        <f t="shared" ref="L44" si="7">SUM(L33:L43)</f>
        <v>8512.2634330000001</v>
      </c>
    </row>
    <row r="45" spans="1:12" s="14" customFormat="1" x14ac:dyDescent="0.25">
      <c r="A45" s="60" t="s">
        <v>188</v>
      </c>
      <c r="B45" s="60"/>
      <c r="C45" s="60"/>
      <c r="D45" s="60"/>
      <c r="E45" s="60"/>
      <c r="F45" s="60"/>
      <c r="G45" s="60"/>
      <c r="H45" s="60"/>
      <c r="I45" s="60"/>
    </row>
    <row r="46" spans="1:12" x14ac:dyDescent="0.25">
      <c r="A46" s="54" t="s">
        <v>144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</row>
    <row r="50" spans="2:2" x14ac:dyDescent="0.25">
      <c r="B50" s="16"/>
    </row>
  </sheetData>
  <mergeCells count="7">
    <mergeCell ref="A1:I1"/>
    <mergeCell ref="A3:A4"/>
    <mergeCell ref="B3:B4"/>
    <mergeCell ref="C3:C4"/>
    <mergeCell ref="D3:D4"/>
    <mergeCell ref="E3:H3"/>
    <mergeCell ref="I3:L3"/>
  </mergeCells>
  <hyperlinks>
    <hyperlink ref="I2" location="Content!A1" display="contents"/>
  </hyperlink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rightToLeft="1" view="pageBreakPreview" zoomScale="95" zoomScaleNormal="100" zoomScaleSheetLayoutView="95" workbookViewId="0">
      <selection sqref="A1:I1"/>
    </sheetView>
  </sheetViews>
  <sheetFormatPr defaultColWidth="9" defaultRowHeight="15" x14ac:dyDescent="0.25"/>
  <cols>
    <col min="1" max="1" width="31" style="48" customWidth="1"/>
    <col min="2" max="16384" width="9" style="48"/>
  </cols>
  <sheetData>
    <row r="1" spans="1:9" x14ac:dyDescent="0.25">
      <c r="A1" s="267" t="s">
        <v>329</v>
      </c>
      <c r="B1" s="268"/>
      <c r="C1" s="268"/>
      <c r="D1" s="268"/>
      <c r="E1" s="268"/>
      <c r="F1" s="268"/>
      <c r="G1" s="268"/>
      <c r="H1" s="268"/>
      <c r="I1" s="268"/>
    </row>
    <row r="2" spans="1:9" x14ac:dyDescent="0.25">
      <c r="I2" s="49" t="s">
        <v>100</v>
      </c>
    </row>
    <row r="3" spans="1:9" x14ac:dyDescent="0.25">
      <c r="A3" s="269" t="s">
        <v>12</v>
      </c>
      <c r="B3" s="269">
        <v>2013</v>
      </c>
      <c r="C3" s="269">
        <v>2014</v>
      </c>
      <c r="D3" s="269" t="s">
        <v>160</v>
      </c>
      <c r="E3" s="270" t="s">
        <v>160</v>
      </c>
      <c r="F3" s="270"/>
      <c r="G3" s="270"/>
      <c r="H3" s="270"/>
      <c r="I3" s="182" t="s">
        <v>332</v>
      </c>
    </row>
    <row r="4" spans="1:9" x14ac:dyDescent="0.25">
      <c r="A4" s="269"/>
      <c r="B4" s="269"/>
      <c r="C4" s="269"/>
      <c r="D4" s="269"/>
      <c r="E4" s="164" t="s">
        <v>9</v>
      </c>
      <c r="F4" s="164" t="s">
        <v>10</v>
      </c>
      <c r="G4" s="164" t="s">
        <v>11</v>
      </c>
      <c r="H4" s="167" t="s">
        <v>13</v>
      </c>
      <c r="I4" s="123" t="s">
        <v>9</v>
      </c>
    </row>
    <row r="5" spans="1:9" ht="15" customHeight="1" x14ac:dyDescent="0.25">
      <c r="A5" s="170" t="s">
        <v>240</v>
      </c>
      <c r="B5" s="170"/>
      <c r="C5" s="170"/>
      <c r="D5" s="170"/>
      <c r="E5" s="170"/>
      <c r="F5" s="170"/>
      <c r="G5" s="163"/>
      <c r="H5" s="163"/>
      <c r="I5" s="170"/>
    </row>
    <row r="6" spans="1:9" x14ac:dyDescent="0.25">
      <c r="A6" s="64" t="s">
        <v>241</v>
      </c>
      <c r="B6" s="103">
        <v>865533.53300096723</v>
      </c>
      <c r="C6" s="103">
        <v>885119.24414019345</v>
      </c>
      <c r="D6" s="103">
        <v>742169.35534045345</v>
      </c>
      <c r="E6" s="103">
        <v>177017.54915576018</v>
      </c>
      <c r="F6" s="103">
        <v>199123.71870532242</v>
      </c>
      <c r="G6" s="103">
        <v>189489.76826765464</v>
      </c>
      <c r="H6" s="103">
        <v>176538.31921171621</v>
      </c>
      <c r="I6" s="103">
        <v>159121.77813857142</v>
      </c>
    </row>
    <row r="7" spans="1:9" x14ac:dyDescent="0.25">
      <c r="A7" s="64" t="s">
        <v>242</v>
      </c>
      <c r="B7" s="50">
        <v>55928.443827520015</v>
      </c>
      <c r="C7" s="103">
        <v>66938.834213969996</v>
      </c>
      <c r="D7" s="103">
        <v>75739.692980155785</v>
      </c>
      <c r="E7" s="50">
        <v>18492.376857605093</v>
      </c>
      <c r="F7" s="50">
        <v>18166.802143777502</v>
      </c>
      <c r="G7" s="50">
        <v>19544.461861702574</v>
      </c>
      <c r="H7" s="50">
        <v>19536.052117070616</v>
      </c>
      <c r="I7" s="50">
        <v>19425.021969314646</v>
      </c>
    </row>
    <row r="8" spans="1:9" x14ac:dyDescent="0.25">
      <c r="A8" s="64" t="s">
        <v>243</v>
      </c>
      <c r="B8" s="50">
        <v>48016.131691893817</v>
      </c>
      <c r="C8" s="103">
        <v>51619.514796123825</v>
      </c>
      <c r="D8" s="103">
        <v>52235.829477336098</v>
      </c>
      <c r="E8" s="50">
        <v>13029.458889306503</v>
      </c>
      <c r="F8" s="50">
        <v>13368.480531148489</v>
      </c>
      <c r="G8" s="50">
        <v>13292.151392929703</v>
      </c>
      <c r="H8" s="50">
        <v>12545.738663951402</v>
      </c>
      <c r="I8" s="50">
        <v>12914.220357476002</v>
      </c>
    </row>
    <row r="9" spans="1:9" x14ac:dyDescent="0.25">
      <c r="A9" s="64" t="s">
        <v>244</v>
      </c>
      <c r="B9" s="50">
        <v>3216.1688949779877</v>
      </c>
      <c r="C9" s="103">
        <v>4052.0570376061132</v>
      </c>
      <c r="D9" s="103">
        <v>4943.5095858794584</v>
      </c>
      <c r="E9" s="50">
        <v>1102.1595142288629</v>
      </c>
      <c r="F9" s="50">
        <v>1191.3047690561973</v>
      </c>
      <c r="G9" s="50">
        <v>1280.4500238835319</v>
      </c>
      <c r="H9" s="50">
        <v>1369.5952787108663</v>
      </c>
      <c r="I9" s="50">
        <v>1287.1763391989568</v>
      </c>
    </row>
    <row r="10" spans="1:9" x14ac:dyDescent="0.25">
      <c r="A10" s="64" t="s">
        <v>245</v>
      </c>
      <c r="B10" s="50">
        <v>-40921</v>
      </c>
      <c r="C10" s="103">
        <v>-47584</v>
      </c>
      <c r="D10" s="103">
        <v>-52663.999999999993</v>
      </c>
      <c r="E10" s="108">
        <v>-12995.854818487107</v>
      </c>
      <c r="F10" s="108">
        <v>-12960.649099658391</v>
      </c>
      <c r="G10" s="108">
        <v>-13297.032980422951</v>
      </c>
      <c r="H10" s="108">
        <v>-13410.463101431546</v>
      </c>
      <c r="I10" s="108">
        <v>-13304.410439286559</v>
      </c>
    </row>
    <row r="11" spans="1:9" x14ac:dyDescent="0.25">
      <c r="A11" s="104" t="s">
        <v>246</v>
      </c>
      <c r="B11" s="105">
        <v>931773.27741535904</v>
      </c>
      <c r="C11" s="105">
        <v>960145.65018789354</v>
      </c>
      <c r="D11" s="105">
        <v>822424.3873838248</v>
      </c>
      <c r="E11" s="105">
        <v>196645.68959841353</v>
      </c>
      <c r="F11" s="105">
        <v>218889.65704964622</v>
      </c>
      <c r="G11" s="105">
        <v>210309.79856574748</v>
      </c>
      <c r="H11" s="105">
        <v>196579.24217001753</v>
      </c>
      <c r="I11" s="105">
        <v>179443.78636527446</v>
      </c>
    </row>
    <row r="12" spans="1:9" ht="15" customHeight="1" x14ac:dyDescent="0.25">
      <c r="A12" s="170" t="s">
        <v>247</v>
      </c>
      <c r="B12" s="170"/>
      <c r="C12" s="170"/>
      <c r="D12" s="170"/>
      <c r="E12" s="170"/>
      <c r="F12" s="170"/>
      <c r="G12" s="163"/>
      <c r="H12" s="163"/>
      <c r="I12" s="170"/>
    </row>
    <row r="13" spans="1:9" x14ac:dyDescent="0.25">
      <c r="A13" s="64" t="s">
        <v>241</v>
      </c>
      <c r="B13" s="103">
        <v>659986.50805019459</v>
      </c>
      <c r="C13" s="103">
        <v>685587.80802425882</v>
      </c>
      <c r="D13" s="103">
        <v>727993.75458218157</v>
      </c>
      <c r="E13" s="103">
        <v>177169.73330072971</v>
      </c>
      <c r="F13" s="103">
        <v>181739.65125984026</v>
      </c>
      <c r="G13" s="103">
        <v>186003.69816951154</v>
      </c>
      <c r="H13" s="103">
        <v>183080.67185210006</v>
      </c>
      <c r="I13" s="103">
        <v>181182.42970140561</v>
      </c>
    </row>
    <row r="14" spans="1:9" x14ac:dyDescent="0.25">
      <c r="A14" s="64" t="s">
        <v>242</v>
      </c>
      <c r="B14" s="50">
        <v>44886.391514863572</v>
      </c>
      <c r="C14" s="103">
        <v>53041.865462733753</v>
      </c>
      <c r="D14" s="103">
        <v>57952.897592125337</v>
      </c>
      <c r="E14" s="50">
        <v>14357.833677537059</v>
      </c>
      <c r="F14" s="50">
        <v>14001.8132470892</v>
      </c>
      <c r="G14" s="50">
        <v>14800.691836260503</v>
      </c>
      <c r="H14" s="50">
        <v>14792.558831238575</v>
      </c>
      <c r="I14" s="50">
        <v>14778.963102895612</v>
      </c>
    </row>
    <row r="15" spans="1:9" x14ac:dyDescent="0.25">
      <c r="A15" s="64" t="s">
        <v>243</v>
      </c>
      <c r="B15" s="50">
        <v>28327.053996959181</v>
      </c>
      <c r="C15" s="103">
        <v>29747.587273309662</v>
      </c>
      <c r="D15" s="103">
        <v>30089.763523811118</v>
      </c>
      <c r="E15" s="50">
        <v>7667.7014952154332</v>
      </c>
      <c r="F15" s="50">
        <v>7763.2077081099605</v>
      </c>
      <c r="G15" s="50">
        <v>7546.2994602083536</v>
      </c>
      <c r="H15" s="50">
        <v>7112.5548602773706</v>
      </c>
      <c r="I15" s="50">
        <v>7356.3874075510375</v>
      </c>
    </row>
    <row r="16" spans="1:9" x14ac:dyDescent="0.25">
      <c r="A16" s="64" t="s">
        <v>244</v>
      </c>
      <c r="B16" s="50">
        <v>2583.1381669588768</v>
      </c>
      <c r="C16" s="103">
        <v>3152.7372541936411</v>
      </c>
      <c r="D16" s="103">
        <v>3663.9023207294058</v>
      </c>
      <c r="E16" s="50">
        <v>839.30082020198677</v>
      </c>
      <c r="F16" s="50">
        <v>890.41732685556326</v>
      </c>
      <c r="G16" s="50">
        <v>941.53383350913964</v>
      </c>
      <c r="H16" s="50">
        <v>992.65034016271613</v>
      </c>
      <c r="I16" s="50">
        <v>924.57423346539622</v>
      </c>
    </row>
    <row r="17" spans="1:9" x14ac:dyDescent="0.25">
      <c r="A17" s="64" t="s">
        <v>245</v>
      </c>
      <c r="B17" s="50">
        <v>-32841.89406099519</v>
      </c>
      <c r="C17" s="103">
        <v>-37705.229793977807</v>
      </c>
      <c r="D17" s="103">
        <v>-39716.440422322805</v>
      </c>
      <c r="E17" s="108">
        <v>-10034.394163010771</v>
      </c>
      <c r="F17" s="108">
        <v>-9872.7099549999839</v>
      </c>
      <c r="G17" s="108">
        <v>-9893.2033496575496</v>
      </c>
      <c r="H17" s="108">
        <v>-9916.1329546544948</v>
      </c>
      <c r="I17" s="108">
        <v>-9884.6479717388156</v>
      </c>
    </row>
    <row r="18" spans="1:9" x14ac:dyDescent="0.25">
      <c r="A18" s="104" t="s">
        <v>246</v>
      </c>
      <c r="B18" s="105">
        <v>702941.19766798115</v>
      </c>
      <c r="C18" s="105">
        <v>733824.7682205179</v>
      </c>
      <c r="D18" s="105">
        <v>779983.87759652466</v>
      </c>
      <c r="E18" s="105">
        <v>190000.17513067345</v>
      </c>
      <c r="F18" s="105">
        <v>194522.379586895</v>
      </c>
      <c r="G18" s="105">
        <v>199399.019949832</v>
      </c>
      <c r="H18" s="105">
        <v>196062.30292912424</v>
      </c>
      <c r="I18" s="105">
        <v>194357.70647357879</v>
      </c>
    </row>
    <row r="19" spans="1:9" x14ac:dyDescent="0.25">
      <c r="A19" s="54" t="s">
        <v>144</v>
      </c>
    </row>
  </sheetData>
  <mergeCells count="6">
    <mergeCell ref="A1:I1"/>
    <mergeCell ref="A3:A4"/>
    <mergeCell ref="B3:B4"/>
    <mergeCell ref="C3:C4"/>
    <mergeCell ref="D3:D4"/>
    <mergeCell ref="E3:H3"/>
  </mergeCells>
  <hyperlinks>
    <hyperlink ref="I2" location="Content!A1" display="contents"/>
  </hyperlinks>
  <pageMargins left="0.7" right="0.7" top="0.75" bottom="0.75" header="0.3" footer="0.3"/>
  <pageSetup scale="6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rightToLeft="1" view="pageBreakPreview" zoomScale="106" zoomScaleNormal="100" zoomScaleSheetLayoutView="106" workbookViewId="0">
      <selection activeCell="D7" sqref="D7:D32"/>
    </sheetView>
  </sheetViews>
  <sheetFormatPr defaultRowHeight="15" x14ac:dyDescent="0.25"/>
  <cols>
    <col min="1" max="1" width="41.140625" customWidth="1"/>
    <col min="2" max="3" width="10.85546875" bestFit="1" customWidth="1"/>
    <col min="4" max="4" width="10.85546875" style="48" customWidth="1"/>
    <col min="5" max="7" width="9.42578125" bestFit="1" customWidth="1"/>
    <col min="8" max="8" width="10.42578125" customWidth="1"/>
    <col min="9" max="11" width="9.42578125" bestFit="1" customWidth="1"/>
  </cols>
  <sheetData>
    <row r="1" spans="1:12" x14ac:dyDescent="0.25">
      <c r="A1" s="267" t="s">
        <v>377</v>
      </c>
      <c r="B1" s="268"/>
      <c r="C1" s="268"/>
      <c r="D1" s="268"/>
      <c r="E1" s="268"/>
      <c r="F1" s="268"/>
      <c r="G1" s="268"/>
      <c r="H1" s="268"/>
      <c r="I1" s="268"/>
      <c r="J1" s="48"/>
      <c r="K1" s="48"/>
      <c r="L1" s="48"/>
    </row>
    <row r="2" spans="1:12" x14ac:dyDescent="0.25">
      <c r="A2" s="55" t="s">
        <v>145</v>
      </c>
      <c r="B2" s="53"/>
      <c r="C2" s="53"/>
      <c r="D2" s="53"/>
      <c r="E2" s="52"/>
      <c r="F2" s="52"/>
      <c r="G2" s="52"/>
      <c r="H2" s="52"/>
      <c r="I2" s="49" t="s">
        <v>100</v>
      </c>
      <c r="J2" s="48"/>
      <c r="K2" s="48"/>
      <c r="L2" s="48"/>
    </row>
    <row r="3" spans="1:12" x14ac:dyDescent="0.25">
      <c r="A3" s="288" t="s">
        <v>12</v>
      </c>
      <c r="B3" s="288">
        <v>2013</v>
      </c>
      <c r="C3" s="288">
        <v>2014</v>
      </c>
      <c r="D3" s="288">
        <v>2015</v>
      </c>
      <c r="E3" s="300">
        <v>2015</v>
      </c>
      <c r="F3" s="301"/>
      <c r="G3" s="301"/>
      <c r="H3" s="302"/>
      <c r="I3" s="296" t="s">
        <v>332</v>
      </c>
      <c r="J3" s="274"/>
      <c r="K3" s="274"/>
      <c r="L3" s="274"/>
    </row>
    <row r="4" spans="1:12" x14ac:dyDescent="0.25">
      <c r="A4" s="289"/>
      <c r="B4" s="289"/>
      <c r="C4" s="289"/>
      <c r="D4" s="289"/>
      <c r="E4" s="126" t="s">
        <v>9</v>
      </c>
      <c r="F4" s="127" t="s">
        <v>10</v>
      </c>
      <c r="G4" s="128" t="s">
        <v>11</v>
      </c>
      <c r="H4" s="129" t="s">
        <v>13</v>
      </c>
      <c r="I4" s="126" t="s">
        <v>9</v>
      </c>
      <c r="J4" s="126" t="s">
        <v>10</v>
      </c>
      <c r="K4" s="126" t="s">
        <v>11</v>
      </c>
      <c r="L4" s="126" t="s">
        <v>13</v>
      </c>
    </row>
    <row r="5" spans="1:12" s="14" customFormat="1" x14ac:dyDescent="0.25">
      <c r="A5" s="80" t="s">
        <v>35</v>
      </c>
      <c r="B5" s="81">
        <f t="shared" ref="B5:J5" si="0">SUM(B14,B23,B32)</f>
        <v>132699.91820500002</v>
      </c>
      <c r="C5" s="119">
        <f t="shared" si="0"/>
        <v>152255.53903399999</v>
      </c>
      <c r="D5" s="119">
        <f t="shared" si="0"/>
        <v>168956.25346099999</v>
      </c>
      <c r="E5" s="81">
        <f t="shared" si="0"/>
        <v>42013.078792999993</v>
      </c>
      <c r="F5" s="81">
        <f t="shared" si="0"/>
        <v>42265.170969999999</v>
      </c>
      <c r="G5" s="81">
        <f t="shared" si="0"/>
        <v>38810.934384000007</v>
      </c>
      <c r="H5" s="81">
        <f t="shared" si="0"/>
        <v>45867.069313999993</v>
      </c>
      <c r="I5" s="81">
        <f t="shared" si="0"/>
        <v>43923.538423000005</v>
      </c>
      <c r="J5" s="81">
        <f t="shared" si="0"/>
        <v>40049.304873999994</v>
      </c>
      <c r="K5" s="81">
        <f>SUM(K14,K23,K32)</f>
        <v>42565.882448999997</v>
      </c>
      <c r="L5" s="81">
        <f t="shared" ref="L5" si="1">SUM(L14,L23,L32)</f>
        <v>44032.950264000006</v>
      </c>
    </row>
    <row r="6" spans="1:12" s="15" customFormat="1" x14ac:dyDescent="0.25">
      <c r="A6" s="221" t="s">
        <v>161</v>
      </c>
      <c r="B6" s="172"/>
      <c r="C6" s="172"/>
      <c r="D6" s="172"/>
      <c r="E6" s="172"/>
      <c r="F6" s="172"/>
      <c r="G6" s="221"/>
      <c r="H6" s="221"/>
      <c r="I6" s="172"/>
      <c r="J6" s="172"/>
      <c r="K6" s="172"/>
      <c r="L6" s="172"/>
    </row>
    <row r="7" spans="1:12" x14ac:dyDescent="0.25">
      <c r="A7" s="31" t="s">
        <v>210</v>
      </c>
      <c r="B7" s="79">
        <v>5970.1417899999997</v>
      </c>
      <c r="C7" s="79">
        <v>6551.2590870000004</v>
      </c>
      <c r="D7" s="79">
        <v>6713.2059800000006</v>
      </c>
      <c r="E7" s="79">
        <v>1598.96819</v>
      </c>
      <c r="F7" s="79">
        <v>1719.2520890000001</v>
      </c>
      <c r="G7" s="79">
        <v>1572.064924</v>
      </c>
      <c r="H7" s="79">
        <v>1822.920777</v>
      </c>
      <c r="I7" s="79">
        <v>1555.691098</v>
      </c>
      <c r="J7" s="79">
        <v>1679.2268570000001</v>
      </c>
      <c r="K7" s="79">
        <v>1379.692104</v>
      </c>
      <c r="L7" s="79">
        <v>1704.304574</v>
      </c>
    </row>
    <row r="8" spans="1:12" x14ac:dyDescent="0.25">
      <c r="A8" s="32" t="s">
        <v>211</v>
      </c>
      <c r="B8" s="79">
        <v>42061.877823000003</v>
      </c>
      <c r="C8" s="79">
        <v>41469.003221999999</v>
      </c>
      <c r="D8" s="79">
        <v>43396.749068999998</v>
      </c>
      <c r="E8" s="79">
        <v>10570.006981</v>
      </c>
      <c r="F8" s="79">
        <v>10611.480004999999</v>
      </c>
      <c r="G8" s="79">
        <v>11017.546547</v>
      </c>
      <c r="H8" s="79">
        <v>11197.715536</v>
      </c>
      <c r="I8" s="79">
        <v>8395.1742720000002</v>
      </c>
      <c r="J8" s="79">
        <v>10269.102902000001</v>
      </c>
      <c r="K8" s="79">
        <v>11414.553521</v>
      </c>
      <c r="L8" s="79">
        <v>11022.975639</v>
      </c>
    </row>
    <row r="9" spans="1:12" x14ac:dyDescent="0.25">
      <c r="A9" s="31" t="s">
        <v>212</v>
      </c>
      <c r="B9" s="79">
        <v>934.00977899999998</v>
      </c>
      <c r="C9" s="79">
        <v>782.299576</v>
      </c>
      <c r="D9" s="79">
        <v>534.62524599999995</v>
      </c>
      <c r="E9" s="79">
        <v>138.89474899999999</v>
      </c>
      <c r="F9" s="79">
        <v>125.15285799999999</v>
      </c>
      <c r="G9" s="79">
        <v>144.609576</v>
      </c>
      <c r="H9" s="79">
        <v>125.968063</v>
      </c>
      <c r="I9" s="79">
        <v>93.546608000000006</v>
      </c>
      <c r="J9" s="79">
        <v>125.942138</v>
      </c>
      <c r="K9" s="79">
        <v>108.273634</v>
      </c>
      <c r="L9" s="79">
        <v>131.881912</v>
      </c>
    </row>
    <row r="10" spans="1:12" x14ac:dyDescent="0.25">
      <c r="A10" s="31" t="s">
        <v>213</v>
      </c>
      <c r="B10" s="79">
        <v>20005.561346999999</v>
      </c>
      <c r="C10" s="79">
        <v>23626.262674000001</v>
      </c>
      <c r="D10" s="79">
        <v>32898.769209999999</v>
      </c>
      <c r="E10" s="79">
        <v>9041.9370980000003</v>
      </c>
      <c r="F10" s="79">
        <v>8384.2205520000007</v>
      </c>
      <c r="G10" s="79">
        <v>6444.3029159999996</v>
      </c>
      <c r="H10" s="79">
        <v>9028.3086440000006</v>
      </c>
      <c r="I10" s="79">
        <v>7620.2083819999998</v>
      </c>
      <c r="J10" s="79">
        <v>7554.7310799999996</v>
      </c>
      <c r="K10" s="79">
        <v>7265.4363110000004</v>
      </c>
      <c r="L10" s="79">
        <v>7225.9091479999997</v>
      </c>
    </row>
    <row r="11" spans="1:12" x14ac:dyDescent="0.25">
      <c r="A11" s="31" t="s">
        <v>214</v>
      </c>
      <c r="B11" s="79">
        <v>25074.824025000002</v>
      </c>
      <c r="C11" s="79">
        <v>28268.863627999999</v>
      </c>
      <c r="D11" s="79">
        <v>28782.099244000001</v>
      </c>
      <c r="E11" s="79">
        <v>6522.208799</v>
      </c>
      <c r="F11" s="79">
        <v>6530.6530059999996</v>
      </c>
      <c r="G11" s="79">
        <v>6990.3703930000001</v>
      </c>
      <c r="H11" s="79">
        <v>8738.8670459999994</v>
      </c>
      <c r="I11" s="79">
        <v>8212.9266989999996</v>
      </c>
      <c r="J11" s="79">
        <v>7761.3632740000003</v>
      </c>
      <c r="K11" s="79">
        <v>8639.9008279999998</v>
      </c>
      <c r="L11" s="79">
        <v>8437.4214310000007</v>
      </c>
    </row>
    <row r="12" spans="1:12" x14ac:dyDescent="0.25">
      <c r="A12" s="31" t="s">
        <v>215</v>
      </c>
      <c r="B12" s="79">
        <v>5981.5308610000002</v>
      </c>
      <c r="C12" s="79">
        <v>6780.231812</v>
      </c>
      <c r="D12" s="79">
        <v>6751.3165760000011</v>
      </c>
      <c r="E12" s="79">
        <v>1499.0157730000001</v>
      </c>
      <c r="F12" s="79">
        <v>1686.196516</v>
      </c>
      <c r="G12" s="79">
        <v>1715.8498850000001</v>
      </c>
      <c r="H12" s="79">
        <v>1850.254402</v>
      </c>
      <c r="I12" s="79">
        <v>1983.834517</v>
      </c>
      <c r="J12" s="79">
        <v>1966.7467979999999</v>
      </c>
      <c r="K12" s="79">
        <v>1705.1148740000001</v>
      </c>
      <c r="L12" s="79">
        <v>1439.102601</v>
      </c>
    </row>
    <row r="13" spans="1:12" x14ac:dyDescent="0.25">
      <c r="A13" s="31" t="s">
        <v>216</v>
      </c>
      <c r="B13" s="79">
        <v>227.26500100000001</v>
      </c>
      <c r="C13" s="79">
        <v>498.08046300000001</v>
      </c>
      <c r="D13" s="79">
        <v>250.92397599999998</v>
      </c>
      <c r="E13" s="79">
        <v>27.027939</v>
      </c>
      <c r="F13" s="79">
        <v>19.961746000000002</v>
      </c>
      <c r="G13" s="79">
        <v>21.103189</v>
      </c>
      <c r="H13" s="79">
        <v>182.83110199999999</v>
      </c>
      <c r="I13" s="79">
        <v>17.145313000000002</v>
      </c>
      <c r="J13" s="79">
        <v>24.874448999999998</v>
      </c>
      <c r="K13" s="79">
        <v>21.361052000000001</v>
      </c>
      <c r="L13" s="79">
        <v>14.2508</v>
      </c>
    </row>
    <row r="14" spans="1:12" s="14" customFormat="1" x14ac:dyDescent="0.25">
      <c r="A14" s="83" t="s">
        <v>185</v>
      </c>
      <c r="B14" s="81">
        <f t="shared" ref="B14:J14" si="2">SUM(B7:B13)</f>
        <v>100255.21062600003</v>
      </c>
      <c r="C14" s="81">
        <f t="shared" si="2"/>
        <v>107976.000462</v>
      </c>
      <c r="D14" s="81">
        <v>119327.68930099999</v>
      </c>
      <c r="E14" s="81">
        <f t="shared" si="2"/>
        <v>29398.059528999998</v>
      </c>
      <c r="F14" s="81">
        <f t="shared" si="2"/>
        <v>29076.916772</v>
      </c>
      <c r="G14" s="81">
        <f t="shared" si="2"/>
        <v>27905.847430000002</v>
      </c>
      <c r="H14" s="81">
        <f t="shared" si="2"/>
        <v>32946.865569999994</v>
      </c>
      <c r="I14" s="81">
        <f t="shared" si="2"/>
        <v>27878.526889000001</v>
      </c>
      <c r="J14" s="81">
        <f t="shared" si="2"/>
        <v>29381.987497999999</v>
      </c>
      <c r="K14" s="81">
        <f>SUM(K7:K13)</f>
        <v>30534.332323999995</v>
      </c>
      <c r="L14" s="81">
        <f t="shared" ref="L14" si="3">SUM(L7:L13)</f>
        <v>29975.846105000004</v>
      </c>
    </row>
    <row r="15" spans="1:12" s="15" customFormat="1" ht="15" customHeight="1" x14ac:dyDescent="0.25">
      <c r="A15" s="221" t="s">
        <v>162</v>
      </c>
      <c r="B15" s="172"/>
      <c r="C15" s="172"/>
      <c r="D15" s="172"/>
      <c r="E15" s="172"/>
      <c r="F15" s="172"/>
      <c r="G15" s="221"/>
      <c r="H15" s="221"/>
      <c r="I15" s="172"/>
      <c r="J15" s="172"/>
      <c r="K15" s="172"/>
      <c r="L15" s="172"/>
    </row>
    <row r="16" spans="1:12" x14ac:dyDescent="0.25">
      <c r="A16" s="31" t="s">
        <v>210</v>
      </c>
      <c r="B16" s="79">
        <v>526.06330700000001</v>
      </c>
      <c r="C16" s="79">
        <v>641.94782299999997</v>
      </c>
      <c r="D16" s="79">
        <v>1585.813263</v>
      </c>
      <c r="E16" s="79">
        <v>247.633284</v>
      </c>
      <c r="F16" s="79">
        <v>503.18808300000001</v>
      </c>
      <c r="G16" s="79">
        <v>385.25341200000003</v>
      </c>
      <c r="H16" s="79">
        <v>449.73848400000003</v>
      </c>
      <c r="I16" s="79">
        <v>448.476226</v>
      </c>
      <c r="J16" s="79">
        <v>324.56758600000001</v>
      </c>
      <c r="K16" s="79">
        <v>262.63484999999997</v>
      </c>
      <c r="L16" s="79">
        <v>287.47278899999998</v>
      </c>
    </row>
    <row r="17" spans="1:12" x14ac:dyDescent="0.25">
      <c r="A17" s="32" t="s">
        <v>211</v>
      </c>
      <c r="B17" s="79">
        <v>13547.645506999999</v>
      </c>
      <c r="C17" s="79">
        <v>16555.462157000002</v>
      </c>
      <c r="D17" s="79">
        <v>26636.094775000001</v>
      </c>
      <c r="E17" s="79">
        <v>7213.6770829999996</v>
      </c>
      <c r="F17" s="79">
        <v>7767.1056950000002</v>
      </c>
      <c r="G17" s="79">
        <v>5168.6620789999997</v>
      </c>
      <c r="H17" s="79">
        <v>6486.6499180000001</v>
      </c>
      <c r="I17" s="79">
        <v>10242.804676</v>
      </c>
      <c r="J17" s="79">
        <v>4842.8607160000001</v>
      </c>
      <c r="K17" s="79">
        <v>4543.7070659999999</v>
      </c>
      <c r="L17" s="79">
        <v>4787.1160630000004</v>
      </c>
    </row>
    <row r="18" spans="1:12" x14ac:dyDescent="0.25">
      <c r="A18" s="31" t="s">
        <v>212</v>
      </c>
      <c r="B18" s="79">
        <v>29.17728</v>
      </c>
      <c r="C18" s="79">
        <v>35.137461000000002</v>
      </c>
      <c r="D18" s="79">
        <v>38.714709999999997</v>
      </c>
      <c r="E18" s="79">
        <v>10.591654</v>
      </c>
      <c r="F18" s="79">
        <v>8.4877780000000005</v>
      </c>
      <c r="G18" s="79">
        <v>7.7939119999999997</v>
      </c>
      <c r="H18" s="79">
        <v>11.841366000000001</v>
      </c>
      <c r="I18" s="79">
        <v>7.6640670000000002</v>
      </c>
      <c r="J18" s="79">
        <v>10.780234999999999</v>
      </c>
      <c r="K18" s="79">
        <v>8.6480239999999995</v>
      </c>
      <c r="L18" s="79">
        <v>7.6286209999999999</v>
      </c>
    </row>
    <row r="19" spans="1:12" x14ac:dyDescent="0.25">
      <c r="A19" s="31" t="s">
        <v>213</v>
      </c>
      <c r="B19" s="79">
        <v>1114.3746229999999</v>
      </c>
      <c r="C19" s="79">
        <v>1058.5261680000001</v>
      </c>
      <c r="D19" s="79">
        <v>1118.2617930000001</v>
      </c>
      <c r="E19" s="79">
        <v>151.73817099999999</v>
      </c>
      <c r="F19" s="79">
        <v>143.50065000000001</v>
      </c>
      <c r="G19" s="79">
        <v>689.24931500000002</v>
      </c>
      <c r="H19" s="79">
        <v>133.77365699999999</v>
      </c>
      <c r="I19" s="79">
        <v>171.48975100000001</v>
      </c>
      <c r="J19" s="79">
        <v>98.385293000000004</v>
      </c>
      <c r="K19" s="79">
        <v>104.496173</v>
      </c>
      <c r="L19" s="79">
        <v>162.13140300000001</v>
      </c>
    </row>
    <row r="20" spans="1:12" x14ac:dyDescent="0.25">
      <c r="A20" s="31" t="s">
        <v>214</v>
      </c>
      <c r="B20" s="79">
        <v>348.95930600000003</v>
      </c>
      <c r="C20" s="79">
        <v>194.77244899999999</v>
      </c>
      <c r="D20" s="79">
        <v>201.78760600000001</v>
      </c>
      <c r="E20" s="79">
        <v>63.266255000000001</v>
      </c>
      <c r="F20" s="79">
        <v>72.114923000000005</v>
      </c>
      <c r="G20" s="79">
        <v>32.636718999999999</v>
      </c>
      <c r="H20" s="79">
        <v>33.769708999999999</v>
      </c>
      <c r="I20" s="79">
        <v>134.112606</v>
      </c>
      <c r="J20" s="79">
        <v>129.46516800000001</v>
      </c>
      <c r="K20" s="79">
        <v>144.48711499999999</v>
      </c>
      <c r="L20" s="79">
        <v>35.321885000000002</v>
      </c>
    </row>
    <row r="21" spans="1:12" x14ac:dyDescent="0.25">
      <c r="A21" s="31" t="s">
        <v>215</v>
      </c>
      <c r="B21" s="79">
        <v>429.76748800000001</v>
      </c>
      <c r="C21" s="79">
        <v>477.07309500000002</v>
      </c>
      <c r="D21" s="79">
        <v>1217.003023</v>
      </c>
      <c r="E21" s="79">
        <v>192.01698400000001</v>
      </c>
      <c r="F21" s="79">
        <v>432.28742699999998</v>
      </c>
      <c r="G21" s="79">
        <v>276.22618999999997</v>
      </c>
      <c r="H21" s="79">
        <v>316.47242199999999</v>
      </c>
      <c r="I21" s="79">
        <v>550.70864099999994</v>
      </c>
      <c r="J21" s="79">
        <v>301.68590699999999</v>
      </c>
      <c r="K21" s="79">
        <v>131.538408</v>
      </c>
      <c r="L21" s="79">
        <v>237.900138</v>
      </c>
    </row>
    <row r="22" spans="1:12" x14ac:dyDescent="0.25">
      <c r="A22" s="31" t="s">
        <v>216</v>
      </c>
      <c r="B22" s="79">
        <v>8.1729999999999997E-2</v>
      </c>
      <c r="C22" s="79">
        <v>0.68422099999999997</v>
      </c>
      <c r="D22" s="79">
        <v>5.0893560000000004</v>
      </c>
      <c r="E22" s="79">
        <v>0</v>
      </c>
      <c r="F22" s="79">
        <v>0</v>
      </c>
      <c r="G22" s="79">
        <v>5.0893560000000004</v>
      </c>
      <c r="H22" s="79">
        <v>0</v>
      </c>
      <c r="I22" s="79">
        <v>0.02</v>
      </c>
      <c r="J22" s="79">
        <v>6.6028440000000002</v>
      </c>
      <c r="K22" s="79">
        <v>0.161492</v>
      </c>
      <c r="L22" s="79">
        <v>27.269826999999999</v>
      </c>
    </row>
    <row r="23" spans="1:12" s="14" customFormat="1" x14ac:dyDescent="0.25">
      <c r="A23" s="83" t="s">
        <v>186</v>
      </c>
      <c r="B23" s="81">
        <f t="shared" ref="B23:J23" si="4">SUM(B16:B22)</f>
        <v>15996.069240999999</v>
      </c>
      <c r="C23" s="81">
        <f t="shared" si="4"/>
        <v>18963.603373999998</v>
      </c>
      <c r="D23" s="81">
        <v>30802.764526000006</v>
      </c>
      <c r="E23" s="81">
        <f t="shared" si="4"/>
        <v>7878.9234309999993</v>
      </c>
      <c r="F23" s="81">
        <f t="shared" si="4"/>
        <v>8926.6845559999983</v>
      </c>
      <c r="G23" s="81">
        <f t="shared" si="4"/>
        <v>6564.9109830000007</v>
      </c>
      <c r="H23" s="81">
        <f t="shared" si="4"/>
        <v>7432.2455559999999</v>
      </c>
      <c r="I23" s="81">
        <f t="shared" si="4"/>
        <v>11555.275967</v>
      </c>
      <c r="J23" s="81">
        <f t="shared" si="4"/>
        <v>5714.3477490000005</v>
      </c>
      <c r="K23" s="81">
        <f>SUM(K16:K22)</f>
        <v>5195.6731280000013</v>
      </c>
      <c r="L23" s="81">
        <f t="shared" ref="L23" si="5">SUM(L16:L22)</f>
        <v>5544.8407260000013</v>
      </c>
    </row>
    <row r="24" spans="1:12" s="15" customFormat="1" ht="15" customHeight="1" x14ac:dyDescent="0.25">
      <c r="A24" s="221" t="s">
        <v>163</v>
      </c>
      <c r="B24" s="172"/>
      <c r="C24" s="172"/>
      <c r="D24" s="172"/>
      <c r="E24" s="172"/>
      <c r="F24" s="172"/>
      <c r="G24" s="221"/>
      <c r="H24" s="221"/>
      <c r="I24" s="172"/>
      <c r="J24" s="172"/>
      <c r="K24" s="172"/>
      <c r="L24" s="172"/>
    </row>
    <row r="25" spans="1:12" x14ac:dyDescent="0.25">
      <c r="A25" s="31" t="s">
        <v>210</v>
      </c>
      <c r="B25" s="79">
        <v>70.965355000000002</v>
      </c>
      <c r="C25" s="79">
        <v>51.992379999999997</v>
      </c>
      <c r="D25" s="79">
        <v>49.783902000000005</v>
      </c>
      <c r="E25" s="79">
        <v>9.5893650000000008</v>
      </c>
      <c r="F25" s="79">
        <v>10.919428999999999</v>
      </c>
      <c r="G25" s="79">
        <v>20.224862000000002</v>
      </c>
      <c r="H25" s="79">
        <v>9.0502459999999996</v>
      </c>
      <c r="I25" s="79">
        <v>8.5419429999999998</v>
      </c>
      <c r="J25" s="79">
        <v>15.633324</v>
      </c>
      <c r="K25" s="79">
        <v>45.007961999999999</v>
      </c>
      <c r="L25" s="79">
        <v>42.992933000000001</v>
      </c>
    </row>
    <row r="26" spans="1:12" x14ac:dyDescent="0.25">
      <c r="A26" s="32" t="s">
        <v>211</v>
      </c>
      <c r="B26" s="79">
        <v>929.12713900000006</v>
      </c>
      <c r="C26" s="79">
        <v>4034.5586029999999</v>
      </c>
      <c r="D26" s="79">
        <v>4185.3577019999993</v>
      </c>
      <c r="E26" s="79">
        <v>584.33324100000004</v>
      </c>
      <c r="F26" s="79">
        <v>540.55273699999998</v>
      </c>
      <c r="G26" s="79">
        <v>940.13643999999999</v>
      </c>
      <c r="H26" s="79">
        <v>2120.3352839999998</v>
      </c>
      <c r="I26" s="79">
        <v>893.296333</v>
      </c>
      <c r="J26" s="79">
        <v>986.828485</v>
      </c>
      <c r="K26" s="79">
        <v>2657.1334459999998</v>
      </c>
      <c r="L26" s="79">
        <v>2790.3430499999999</v>
      </c>
    </row>
    <row r="27" spans="1:12" x14ac:dyDescent="0.25">
      <c r="A27" s="31" t="s">
        <v>212</v>
      </c>
      <c r="B27" s="79">
        <v>3.9339740000000001</v>
      </c>
      <c r="C27" s="79">
        <v>15.540513000000001</v>
      </c>
      <c r="D27" s="79">
        <v>34.777681999999999</v>
      </c>
      <c r="E27" s="79">
        <v>7.3816470000000001</v>
      </c>
      <c r="F27" s="79">
        <v>20.064620999999999</v>
      </c>
      <c r="G27" s="79">
        <v>6.2423039999999999</v>
      </c>
      <c r="H27" s="79">
        <v>1.08911</v>
      </c>
      <c r="I27" s="79">
        <v>6.8277619999999999</v>
      </c>
      <c r="J27" s="79">
        <v>1.934507</v>
      </c>
      <c r="K27" s="79">
        <v>0.45858199999999999</v>
      </c>
      <c r="L27" s="79">
        <v>1.491908</v>
      </c>
    </row>
    <row r="28" spans="1:12" x14ac:dyDescent="0.25">
      <c r="A28" s="31" t="s">
        <v>213</v>
      </c>
      <c r="B28" s="79">
        <v>6786.6857929999996</v>
      </c>
      <c r="C28" s="79">
        <v>6057.8392940000003</v>
      </c>
      <c r="D28" s="79">
        <v>4915.0473220000003</v>
      </c>
      <c r="E28" s="79">
        <v>1318.143961</v>
      </c>
      <c r="F28" s="79">
        <v>1259.2214120000001</v>
      </c>
      <c r="G28" s="79">
        <v>1142.6759219999999</v>
      </c>
      <c r="H28" s="79">
        <v>1195.0060269999999</v>
      </c>
      <c r="I28" s="79">
        <v>1309.2522300000001</v>
      </c>
      <c r="J28" s="79">
        <v>1240.311706</v>
      </c>
      <c r="K28" s="79">
        <v>1227.474545</v>
      </c>
      <c r="L28" s="79">
        <v>1580.0961749999999</v>
      </c>
    </row>
    <row r="29" spans="1:12" x14ac:dyDescent="0.25">
      <c r="A29" s="31" t="s">
        <v>214</v>
      </c>
      <c r="B29" s="79">
        <v>4124.8987669999997</v>
      </c>
      <c r="C29" s="79">
        <v>4624.7690549999998</v>
      </c>
      <c r="D29" s="79">
        <v>4292.7774710000003</v>
      </c>
      <c r="E29" s="79">
        <v>1532.7550859999999</v>
      </c>
      <c r="F29" s="79">
        <v>1056.655563</v>
      </c>
      <c r="G29" s="79">
        <v>842.59550200000001</v>
      </c>
      <c r="H29" s="79">
        <v>860.77131999999995</v>
      </c>
      <c r="I29" s="79">
        <v>833.18603800000005</v>
      </c>
      <c r="J29" s="79">
        <v>1429.779638</v>
      </c>
      <c r="K29" s="79">
        <v>1506.1456290000001</v>
      </c>
      <c r="L29" s="79">
        <v>2569.3277830000002</v>
      </c>
    </row>
    <row r="30" spans="1:12" x14ac:dyDescent="0.25">
      <c r="A30" s="31" t="s">
        <v>215</v>
      </c>
      <c r="B30" s="79">
        <v>4529.3663459999998</v>
      </c>
      <c r="C30" s="79">
        <v>10524.254226999999</v>
      </c>
      <c r="D30" s="79">
        <v>5338.8500889999996</v>
      </c>
      <c r="E30" s="79">
        <v>1283.412472</v>
      </c>
      <c r="F30" s="79">
        <v>1373.6769839999999</v>
      </c>
      <c r="G30" s="79">
        <v>1380.670822</v>
      </c>
      <c r="H30" s="79">
        <v>1301.0898110000001</v>
      </c>
      <c r="I30" s="79">
        <v>1438.3123949999999</v>
      </c>
      <c r="J30" s="79">
        <v>1277.9519069999999</v>
      </c>
      <c r="K30" s="79">
        <v>1399.542983</v>
      </c>
      <c r="L30" s="79">
        <v>1504.1723790000001</v>
      </c>
    </row>
    <row r="31" spans="1:12" x14ac:dyDescent="0.25">
      <c r="A31" s="31" t="s">
        <v>216</v>
      </c>
      <c r="B31" s="79">
        <v>3.6609639999999999</v>
      </c>
      <c r="C31" s="79">
        <v>6.9811259999999997</v>
      </c>
      <c r="D31" s="79">
        <v>9.2054660000000013</v>
      </c>
      <c r="E31" s="79">
        <v>0.48006100000000002</v>
      </c>
      <c r="F31" s="79">
        <v>0.47889599999999999</v>
      </c>
      <c r="G31" s="79">
        <v>7.6301189999999997</v>
      </c>
      <c r="H31" s="79">
        <v>0.61638999999999999</v>
      </c>
      <c r="I31" s="79">
        <v>0.31886599999999998</v>
      </c>
      <c r="J31" s="79">
        <v>0.53005999999999998</v>
      </c>
      <c r="K31" s="79">
        <v>0.11385000000000001</v>
      </c>
      <c r="L31" s="79">
        <v>23.839205</v>
      </c>
    </row>
    <row r="32" spans="1:12" s="14" customFormat="1" x14ac:dyDescent="0.25">
      <c r="A32" s="139" t="s">
        <v>187</v>
      </c>
      <c r="B32" s="138">
        <f t="shared" ref="B32:J32" si="6">SUM(B25:B31)</f>
        <v>16448.638337999997</v>
      </c>
      <c r="C32" s="138">
        <f t="shared" si="6"/>
        <v>25315.935197999999</v>
      </c>
      <c r="D32" s="138">
        <v>18825.799633999999</v>
      </c>
      <c r="E32" s="138">
        <f t="shared" si="6"/>
        <v>4736.0958330000003</v>
      </c>
      <c r="F32" s="138">
        <f t="shared" si="6"/>
        <v>4261.5696419999995</v>
      </c>
      <c r="G32" s="138">
        <f t="shared" si="6"/>
        <v>4340.1759710000006</v>
      </c>
      <c r="H32" s="138">
        <f t="shared" si="6"/>
        <v>5487.9581879999996</v>
      </c>
      <c r="I32" s="138">
        <f t="shared" si="6"/>
        <v>4489.7355669999997</v>
      </c>
      <c r="J32" s="138">
        <f t="shared" si="6"/>
        <v>4952.9696269999995</v>
      </c>
      <c r="K32" s="138">
        <f>SUM(K25:K31)</f>
        <v>6835.8769970000003</v>
      </c>
      <c r="L32" s="138">
        <f t="shared" ref="L32" si="7">SUM(L25:L31)</f>
        <v>8512.2634330000001</v>
      </c>
    </row>
    <row r="33" spans="1:12" s="14" customFormat="1" x14ac:dyDescent="0.25">
      <c r="A33" s="82" t="s">
        <v>188</v>
      </c>
      <c r="B33" s="82"/>
      <c r="C33" s="82"/>
      <c r="D33" s="82"/>
      <c r="E33" s="82"/>
      <c r="F33" s="82"/>
      <c r="G33" s="82"/>
      <c r="H33" s="82"/>
      <c r="I33" s="82"/>
    </row>
    <row r="34" spans="1:12" x14ac:dyDescent="0.25">
      <c r="A34" s="34" t="s">
        <v>144</v>
      </c>
      <c r="B34" s="48"/>
      <c r="C34" s="48"/>
      <c r="E34" s="48"/>
      <c r="F34" s="48"/>
      <c r="G34" s="48"/>
      <c r="H34" s="48"/>
      <c r="I34" s="48"/>
      <c r="J34" s="48"/>
      <c r="K34" s="48"/>
      <c r="L34" s="48"/>
    </row>
    <row r="35" spans="1:12" x14ac:dyDescent="0.25">
      <c r="A35" s="33" t="s">
        <v>217</v>
      </c>
      <c r="B35" s="48"/>
      <c r="C35" s="48"/>
      <c r="E35" s="48"/>
      <c r="F35" s="48"/>
      <c r="G35" s="48"/>
      <c r="H35" s="48"/>
      <c r="I35" s="48"/>
      <c r="J35" s="48"/>
      <c r="K35" s="48"/>
      <c r="L35" s="48"/>
    </row>
  </sheetData>
  <mergeCells count="7">
    <mergeCell ref="A1:I1"/>
    <mergeCell ref="A3:A4"/>
    <mergeCell ref="B3:B4"/>
    <mergeCell ref="C3:C4"/>
    <mergeCell ref="D3:D4"/>
    <mergeCell ref="E3:H3"/>
    <mergeCell ref="I3:L3"/>
  </mergeCells>
  <hyperlinks>
    <hyperlink ref="I2" location="Content!A1" display="contents"/>
  </hyperlinks>
  <pageMargins left="0.7" right="0.7" top="0.75" bottom="0.75" header="0.3" footer="0.3"/>
  <pageSetup paperSize="9" scale="5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rightToLeft="1" view="pageBreakPreview" zoomScaleNormal="100" zoomScaleSheetLayoutView="100" workbookViewId="0">
      <selection activeCell="H24" sqref="H24"/>
    </sheetView>
  </sheetViews>
  <sheetFormatPr defaultColWidth="9.140625" defaultRowHeight="15" x14ac:dyDescent="0.25"/>
  <cols>
    <col min="1" max="1" width="12.140625" style="48" customWidth="1"/>
    <col min="2" max="16384" width="9.140625" style="48"/>
  </cols>
  <sheetData>
    <row r="1" spans="1:16" x14ac:dyDescent="0.25">
      <c r="A1" s="112" t="s">
        <v>356</v>
      </c>
      <c r="B1" s="113"/>
      <c r="C1" s="113"/>
      <c r="D1" s="113"/>
      <c r="E1" s="113"/>
      <c r="F1" s="113"/>
      <c r="G1" s="113"/>
      <c r="H1" s="113"/>
      <c r="I1" s="49" t="s">
        <v>100</v>
      </c>
    </row>
    <row r="2" spans="1:16" x14ac:dyDescent="0.25">
      <c r="A2" s="305" t="s">
        <v>239</v>
      </c>
      <c r="B2" s="303">
        <v>2013</v>
      </c>
      <c r="C2" s="303">
        <v>2014</v>
      </c>
      <c r="D2" s="305">
        <v>2015</v>
      </c>
      <c r="E2" s="304">
        <v>2015</v>
      </c>
      <c r="F2" s="304"/>
      <c r="G2" s="304"/>
      <c r="H2" s="304"/>
      <c r="I2" s="304">
        <v>2016</v>
      </c>
      <c r="J2" s="304"/>
      <c r="K2" s="304"/>
      <c r="L2" s="304"/>
    </row>
    <row r="3" spans="1:16" x14ac:dyDescent="0.25">
      <c r="A3" s="305"/>
      <c r="B3" s="303"/>
      <c r="C3" s="303"/>
      <c r="D3" s="305"/>
      <c r="E3" s="199" t="s">
        <v>9</v>
      </c>
      <c r="F3" s="199" t="s">
        <v>10</v>
      </c>
      <c r="G3" s="199" t="s">
        <v>11</v>
      </c>
      <c r="H3" s="199" t="s">
        <v>13</v>
      </c>
      <c r="I3" s="199" t="s">
        <v>9</v>
      </c>
      <c r="J3" s="199" t="s">
        <v>10</v>
      </c>
      <c r="K3" s="199" t="s">
        <v>11</v>
      </c>
      <c r="L3" s="199" t="s">
        <v>13</v>
      </c>
    </row>
    <row r="4" spans="1:16" x14ac:dyDescent="0.25">
      <c r="A4" s="101" t="s">
        <v>311</v>
      </c>
      <c r="B4" s="88">
        <v>240</v>
      </c>
      <c r="C4" s="88">
        <v>227</v>
      </c>
      <c r="D4" s="88">
        <v>235</v>
      </c>
      <c r="E4" s="155" t="s">
        <v>309</v>
      </c>
      <c r="F4" s="88">
        <v>234</v>
      </c>
      <c r="G4" s="88">
        <v>236</v>
      </c>
      <c r="H4" s="88">
        <v>235</v>
      </c>
      <c r="I4" s="155">
        <v>235</v>
      </c>
      <c r="J4" s="155">
        <v>236</v>
      </c>
      <c r="K4" s="155">
        <v>236</v>
      </c>
      <c r="L4" s="155">
        <v>238</v>
      </c>
      <c r="M4" s="207"/>
      <c r="N4" s="207"/>
      <c r="O4" s="207"/>
      <c r="P4" s="50"/>
    </row>
    <row r="5" spans="1:16" x14ac:dyDescent="0.25">
      <c r="A5" s="101" t="s">
        <v>312</v>
      </c>
      <c r="B5" s="88">
        <v>168</v>
      </c>
      <c r="C5" s="88">
        <v>168</v>
      </c>
      <c r="D5" s="88">
        <v>162</v>
      </c>
      <c r="E5" s="155" t="s">
        <v>309</v>
      </c>
      <c r="F5" s="88">
        <v>165</v>
      </c>
      <c r="G5" s="88">
        <v>162</v>
      </c>
      <c r="H5" s="88">
        <v>162</v>
      </c>
      <c r="I5" s="155">
        <v>162</v>
      </c>
      <c r="J5" s="155">
        <v>162</v>
      </c>
      <c r="K5" s="155">
        <v>162</v>
      </c>
      <c r="L5" s="155">
        <v>161</v>
      </c>
      <c r="M5" s="207"/>
      <c r="N5" s="207"/>
      <c r="O5" s="207"/>
      <c r="P5" s="50"/>
    </row>
    <row r="6" spans="1:16" x14ac:dyDescent="0.25">
      <c r="A6" s="101" t="s">
        <v>132</v>
      </c>
      <c r="B6" s="88">
        <v>42</v>
      </c>
      <c r="C6" s="88">
        <v>43</v>
      </c>
      <c r="D6" s="88">
        <v>44</v>
      </c>
      <c r="E6" s="155" t="s">
        <v>309</v>
      </c>
      <c r="F6" s="88">
        <v>45</v>
      </c>
      <c r="G6" s="88">
        <v>44</v>
      </c>
      <c r="H6" s="88">
        <v>44</v>
      </c>
      <c r="I6" s="155">
        <v>44</v>
      </c>
      <c r="J6" s="155">
        <v>44</v>
      </c>
      <c r="K6" s="155">
        <v>44</v>
      </c>
      <c r="L6" s="155">
        <v>42</v>
      </c>
      <c r="M6" s="207"/>
      <c r="N6" s="207"/>
      <c r="O6" s="207"/>
      <c r="P6" s="50"/>
    </row>
    <row r="7" spans="1:16" x14ac:dyDescent="0.25">
      <c r="A7" s="80" t="s">
        <v>35</v>
      </c>
      <c r="B7" s="80">
        <v>450</v>
      </c>
      <c r="C7" s="80">
        <v>438</v>
      </c>
      <c r="D7" s="80">
        <v>441</v>
      </c>
      <c r="E7" s="206" t="s">
        <v>309</v>
      </c>
      <c r="F7" s="80">
        <v>444</v>
      </c>
      <c r="G7" s="204">
        <v>442</v>
      </c>
      <c r="H7" s="204">
        <v>441</v>
      </c>
      <c r="I7" s="206">
        <v>441</v>
      </c>
      <c r="J7" s="205">
        <f>SUM(J4:J6)</f>
        <v>442</v>
      </c>
      <c r="K7" s="205">
        <f>SUM(K4:K6)</f>
        <v>442</v>
      </c>
      <c r="L7" s="205">
        <f>SUM(L4:L6)</f>
        <v>441</v>
      </c>
      <c r="N7" s="50"/>
      <c r="O7" s="50"/>
      <c r="P7" s="50"/>
    </row>
    <row r="8" spans="1:16" x14ac:dyDescent="0.25">
      <c r="A8" s="99" t="s">
        <v>313</v>
      </c>
      <c r="B8" s="98"/>
      <c r="C8" s="98"/>
      <c r="D8" s="98"/>
      <c r="E8" s="98"/>
      <c r="F8" s="51"/>
      <c r="G8" s="51"/>
      <c r="H8" s="98"/>
      <c r="I8" s="98"/>
    </row>
    <row r="10" spans="1:16" x14ac:dyDescent="0.25">
      <c r="A10" s="271" t="s">
        <v>355</v>
      </c>
      <c r="B10" s="272"/>
      <c r="C10" s="272"/>
      <c r="D10" s="272"/>
      <c r="E10" s="272"/>
      <c r="F10" s="272"/>
      <c r="G10" s="272"/>
      <c r="H10" s="272"/>
      <c r="I10" s="272"/>
    </row>
    <row r="11" spans="1:16" x14ac:dyDescent="0.25">
      <c r="A11" s="305" t="s">
        <v>314</v>
      </c>
      <c r="B11" s="303">
        <v>2013</v>
      </c>
      <c r="C11" s="303">
        <v>2014</v>
      </c>
      <c r="D11" s="305">
        <v>2015</v>
      </c>
      <c r="E11" s="304">
        <v>2015</v>
      </c>
      <c r="F11" s="304"/>
      <c r="G11" s="304"/>
      <c r="H11" s="304"/>
      <c r="I11" s="304">
        <v>2016</v>
      </c>
      <c r="J11" s="304"/>
      <c r="K11" s="304"/>
      <c r="L11" s="304"/>
    </row>
    <row r="12" spans="1:16" x14ac:dyDescent="0.25">
      <c r="A12" s="305"/>
      <c r="B12" s="303"/>
      <c r="C12" s="303"/>
      <c r="D12" s="305"/>
      <c r="E12" s="199" t="s">
        <v>9</v>
      </c>
      <c r="F12" s="199" t="s">
        <v>10</v>
      </c>
      <c r="G12" s="199" t="s">
        <v>11</v>
      </c>
      <c r="H12" s="199" t="s">
        <v>13</v>
      </c>
      <c r="I12" s="199" t="s">
        <v>9</v>
      </c>
      <c r="J12" s="199" t="s">
        <v>10</v>
      </c>
      <c r="K12" s="199" t="s">
        <v>11</v>
      </c>
      <c r="L12" s="199" t="s">
        <v>13</v>
      </c>
    </row>
    <row r="13" spans="1:16" x14ac:dyDescent="0.25">
      <c r="A13" s="101" t="s">
        <v>315</v>
      </c>
      <c r="B13" s="88">
        <v>265</v>
      </c>
      <c r="C13" s="88">
        <v>254</v>
      </c>
      <c r="D13" s="88">
        <v>255</v>
      </c>
      <c r="E13" s="156" t="s">
        <v>309</v>
      </c>
      <c r="F13" s="88">
        <v>256</v>
      </c>
      <c r="G13" s="88">
        <v>256</v>
      </c>
      <c r="H13" s="88">
        <v>255</v>
      </c>
      <c r="I13" s="156">
        <v>255</v>
      </c>
      <c r="J13" s="156">
        <v>255</v>
      </c>
      <c r="K13" s="156">
        <v>255</v>
      </c>
      <c r="L13" s="156">
        <v>249</v>
      </c>
    </row>
    <row r="14" spans="1:16" x14ac:dyDescent="0.25">
      <c r="A14" s="101" t="s">
        <v>316</v>
      </c>
      <c r="B14" s="88">
        <v>185</v>
      </c>
      <c r="C14" s="88">
        <v>184</v>
      </c>
      <c r="D14" s="88">
        <v>186</v>
      </c>
      <c r="E14" s="156" t="s">
        <v>309</v>
      </c>
      <c r="F14" s="88">
        <v>188</v>
      </c>
      <c r="G14" s="88">
        <v>186</v>
      </c>
      <c r="H14" s="88">
        <v>186</v>
      </c>
      <c r="I14" s="156">
        <v>186</v>
      </c>
      <c r="J14" s="156">
        <v>187</v>
      </c>
      <c r="K14" s="156">
        <v>187</v>
      </c>
      <c r="L14" s="156">
        <v>192</v>
      </c>
    </row>
    <row r="15" spans="1:16" x14ac:dyDescent="0.25">
      <c r="A15" s="80" t="s">
        <v>35</v>
      </c>
      <c r="B15" s="80">
        <v>450</v>
      </c>
      <c r="C15" s="80">
        <v>438</v>
      </c>
      <c r="D15" s="80">
        <v>441</v>
      </c>
      <c r="E15" s="203" t="s">
        <v>309</v>
      </c>
      <c r="F15" s="80">
        <v>444</v>
      </c>
      <c r="G15" s="204">
        <v>442</v>
      </c>
      <c r="H15" s="204">
        <v>441</v>
      </c>
      <c r="I15" s="203">
        <v>441</v>
      </c>
      <c r="J15" s="202">
        <f>SUM(J13:J14)</f>
        <v>442</v>
      </c>
      <c r="K15" s="202">
        <f>SUM(K13:K14)</f>
        <v>442</v>
      </c>
      <c r="L15" s="202">
        <f>SUM(L13:L14)</f>
        <v>441</v>
      </c>
    </row>
    <row r="16" spans="1:16" x14ac:dyDescent="0.25">
      <c r="A16" s="99" t="s">
        <v>313</v>
      </c>
      <c r="B16" s="98"/>
      <c r="C16" s="98"/>
      <c r="D16" s="98"/>
      <c r="E16" s="98"/>
      <c r="F16" s="51"/>
      <c r="G16" s="51"/>
      <c r="H16" s="98"/>
      <c r="I16" s="98"/>
    </row>
  </sheetData>
  <mergeCells count="13">
    <mergeCell ref="C2:C3"/>
    <mergeCell ref="E2:H2"/>
    <mergeCell ref="D2:D3"/>
    <mergeCell ref="I11:L11"/>
    <mergeCell ref="I2:L2"/>
    <mergeCell ref="A10:I10"/>
    <mergeCell ref="A11:A12"/>
    <mergeCell ref="B11:B12"/>
    <mergeCell ref="C11:C12"/>
    <mergeCell ref="E11:H11"/>
    <mergeCell ref="D11:D12"/>
    <mergeCell ref="A2:A3"/>
    <mergeCell ref="B2:B3"/>
  </mergeCells>
  <hyperlinks>
    <hyperlink ref="I1" location="Content!A1" display="contents"/>
  </hyperlinks>
  <pageMargins left="0.7" right="0.7" top="0.75" bottom="0.75" header="0.3" footer="0.3"/>
  <pageSetup paperSize="9" scale="7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rightToLeft="1" view="pageBreakPreview" zoomScale="106" zoomScaleNormal="100" zoomScaleSheetLayoutView="106" workbookViewId="0">
      <selection activeCell="D15" sqref="D15"/>
    </sheetView>
  </sheetViews>
  <sheetFormatPr defaultColWidth="9.140625" defaultRowHeight="15" x14ac:dyDescent="0.25"/>
  <cols>
    <col min="1" max="1" width="11.42578125" style="48" customWidth="1"/>
    <col min="2" max="3" width="12" style="48" bestFit="1" customWidth="1"/>
    <col min="4" max="4" width="12" style="48" customWidth="1"/>
    <col min="5" max="6" width="9.140625" style="48"/>
    <col min="7" max="7" width="8.42578125" style="48" customWidth="1"/>
    <col min="8" max="8" width="11.85546875" style="48" customWidth="1"/>
    <col min="9" max="9" width="11.5703125" style="48" customWidth="1"/>
    <col min="10" max="10" width="10.7109375" style="48" bestFit="1" customWidth="1"/>
    <col min="11" max="11" width="12.7109375" style="48" customWidth="1"/>
    <col min="12" max="12" width="10.85546875" style="48" customWidth="1"/>
    <col min="13" max="16384" width="9.140625" style="48"/>
  </cols>
  <sheetData>
    <row r="1" spans="1:16" x14ac:dyDescent="0.25">
      <c r="A1" s="112" t="s">
        <v>362</v>
      </c>
      <c r="B1" s="113"/>
      <c r="C1" s="113"/>
      <c r="D1" s="113"/>
      <c r="E1" s="113"/>
      <c r="F1" s="113"/>
      <c r="G1" s="113"/>
      <c r="H1" s="49" t="s">
        <v>100</v>
      </c>
      <c r="I1" s="113"/>
    </row>
    <row r="2" spans="1:16" x14ac:dyDescent="0.25">
      <c r="A2" s="305" t="s">
        <v>239</v>
      </c>
      <c r="B2" s="305">
        <v>2013</v>
      </c>
      <c r="C2" s="305">
        <v>2014</v>
      </c>
      <c r="D2" s="305">
        <v>2015</v>
      </c>
      <c r="E2" s="304">
        <v>2015</v>
      </c>
      <c r="F2" s="304"/>
      <c r="G2" s="197"/>
      <c r="H2" s="197"/>
      <c r="I2" s="304">
        <v>2016</v>
      </c>
      <c r="J2" s="304"/>
      <c r="K2" s="304"/>
      <c r="L2" s="304"/>
    </row>
    <row r="3" spans="1:16" x14ac:dyDescent="0.25">
      <c r="A3" s="305"/>
      <c r="B3" s="305"/>
      <c r="C3" s="305"/>
      <c r="D3" s="305"/>
      <c r="E3" s="198" t="s">
        <v>9</v>
      </c>
      <c r="F3" s="198" t="s">
        <v>10</v>
      </c>
      <c r="G3" s="198" t="s">
        <v>11</v>
      </c>
      <c r="H3" s="198" t="s">
        <v>13</v>
      </c>
      <c r="I3" s="198" t="s">
        <v>9</v>
      </c>
      <c r="J3" s="198" t="s">
        <v>10</v>
      </c>
      <c r="K3" s="198" t="s">
        <v>11</v>
      </c>
      <c r="L3" s="198" t="s">
        <v>13</v>
      </c>
    </row>
    <row r="4" spans="1:16" x14ac:dyDescent="0.25">
      <c r="A4" s="101" t="s">
        <v>311</v>
      </c>
      <c r="B4" s="88">
        <v>197780</v>
      </c>
      <c r="C4" s="88">
        <v>208459</v>
      </c>
      <c r="D4" s="88">
        <v>229600</v>
      </c>
      <c r="E4" s="88" t="s">
        <v>309</v>
      </c>
      <c r="F4" s="88">
        <v>218359</v>
      </c>
      <c r="G4" s="88">
        <v>232056</v>
      </c>
      <c r="H4" s="88">
        <v>229600</v>
      </c>
      <c r="I4" s="88">
        <v>228991</v>
      </c>
      <c r="J4" s="88">
        <v>228980</v>
      </c>
      <c r="K4" s="88">
        <v>228980</v>
      </c>
      <c r="L4" s="88">
        <v>236095</v>
      </c>
      <c r="N4" s="50"/>
      <c r="O4" s="116"/>
      <c r="P4" s="50"/>
    </row>
    <row r="5" spans="1:16" x14ac:dyDescent="0.25">
      <c r="A5" s="101" t="s">
        <v>312</v>
      </c>
      <c r="B5" s="88">
        <v>110314</v>
      </c>
      <c r="C5" s="88">
        <v>113625</v>
      </c>
      <c r="D5" s="88">
        <v>117783</v>
      </c>
      <c r="E5" s="88" t="s">
        <v>309</v>
      </c>
      <c r="F5" s="88">
        <v>114072</v>
      </c>
      <c r="G5" s="88">
        <v>118558</v>
      </c>
      <c r="H5" s="88">
        <v>117783</v>
      </c>
      <c r="I5" s="88">
        <v>117494</v>
      </c>
      <c r="J5" s="88">
        <v>117489</v>
      </c>
      <c r="K5" s="88">
        <v>117489</v>
      </c>
      <c r="L5" s="88">
        <v>120195</v>
      </c>
      <c r="N5" s="116"/>
      <c r="O5" s="116"/>
      <c r="P5" s="50"/>
    </row>
    <row r="6" spans="1:16" x14ac:dyDescent="0.25">
      <c r="A6" s="101" t="s">
        <v>132</v>
      </c>
      <c r="B6" s="88">
        <v>17807</v>
      </c>
      <c r="C6" s="88">
        <v>18719</v>
      </c>
      <c r="D6" s="88">
        <v>19721</v>
      </c>
      <c r="E6" s="88" t="s">
        <v>309</v>
      </c>
      <c r="F6" s="88">
        <v>19070</v>
      </c>
      <c r="G6" s="88">
        <v>19706</v>
      </c>
      <c r="H6" s="88">
        <v>19721</v>
      </c>
      <c r="I6" s="88">
        <v>19565</v>
      </c>
      <c r="J6" s="88">
        <v>19560</v>
      </c>
      <c r="K6" s="88">
        <v>19560</v>
      </c>
      <c r="L6" s="88">
        <v>19616</v>
      </c>
      <c r="N6" s="116"/>
      <c r="O6" s="116"/>
      <c r="P6" s="50"/>
    </row>
    <row r="7" spans="1:16" x14ac:dyDescent="0.25">
      <c r="A7" s="80" t="s">
        <v>35</v>
      </c>
      <c r="B7" s="114">
        <v>325901</v>
      </c>
      <c r="C7" s="114">
        <v>340803</v>
      </c>
      <c r="D7" s="114">
        <v>367104</v>
      </c>
      <c r="E7" s="115" t="s">
        <v>309</v>
      </c>
      <c r="F7" s="115">
        <v>351501</v>
      </c>
      <c r="G7" s="115">
        <v>370320</v>
      </c>
      <c r="H7" s="115">
        <v>367104</v>
      </c>
      <c r="I7" s="115">
        <v>366050</v>
      </c>
      <c r="J7" s="115">
        <f>SUM(J4:J6)</f>
        <v>366029</v>
      </c>
      <c r="K7" s="115">
        <f>SUM(K4:K6)</f>
        <v>366029</v>
      </c>
      <c r="L7" s="115">
        <f>SUM(L4:L6)</f>
        <v>375906</v>
      </c>
      <c r="N7" s="50"/>
      <c r="O7" s="50"/>
      <c r="P7" s="50"/>
    </row>
    <row r="8" spans="1:16" x14ac:dyDescent="0.25">
      <c r="A8" s="99" t="s">
        <v>313</v>
      </c>
      <c r="B8" s="98"/>
      <c r="C8" s="98"/>
      <c r="D8" s="98"/>
      <c r="E8" s="98"/>
      <c r="F8" s="51"/>
      <c r="G8" s="51"/>
      <c r="H8" s="51"/>
      <c r="I8" s="51"/>
    </row>
    <row r="10" spans="1:16" x14ac:dyDescent="0.25">
      <c r="A10" s="271" t="s">
        <v>361</v>
      </c>
      <c r="B10" s="272"/>
      <c r="C10" s="272"/>
      <c r="D10" s="272"/>
      <c r="E10" s="272"/>
      <c r="F10" s="272"/>
      <c r="G10" s="272"/>
      <c r="H10" s="272"/>
      <c r="I10" s="272"/>
      <c r="K10" s="116"/>
    </row>
    <row r="11" spans="1:16" x14ac:dyDescent="0.25">
      <c r="A11" s="305" t="s">
        <v>314</v>
      </c>
      <c r="B11" s="305">
        <v>2013</v>
      </c>
      <c r="C11" s="305">
        <v>2014</v>
      </c>
      <c r="D11" s="305">
        <v>2015</v>
      </c>
      <c r="E11" s="304">
        <v>2015</v>
      </c>
      <c r="F11" s="304"/>
      <c r="G11" s="197"/>
      <c r="H11" s="197"/>
      <c r="I11" s="304">
        <v>2016</v>
      </c>
      <c r="J11" s="304"/>
      <c r="K11" s="304"/>
      <c r="L11" s="304"/>
    </row>
    <row r="12" spans="1:16" x14ac:dyDescent="0.25">
      <c r="A12" s="305"/>
      <c r="B12" s="305"/>
      <c r="C12" s="305"/>
      <c r="D12" s="305"/>
      <c r="E12" s="198" t="s">
        <v>9</v>
      </c>
      <c r="F12" s="198" t="s">
        <v>10</v>
      </c>
      <c r="G12" s="198" t="s">
        <v>11</v>
      </c>
      <c r="H12" s="198" t="s">
        <v>13</v>
      </c>
      <c r="I12" s="198" t="s">
        <v>9</v>
      </c>
      <c r="J12" s="198" t="s">
        <v>10</v>
      </c>
      <c r="K12" s="198" t="s">
        <v>11</v>
      </c>
      <c r="L12" s="198" t="s">
        <v>13</v>
      </c>
    </row>
    <row r="13" spans="1:16" x14ac:dyDescent="0.25">
      <c r="A13" s="101" t="s">
        <v>315</v>
      </c>
      <c r="B13" s="88">
        <v>125263.00000000001</v>
      </c>
      <c r="C13" s="88">
        <v>126216</v>
      </c>
      <c r="D13" s="88">
        <v>130214</v>
      </c>
      <c r="E13" s="88" t="s">
        <v>309</v>
      </c>
      <c r="F13" s="88">
        <v>127698</v>
      </c>
      <c r="G13" s="88">
        <v>130490</v>
      </c>
      <c r="H13" s="88">
        <v>130214</v>
      </c>
      <c r="I13" s="88">
        <v>129804</v>
      </c>
      <c r="J13" s="88">
        <v>129794</v>
      </c>
      <c r="K13" s="88">
        <v>129794</v>
      </c>
      <c r="L13" s="88">
        <v>132621</v>
      </c>
    </row>
    <row r="14" spans="1:16" x14ac:dyDescent="0.25">
      <c r="A14" s="101" t="s">
        <v>316</v>
      </c>
      <c r="B14" s="88">
        <v>200637.99999999997</v>
      </c>
      <c r="C14" s="88">
        <v>214587</v>
      </c>
      <c r="D14" s="88">
        <v>236890</v>
      </c>
      <c r="E14" s="88" t="s">
        <v>309</v>
      </c>
      <c r="F14" s="88">
        <v>223803</v>
      </c>
      <c r="G14" s="88">
        <v>239830</v>
      </c>
      <c r="H14" s="88">
        <v>236890</v>
      </c>
      <c r="I14" s="88">
        <v>236246</v>
      </c>
      <c r="J14" s="88">
        <v>236235</v>
      </c>
      <c r="K14" s="88">
        <v>236235</v>
      </c>
      <c r="L14" s="88">
        <v>243285</v>
      </c>
    </row>
    <row r="15" spans="1:16" x14ac:dyDescent="0.25">
      <c r="A15" s="80" t="s">
        <v>35</v>
      </c>
      <c r="B15" s="114">
        <v>325901</v>
      </c>
      <c r="C15" s="114">
        <v>340803</v>
      </c>
      <c r="D15" s="114">
        <v>367104</v>
      </c>
      <c r="E15" s="114" t="s">
        <v>309</v>
      </c>
      <c r="F15" s="114">
        <v>351501</v>
      </c>
      <c r="G15" s="115">
        <v>370320</v>
      </c>
      <c r="H15" s="115">
        <v>367104</v>
      </c>
      <c r="I15" s="114">
        <v>366050</v>
      </c>
      <c r="J15" s="115">
        <f>SUM(J13:J14)</f>
        <v>366029</v>
      </c>
      <c r="K15" s="115">
        <f>SUM(K13:K14)</f>
        <v>366029</v>
      </c>
      <c r="L15" s="115">
        <f>SUM(L13:L14)</f>
        <v>375906</v>
      </c>
    </row>
    <row r="16" spans="1:16" x14ac:dyDescent="0.25">
      <c r="A16" s="99" t="s">
        <v>313</v>
      </c>
      <c r="B16" s="98"/>
      <c r="C16" s="98"/>
      <c r="D16" s="98"/>
      <c r="E16" s="98"/>
      <c r="F16" s="51"/>
      <c r="G16" s="51"/>
      <c r="H16" s="98"/>
      <c r="I16" s="98"/>
    </row>
    <row r="18" spans="1:15" x14ac:dyDescent="0.25">
      <c r="A18" s="271" t="s">
        <v>360</v>
      </c>
      <c r="B18" s="272"/>
      <c r="C18" s="272"/>
      <c r="D18" s="272"/>
      <c r="E18" s="272"/>
      <c r="F18" s="272"/>
      <c r="G18" s="272"/>
      <c r="H18" s="272"/>
      <c r="I18" s="272"/>
    </row>
    <row r="19" spans="1:15" x14ac:dyDescent="0.25">
      <c r="A19" s="305" t="s">
        <v>317</v>
      </c>
      <c r="B19" s="305">
        <v>2013</v>
      </c>
      <c r="C19" s="305">
        <v>2014</v>
      </c>
      <c r="D19" s="305">
        <v>2015</v>
      </c>
      <c r="E19" s="304">
        <v>2015</v>
      </c>
      <c r="F19" s="304"/>
      <c r="G19" s="197"/>
      <c r="H19" s="197"/>
      <c r="I19" s="304">
        <v>2016</v>
      </c>
      <c r="J19" s="304"/>
      <c r="K19" s="304"/>
      <c r="L19" s="304"/>
    </row>
    <row r="20" spans="1:15" x14ac:dyDescent="0.25">
      <c r="A20" s="305"/>
      <c r="B20" s="305"/>
      <c r="C20" s="305"/>
      <c r="D20" s="305"/>
      <c r="E20" s="198" t="s">
        <v>9</v>
      </c>
      <c r="F20" s="198" t="s">
        <v>10</v>
      </c>
      <c r="G20" s="198" t="s">
        <v>11</v>
      </c>
      <c r="H20" s="198" t="s">
        <v>13</v>
      </c>
      <c r="I20" s="198" t="s">
        <v>9</v>
      </c>
      <c r="J20" s="198" t="s">
        <v>10</v>
      </c>
      <c r="K20" s="198" t="s">
        <v>11</v>
      </c>
      <c r="L20" s="198" t="s">
        <v>13</v>
      </c>
    </row>
    <row r="21" spans="1:15" x14ac:dyDescent="0.25">
      <c r="A21" s="101" t="s">
        <v>318</v>
      </c>
      <c r="B21" s="88">
        <v>166284</v>
      </c>
      <c r="C21" s="88">
        <v>174133</v>
      </c>
      <c r="D21" s="88">
        <v>187240</v>
      </c>
      <c r="E21" s="88" t="s">
        <v>309</v>
      </c>
      <c r="F21" s="88">
        <v>179423</v>
      </c>
      <c r="G21" s="88">
        <v>189039</v>
      </c>
      <c r="H21" s="88">
        <v>187240</v>
      </c>
      <c r="I21" s="88">
        <v>186618</v>
      </c>
      <c r="J21" s="88">
        <v>186606</v>
      </c>
      <c r="K21" s="88">
        <v>186606</v>
      </c>
      <c r="L21" s="88">
        <v>191683</v>
      </c>
      <c r="M21" s="116"/>
      <c r="N21" s="116"/>
      <c r="O21" s="50"/>
    </row>
    <row r="22" spans="1:15" x14ac:dyDescent="0.25">
      <c r="A22" s="101" t="s">
        <v>319</v>
      </c>
      <c r="B22" s="88">
        <v>159617</v>
      </c>
      <c r="C22" s="88">
        <v>166670</v>
      </c>
      <c r="D22" s="88">
        <v>179864</v>
      </c>
      <c r="E22" s="88" t="s">
        <v>309</v>
      </c>
      <c r="F22" s="88">
        <v>172078</v>
      </c>
      <c r="G22" s="88">
        <v>181281</v>
      </c>
      <c r="H22" s="88">
        <v>179864</v>
      </c>
      <c r="I22" s="88">
        <v>179432</v>
      </c>
      <c r="J22" s="88">
        <v>179423</v>
      </c>
      <c r="K22" s="88">
        <v>179423</v>
      </c>
      <c r="L22" s="88">
        <v>184223</v>
      </c>
      <c r="M22" s="116"/>
      <c r="N22" s="116"/>
      <c r="O22" s="50"/>
    </row>
    <row r="23" spans="1:15" x14ac:dyDescent="0.25">
      <c r="A23" s="80" t="s">
        <v>35</v>
      </c>
      <c r="B23" s="114">
        <v>325901</v>
      </c>
      <c r="C23" s="114">
        <v>340803</v>
      </c>
      <c r="D23" s="114">
        <v>367104</v>
      </c>
      <c r="E23" s="114" t="s">
        <v>309</v>
      </c>
      <c r="F23" s="114">
        <v>351501</v>
      </c>
      <c r="G23" s="115">
        <v>370320</v>
      </c>
      <c r="H23" s="115">
        <v>367104</v>
      </c>
      <c r="I23" s="114">
        <v>366050</v>
      </c>
      <c r="J23" s="115">
        <f>SUM(J21:J22)</f>
        <v>366029</v>
      </c>
      <c r="K23" s="115">
        <f>SUM(K21:K22)</f>
        <v>366029</v>
      </c>
      <c r="L23" s="115">
        <f>SUM(L21:L22)</f>
        <v>375906</v>
      </c>
    </row>
    <row r="24" spans="1:15" x14ac:dyDescent="0.25">
      <c r="A24" s="99" t="s">
        <v>313</v>
      </c>
      <c r="B24" s="98"/>
      <c r="C24" s="98"/>
      <c r="D24" s="98"/>
      <c r="E24" s="98"/>
      <c r="F24" s="51"/>
      <c r="G24" s="51"/>
      <c r="H24" s="98"/>
      <c r="I24" s="98"/>
    </row>
  </sheetData>
  <mergeCells count="20">
    <mergeCell ref="A18:I18"/>
    <mergeCell ref="A19:A20"/>
    <mergeCell ref="I19:L19"/>
    <mergeCell ref="I11:L11"/>
    <mergeCell ref="B19:B20"/>
    <mergeCell ref="C19:C20"/>
    <mergeCell ref="D19:D20"/>
    <mergeCell ref="E19:F19"/>
    <mergeCell ref="I2:L2"/>
    <mergeCell ref="A2:A3"/>
    <mergeCell ref="B2:B3"/>
    <mergeCell ref="C2:C3"/>
    <mergeCell ref="D2:D3"/>
    <mergeCell ref="E2:F2"/>
    <mergeCell ref="A10:I10"/>
    <mergeCell ref="A11:A12"/>
    <mergeCell ref="B11:B12"/>
    <mergeCell ref="C11:C12"/>
    <mergeCell ref="D11:D12"/>
    <mergeCell ref="E11:F11"/>
  </mergeCells>
  <hyperlinks>
    <hyperlink ref="H1" location="Content!A1" display="contents"/>
  </hyperlinks>
  <pageMargins left="0.7" right="0.7" top="0.75" bottom="0.75" header="0.3" footer="0.3"/>
  <pageSetup paperSize="9" scale="6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rightToLeft="1" view="pageBreakPreview" topLeftCell="A10" zoomScaleNormal="100" zoomScaleSheetLayoutView="100" workbookViewId="0">
      <selection activeCell="F8" sqref="F8"/>
    </sheetView>
  </sheetViews>
  <sheetFormatPr defaultColWidth="9.140625" defaultRowHeight="15" x14ac:dyDescent="0.25"/>
  <cols>
    <col min="1" max="1" width="12.42578125" style="48" customWidth="1"/>
    <col min="2" max="16384" width="9.140625" style="48"/>
  </cols>
  <sheetData>
    <row r="1" spans="1:13" x14ac:dyDescent="0.25">
      <c r="A1" s="271" t="s">
        <v>359</v>
      </c>
      <c r="B1" s="272"/>
      <c r="C1" s="272"/>
      <c r="D1" s="272"/>
      <c r="E1" s="272"/>
      <c r="F1" s="272"/>
      <c r="G1" s="196"/>
      <c r="H1" s="49" t="s">
        <v>100</v>
      </c>
    </row>
    <row r="2" spans="1:13" x14ac:dyDescent="0.25">
      <c r="A2" s="305" t="s">
        <v>239</v>
      </c>
      <c r="B2" s="305">
        <v>2013</v>
      </c>
      <c r="C2" s="305">
        <v>2014</v>
      </c>
      <c r="D2" s="305">
        <v>2015</v>
      </c>
      <c r="E2" s="304">
        <v>2015</v>
      </c>
      <c r="F2" s="304"/>
      <c r="G2" s="197"/>
      <c r="H2" s="197"/>
      <c r="I2" s="304">
        <v>2016</v>
      </c>
      <c r="J2" s="304"/>
      <c r="K2" s="304"/>
      <c r="L2" s="304"/>
    </row>
    <row r="3" spans="1:13" x14ac:dyDescent="0.25">
      <c r="A3" s="305"/>
      <c r="B3" s="305"/>
      <c r="C3" s="305"/>
      <c r="D3" s="305"/>
      <c r="E3" s="198" t="s">
        <v>9</v>
      </c>
      <c r="F3" s="198" t="s">
        <v>10</v>
      </c>
      <c r="G3" s="198" t="s">
        <v>11</v>
      </c>
      <c r="H3" s="198" t="s">
        <v>13</v>
      </c>
      <c r="I3" s="198" t="s">
        <v>9</v>
      </c>
      <c r="J3" s="198" t="s">
        <v>10</v>
      </c>
      <c r="K3" s="198" t="s">
        <v>11</v>
      </c>
      <c r="L3" s="198" t="s">
        <v>13</v>
      </c>
    </row>
    <row r="4" spans="1:13" x14ac:dyDescent="0.25">
      <c r="A4" s="101" t="s">
        <v>311</v>
      </c>
      <c r="B4" s="88">
        <v>12907</v>
      </c>
      <c r="C4" s="88">
        <v>13225</v>
      </c>
      <c r="D4" s="88">
        <f>H4</f>
        <v>13350</v>
      </c>
      <c r="E4" s="88" t="s">
        <v>309</v>
      </c>
      <c r="F4" s="88" t="s">
        <v>309</v>
      </c>
      <c r="G4" s="88">
        <v>13350</v>
      </c>
      <c r="H4" s="88">
        <v>13350</v>
      </c>
      <c r="I4" s="88">
        <v>13223</v>
      </c>
      <c r="J4" s="88">
        <v>13531</v>
      </c>
      <c r="K4" s="88">
        <v>13531</v>
      </c>
      <c r="L4" s="88">
        <v>15794</v>
      </c>
      <c r="M4" s="116"/>
    </row>
    <row r="5" spans="1:13" x14ac:dyDescent="0.25">
      <c r="A5" s="101" t="s">
        <v>312</v>
      </c>
      <c r="B5" s="88">
        <v>8058</v>
      </c>
      <c r="C5" s="88">
        <v>8458</v>
      </c>
      <c r="D5" s="88">
        <f t="shared" ref="D5:D7" si="0">H5</f>
        <v>8549</v>
      </c>
      <c r="E5" s="88" t="s">
        <v>309</v>
      </c>
      <c r="F5" s="88" t="s">
        <v>309</v>
      </c>
      <c r="G5" s="88">
        <v>8549</v>
      </c>
      <c r="H5" s="88">
        <v>8549</v>
      </c>
      <c r="I5" s="88">
        <v>8361</v>
      </c>
      <c r="J5" s="88">
        <v>8407</v>
      </c>
      <c r="K5" s="88">
        <v>8407</v>
      </c>
      <c r="L5" s="88">
        <v>9278</v>
      </c>
      <c r="M5" s="116"/>
    </row>
    <row r="6" spans="1:13" x14ac:dyDescent="0.25">
      <c r="A6" s="101" t="s">
        <v>132</v>
      </c>
      <c r="B6" s="88">
        <v>1608</v>
      </c>
      <c r="C6" s="88">
        <v>1656</v>
      </c>
      <c r="D6" s="88">
        <f t="shared" si="0"/>
        <v>1664</v>
      </c>
      <c r="E6" s="88" t="s">
        <v>309</v>
      </c>
      <c r="F6" s="88" t="s">
        <v>309</v>
      </c>
      <c r="G6" s="88">
        <v>1664</v>
      </c>
      <c r="H6" s="88">
        <v>1664</v>
      </c>
      <c r="I6" s="88">
        <v>1698</v>
      </c>
      <c r="J6" s="88">
        <v>1807</v>
      </c>
      <c r="K6" s="88">
        <v>1807</v>
      </c>
      <c r="L6" s="88">
        <v>1812</v>
      </c>
      <c r="M6" s="116"/>
    </row>
    <row r="7" spans="1:13" x14ac:dyDescent="0.25">
      <c r="A7" s="110" t="s">
        <v>35</v>
      </c>
      <c r="B7" s="111">
        <v>22573</v>
      </c>
      <c r="C7" s="111">
        <v>23339</v>
      </c>
      <c r="D7" s="111" t="str">
        <f t="shared" si="0"/>
        <v xml:space="preserve">                                                                                                                                     </v>
      </c>
      <c r="E7" s="111" t="s">
        <v>309</v>
      </c>
      <c r="F7" s="111" t="s">
        <v>309</v>
      </c>
      <c r="G7" s="111">
        <v>23563</v>
      </c>
      <c r="H7" s="111" t="s">
        <v>385</v>
      </c>
      <c r="I7" s="111">
        <v>23282</v>
      </c>
      <c r="J7" s="111">
        <f>SUM(J4:J6)</f>
        <v>23745</v>
      </c>
      <c r="K7" s="111">
        <f>SUM(K4:K6)</f>
        <v>23745</v>
      </c>
      <c r="L7" s="111">
        <f>SUM(L4:L6)</f>
        <v>26884</v>
      </c>
      <c r="M7" s="50"/>
    </row>
    <row r="8" spans="1:13" x14ac:dyDescent="0.25">
      <c r="A8" s="99" t="s">
        <v>313</v>
      </c>
      <c r="B8" s="98"/>
      <c r="C8" s="98"/>
      <c r="D8" s="98"/>
      <c r="E8" s="98"/>
      <c r="F8" s="98"/>
      <c r="G8" s="51"/>
    </row>
    <row r="11" spans="1:13" x14ac:dyDescent="0.25">
      <c r="A11" s="271" t="s">
        <v>358</v>
      </c>
      <c r="B11" s="272"/>
      <c r="C11" s="272"/>
      <c r="D11" s="272"/>
      <c r="E11" s="272"/>
      <c r="F11" s="272"/>
      <c r="G11" s="196"/>
    </row>
    <row r="12" spans="1:13" x14ac:dyDescent="0.25">
      <c r="A12" s="305" t="s">
        <v>314</v>
      </c>
      <c r="B12" s="305">
        <v>2013</v>
      </c>
      <c r="C12" s="305">
        <v>2014</v>
      </c>
      <c r="D12" s="305">
        <v>2015</v>
      </c>
      <c r="E12" s="304">
        <v>2015</v>
      </c>
      <c r="F12" s="304"/>
      <c r="G12" s="197"/>
      <c r="H12" s="197"/>
      <c r="I12" s="304">
        <v>2016</v>
      </c>
      <c r="J12" s="304"/>
      <c r="K12" s="304"/>
      <c r="L12" s="304"/>
    </row>
    <row r="13" spans="1:13" x14ac:dyDescent="0.25">
      <c r="A13" s="305"/>
      <c r="B13" s="305"/>
      <c r="C13" s="305"/>
      <c r="D13" s="305"/>
      <c r="E13" s="198" t="s">
        <v>9</v>
      </c>
      <c r="F13" s="198" t="s">
        <v>10</v>
      </c>
      <c r="G13" s="198" t="s">
        <v>11</v>
      </c>
      <c r="H13" s="198" t="s">
        <v>13</v>
      </c>
      <c r="I13" s="198" t="s">
        <v>9</v>
      </c>
      <c r="J13" s="198" t="s">
        <v>10</v>
      </c>
      <c r="K13" s="198" t="s">
        <v>11</v>
      </c>
      <c r="L13" s="198" t="s">
        <v>13</v>
      </c>
    </row>
    <row r="14" spans="1:13" x14ac:dyDescent="0.25">
      <c r="A14" s="101" t="s">
        <v>315</v>
      </c>
      <c r="B14" s="88">
        <v>10812</v>
      </c>
      <c r="C14" s="88">
        <v>10993</v>
      </c>
      <c r="D14" s="88">
        <f>H14</f>
        <v>11657</v>
      </c>
      <c r="E14" s="88" t="s">
        <v>309</v>
      </c>
      <c r="F14" s="88">
        <v>11289</v>
      </c>
      <c r="G14" s="88">
        <v>11657</v>
      </c>
      <c r="H14" s="88">
        <v>11657</v>
      </c>
      <c r="I14" s="88">
        <v>11793</v>
      </c>
      <c r="J14" s="88">
        <v>11786</v>
      </c>
      <c r="K14" s="88">
        <v>11786</v>
      </c>
      <c r="L14" s="88">
        <v>11368</v>
      </c>
    </row>
    <row r="15" spans="1:13" x14ac:dyDescent="0.25">
      <c r="A15" s="101" t="s">
        <v>316</v>
      </c>
      <c r="B15" s="88">
        <v>11761</v>
      </c>
      <c r="C15" s="88">
        <v>12346</v>
      </c>
      <c r="D15" s="88">
        <f t="shared" ref="D15:D16" si="1">H15</f>
        <v>11906</v>
      </c>
      <c r="E15" s="88" t="s">
        <v>309</v>
      </c>
      <c r="F15" s="88">
        <v>12640</v>
      </c>
      <c r="G15" s="88">
        <v>11906</v>
      </c>
      <c r="H15" s="88">
        <v>11906</v>
      </c>
      <c r="I15" s="88">
        <v>11489</v>
      </c>
      <c r="J15" s="88">
        <v>11959</v>
      </c>
      <c r="K15" s="88">
        <v>11959</v>
      </c>
      <c r="L15" s="88">
        <v>15516</v>
      </c>
    </row>
    <row r="16" spans="1:13" x14ac:dyDescent="0.25">
      <c r="A16" s="80" t="s">
        <v>35</v>
      </c>
      <c r="B16" s="111">
        <v>22573</v>
      </c>
      <c r="C16" s="111">
        <v>23339</v>
      </c>
      <c r="D16" s="111">
        <f t="shared" si="1"/>
        <v>23563</v>
      </c>
      <c r="E16" s="111" t="s">
        <v>309</v>
      </c>
      <c r="F16" s="111">
        <v>23929</v>
      </c>
      <c r="G16" s="111">
        <f>SUM(G14:G15)</f>
        <v>23563</v>
      </c>
      <c r="H16" s="111">
        <f>SUM(H14:H15)</f>
        <v>23563</v>
      </c>
      <c r="I16" s="111">
        <v>23282</v>
      </c>
      <c r="J16" s="111">
        <f>SUM(J14:J15)</f>
        <v>23745</v>
      </c>
      <c r="K16" s="111">
        <f>SUM(K14:K15)</f>
        <v>23745</v>
      </c>
      <c r="L16" s="111">
        <f>SUM(L14:L15)</f>
        <v>26884</v>
      </c>
    </row>
    <row r="17" spans="1:12" x14ac:dyDescent="0.25">
      <c r="A17" s="99" t="s">
        <v>313</v>
      </c>
      <c r="B17" s="98"/>
      <c r="C17" s="98"/>
      <c r="D17" s="98"/>
      <c r="E17" s="98"/>
      <c r="F17" s="98"/>
      <c r="G17" s="51"/>
    </row>
    <row r="20" spans="1:12" x14ac:dyDescent="0.25">
      <c r="A20" s="306" t="s">
        <v>357</v>
      </c>
      <c r="B20" s="307"/>
      <c r="C20" s="307"/>
      <c r="D20" s="307"/>
      <c r="E20" s="307"/>
      <c r="F20" s="307"/>
      <c r="G20" s="200"/>
    </row>
    <row r="21" spans="1:12" x14ac:dyDescent="0.25">
      <c r="A21" s="305" t="s">
        <v>317</v>
      </c>
      <c r="B21" s="305">
        <v>2013</v>
      </c>
      <c r="C21" s="305">
        <v>2014</v>
      </c>
      <c r="D21" s="305">
        <v>2015</v>
      </c>
      <c r="E21" s="304">
        <v>2015</v>
      </c>
      <c r="F21" s="304"/>
      <c r="G21" s="197"/>
      <c r="H21" s="197"/>
      <c r="I21" s="304">
        <v>2016</v>
      </c>
      <c r="J21" s="304"/>
      <c r="K21" s="304"/>
      <c r="L21" s="304"/>
    </row>
    <row r="22" spans="1:12" x14ac:dyDescent="0.25">
      <c r="A22" s="305"/>
      <c r="B22" s="305"/>
      <c r="C22" s="305"/>
      <c r="D22" s="305"/>
      <c r="E22" s="198" t="s">
        <v>9</v>
      </c>
      <c r="F22" s="198" t="s">
        <v>10</v>
      </c>
      <c r="G22" s="198" t="s">
        <v>11</v>
      </c>
      <c r="H22" s="198" t="s">
        <v>13</v>
      </c>
      <c r="I22" s="198" t="s">
        <v>9</v>
      </c>
      <c r="J22" s="198" t="s">
        <v>10</v>
      </c>
      <c r="K22" s="198" t="s">
        <v>11</v>
      </c>
      <c r="L22" s="198" t="s">
        <v>13</v>
      </c>
    </row>
    <row r="23" spans="1:12" x14ac:dyDescent="0.25">
      <c r="A23" s="101" t="s">
        <v>318</v>
      </c>
      <c r="B23" s="88">
        <v>5788</v>
      </c>
      <c r="C23" s="88">
        <v>5871</v>
      </c>
      <c r="D23" s="88">
        <f>H23</f>
        <v>5874</v>
      </c>
      <c r="E23" s="88" t="s">
        <v>309</v>
      </c>
      <c r="F23" s="88">
        <v>6023</v>
      </c>
      <c r="G23" s="88">
        <v>5874</v>
      </c>
      <c r="H23" s="88">
        <v>5874</v>
      </c>
      <c r="I23" s="88">
        <v>5848</v>
      </c>
      <c r="J23" s="88">
        <v>5910</v>
      </c>
      <c r="K23" s="88">
        <v>5910</v>
      </c>
      <c r="L23" s="88">
        <v>6460</v>
      </c>
    </row>
    <row r="24" spans="1:12" x14ac:dyDescent="0.25">
      <c r="A24" s="101" t="s">
        <v>319</v>
      </c>
      <c r="B24" s="88">
        <v>16785</v>
      </c>
      <c r="C24" s="88">
        <v>17468</v>
      </c>
      <c r="D24" s="88">
        <f t="shared" ref="D24:D25" si="2">H24</f>
        <v>17689</v>
      </c>
      <c r="E24" s="88" t="s">
        <v>309</v>
      </c>
      <c r="F24" s="88">
        <v>17906</v>
      </c>
      <c r="G24" s="88">
        <v>17689</v>
      </c>
      <c r="H24" s="88">
        <v>17689</v>
      </c>
      <c r="I24" s="88">
        <v>17434</v>
      </c>
      <c r="J24" s="88">
        <v>17835</v>
      </c>
      <c r="K24" s="88">
        <v>17835</v>
      </c>
      <c r="L24" s="88">
        <v>20424</v>
      </c>
    </row>
    <row r="25" spans="1:12" x14ac:dyDescent="0.25">
      <c r="A25" s="80" t="s">
        <v>35</v>
      </c>
      <c r="B25" s="100">
        <v>22573</v>
      </c>
      <c r="C25" s="100">
        <v>23339</v>
      </c>
      <c r="D25" s="100">
        <f t="shared" si="2"/>
        <v>23563</v>
      </c>
      <c r="E25" s="100" t="s">
        <v>309</v>
      </c>
      <c r="F25" s="111">
        <v>23929</v>
      </c>
      <c r="G25" s="111">
        <v>23563</v>
      </c>
      <c r="H25" s="111">
        <v>23563</v>
      </c>
      <c r="I25" s="111">
        <v>23282</v>
      </c>
      <c r="J25" s="111">
        <f>SUM(J23:J24)</f>
        <v>23745</v>
      </c>
      <c r="K25" s="111">
        <f>SUM(K23:K24)</f>
        <v>23745</v>
      </c>
      <c r="L25" s="111">
        <f>SUM(L23:L24)</f>
        <v>26884</v>
      </c>
    </row>
    <row r="26" spans="1:12" x14ac:dyDescent="0.25">
      <c r="A26" s="99" t="s">
        <v>313</v>
      </c>
      <c r="B26" s="98"/>
      <c r="C26" s="98"/>
      <c r="D26" s="98"/>
      <c r="E26" s="98"/>
      <c r="F26" s="98"/>
      <c r="G26" s="51"/>
    </row>
  </sheetData>
  <mergeCells count="21">
    <mergeCell ref="I12:L12"/>
    <mergeCell ref="I2:L2"/>
    <mergeCell ref="A20:F20"/>
    <mergeCell ref="A21:A22"/>
    <mergeCell ref="B21:B22"/>
    <mergeCell ref="C21:C22"/>
    <mergeCell ref="E21:F21"/>
    <mergeCell ref="I21:L21"/>
    <mergeCell ref="E12:F12"/>
    <mergeCell ref="A11:F11"/>
    <mergeCell ref="A12:A13"/>
    <mergeCell ref="B12:B13"/>
    <mergeCell ref="D21:D22"/>
    <mergeCell ref="C12:C13"/>
    <mergeCell ref="A1:F1"/>
    <mergeCell ref="A2:A3"/>
    <mergeCell ref="B2:B3"/>
    <mergeCell ref="C2:C3"/>
    <mergeCell ref="E2:F2"/>
    <mergeCell ref="D2:D3"/>
    <mergeCell ref="D12:D13"/>
  </mergeCells>
  <hyperlinks>
    <hyperlink ref="H1" location="Content!A1" display="contents"/>
  </hyperlinks>
  <pageMargins left="0.7" right="0.7" top="0.75" bottom="0.75" header="0.3" footer="0.3"/>
  <pageSetup paperSize="9" scale="5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rightToLeft="1" view="pageBreakPreview" zoomScale="95" zoomScaleNormal="100" zoomScaleSheetLayoutView="95" workbookViewId="0">
      <selection sqref="A1:I1"/>
    </sheetView>
  </sheetViews>
  <sheetFormatPr defaultColWidth="9.140625" defaultRowHeight="15" x14ac:dyDescent="0.25"/>
  <cols>
    <col min="1" max="1" width="37.140625" style="48" customWidth="1"/>
    <col min="2" max="2" width="12.28515625" style="48" customWidth="1"/>
    <col min="3" max="4" width="12.7109375" style="48" customWidth="1"/>
    <col min="5" max="16384" width="9.140625" style="48"/>
  </cols>
  <sheetData>
    <row r="1" spans="1:12" x14ac:dyDescent="0.25">
      <c r="A1" s="271" t="s">
        <v>378</v>
      </c>
      <c r="B1" s="272"/>
      <c r="C1" s="272"/>
      <c r="D1" s="272"/>
      <c r="E1" s="272"/>
      <c r="F1" s="272"/>
      <c r="G1" s="272"/>
      <c r="H1" s="272"/>
      <c r="I1" s="272"/>
      <c r="J1" s="220"/>
    </row>
    <row r="2" spans="1:12" x14ac:dyDescent="0.25">
      <c r="A2" s="106" t="s">
        <v>285</v>
      </c>
      <c r="B2" s="217"/>
      <c r="C2" s="217"/>
      <c r="D2" s="217"/>
      <c r="E2" s="217"/>
      <c r="F2" s="217"/>
      <c r="G2" s="217"/>
      <c r="H2" s="49" t="s">
        <v>100</v>
      </c>
      <c r="I2" s="217"/>
      <c r="J2" s="217"/>
    </row>
    <row r="3" spans="1:12" x14ac:dyDescent="0.25">
      <c r="A3" s="310" t="s">
        <v>12</v>
      </c>
      <c r="B3" s="310">
        <v>2013</v>
      </c>
      <c r="C3" s="310">
        <v>2014</v>
      </c>
      <c r="D3" s="310">
        <v>2015</v>
      </c>
      <c r="E3" s="311">
        <v>2015</v>
      </c>
      <c r="F3" s="311"/>
      <c r="G3" s="230"/>
      <c r="H3" s="230"/>
      <c r="I3" s="311">
        <v>2016</v>
      </c>
      <c r="J3" s="311"/>
      <c r="K3" s="311"/>
      <c r="L3" s="311"/>
    </row>
    <row r="4" spans="1:12" x14ac:dyDescent="0.25">
      <c r="A4" s="310"/>
      <c r="B4" s="310"/>
      <c r="C4" s="310"/>
      <c r="D4" s="310"/>
      <c r="E4" s="229" t="s">
        <v>9</v>
      </c>
      <c r="F4" s="229" t="s">
        <v>10</v>
      </c>
      <c r="G4" s="229" t="s">
        <v>11</v>
      </c>
      <c r="H4" s="229" t="s">
        <v>13</v>
      </c>
      <c r="I4" s="229" t="s">
        <v>9</v>
      </c>
      <c r="J4" s="229" t="s">
        <v>10</v>
      </c>
      <c r="K4" s="229" t="s">
        <v>11</v>
      </c>
      <c r="L4" s="229" t="s">
        <v>13</v>
      </c>
    </row>
    <row r="5" spans="1:12" ht="15" customHeight="1" x14ac:dyDescent="0.25">
      <c r="A5" s="308" t="s">
        <v>159</v>
      </c>
      <c r="B5" s="309"/>
      <c r="C5" s="309"/>
      <c r="D5" s="228"/>
      <c r="E5" s="102"/>
      <c r="F5" s="174"/>
      <c r="G5" s="174"/>
      <c r="H5" s="174"/>
      <c r="I5" s="231"/>
      <c r="J5" s="231"/>
      <c r="K5" s="231"/>
      <c r="L5" s="174"/>
    </row>
    <row r="6" spans="1:12" x14ac:dyDescent="0.25">
      <c r="A6" s="93" t="s">
        <v>155</v>
      </c>
      <c r="B6" s="94">
        <v>35.314946090649421</v>
      </c>
      <c r="C6" s="94">
        <v>33.56185416666667</v>
      </c>
      <c r="D6" s="94">
        <v>34.695833333333333</v>
      </c>
      <c r="E6" s="94">
        <v>27.533333333333331</v>
      </c>
      <c r="F6" s="94">
        <v>37.891666666666666</v>
      </c>
      <c r="G6" s="94">
        <v>42.31666666666667</v>
      </c>
      <c r="H6" s="94">
        <v>31.041666666666668</v>
      </c>
      <c r="I6" s="94">
        <v>25.488888888888891</v>
      </c>
      <c r="J6" s="188">
        <v>35.5</v>
      </c>
      <c r="K6" s="94">
        <v>40.583333333333336</v>
      </c>
      <c r="L6" s="260">
        <v>30.841666666666669</v>
      </c>
    </row>
    <row r="7" spans="1:12" x14ac:dyDescent="0.25">
      <c r="A7" s="93" t="s">
        <v>134</v>
      </c>
      <c r="B7" s="96">
        <v>21.883094284287068</v>
      </c>
      <c r="C7" s="96">
        <v>22.070979166666671</v>
      </c>
      <c r="D7" s="96">
        <v>23.712500000000002</v>
      </c>
      <c r="E7" s="96">
        <v>16.149999999999999</v>
      </c>
      <c r="F7" s="96">
        <v>25</v>
      </c>
      <c r="G7" s="96">
        <v>31.641666666666666</v>
      </c>
      <c r="H7" s="96">
        <v>22.058333333333334</v>
      </c>
      <c r="I7" s="96">
        <v>18.744444444444444</v>
      </c>
      <c r="J7" s="188">
        <v>25.7</v>
      </c>
      <c r="K7" s="96">
        <v>29.433333333333334</v>
      </c>
      <c r="L7" s="260">
        <v>20.483333333333331</v>
      </c>
    </row>
    <row r="8" spans="1:12" ht="15" customHeight="1" x14ac:dyDescent="0.25">
      <c r="A8" s="227" t="s">
        <v>142</v>
      </c>
      <c r="B8" s="228"/>
      <c r="C8" s="228"/>
      <c r="D8" s="228"/>
      <c r="E8" s="231"/>
      <c r="F8" s="231"/>
      <c r="G8" s="231"/>
      <c r="H8" s="231"/>
      <c r="I8" s="231"/>
      <c r="J8" s="231"/>
      <c r="K8" s="231"/>
      <c r="L8" s="231"/>
    </row>
    <row r="9" spans="1:12" x14ac:dyDescent="0.25">
      <c r="A9" s="93" t="s">
        <v>155</v>
      </c>
      <c r="B9" s="94">
        <v>34.093996108463578</v>
      </c>
      <c r="C9" s="94">
        <v>34.916537037037024</v>
      </c>
      <c r="D9" s="94">
        <v>35.817592592592597</v>
      </c>
      <c r="E9" s="94">
        <v>28.111111111111111</v>
      </c>
      <c r="F9" s="94">
        <v>40.851851851851848</v>
      </c>
      <c r="G9" s="94">
        <v>43.392592592592599</v>
      </c>
      <c r="H9" s="94">
        <v>30.914814814814815</v>
      </c>
      <c r="I9" s="94">
        <v>28.048809523809524</v>
      </c>
      <c r="J9" s="94">
        <v>40.200000000000003</v>
      </c>
      <c r="K9" s="94">
        <v>43.918750000000003</v>
      </c>
      <c r="L9" s="260">
        <v>31.657692307692308</v>
      </c>
    </row>
    <row r="10" spans="1:12" x14ac:dyDescent="0.25">
      <c r="A10" s="93" t="s">
        <v>134</v>
      </c>
      <c r="B10" s="96">
        <v>22.491888905855493</v>
      </c>
      <c r="C10" s="96">
        <v>21.309024305555567</v>
      </c>
      <c r="D10" s="96">
        <v>22.386111111111109</v>
      </c>
      <c r="E10" s="96">
        <v>14.974074074074073</v>
      </c>
      <c r="F10" s="96">
        <v>25.077777777777779</v>
      </c>
      <c r="G10" s="96">
        <v>29.662962962962961</v>
      </c>
      <c r="H10" s="96">
        <v>19.829629629629633</v>
      </c>
      <c r="I10" s="96">
        <v>14.652380952380952</v>
      </c>
      <c r="J10" s="96">
        <v>24.5</v>
      </c>
      <c r="K10" s="96">
        <v>29.281249999999996</v>
      </c>
      <c r="L10" s="260">
        <v>18.930769230769233</v>
      </c>
    </row>
    <row r="11" spans="1:12" ht="15" customHeight="1" x14ac:dyDescent="0.25">
      <c r="A11" s="227" t="s">
        <v>132</v>
      </c>
      <c r="B11" s="228"/>
      <c r="C11" s="228"/>
      <c r="D11" s="228"/>
      <c r="E11" s="231"/>
      <c r="F11" s="231"/>
      <c r="G11" s="231"/>
      <c r="H11" s="231"/>
      <c r="I11" s="231"/>
      <c r="J11" s="231"/>
      <c r="K11" s="231"/>
      <c r="L11" s="231"/>
    </row>
    <row r="12" spans="1:12" x14ac:dyDescent="0.25">
      <c r="A12" s="93" t="s">
        <v>155</v>
      </c>
      <c r="B12" s="93">
        <v>34.960833333333333</v>
      </c>
      <c r="C12" s="93">
        <v>35.24229444444444</v>
      </c>
      <c r="D12" s="93">
        <v>35.972222222222229</v>
      </c>
      <c r="E12" s="94">
        <v>28.088888888888889</v>
      </c>
      <c r="F12" s="94">
        <v>41.015555555555558</v>
      </c>
      <c r="G12" s="94">
        <v>43.837777777777774</v>
      </c>
      <c r="H12" s="57">
        <v>30.946666666666662</v>
      </c>
      <c r="I12" s="57">
        <v>27.188888888888886</v>
      </c>
      <c r="J12" s="57">
        <v>39.5</v>
      </c>
      <c r="K12" s="57">
        <v>43.108333333333341</v>
      </c>
      <c r="L12" s="260">
        <v>31.827777777777801</v>
      </c>
    </row>
    <row r="13" spans="1:12" x14ac:dyDescent="0.25">
      <c r="A13" s="93" t="s">
        <v>134</v>
      </c>
      <c r="B13" s="95">
        <v>21.619166666666668</v>
      </c>
      <c r="C13" s="95">
        <v>21.497230555555561</v>
      </c>
      <c r="D13" s="95">
        <v>22.259444444444441</v>
      </c>
      <c r="E13" s="96">
        <v>14.5</v>
      </c>
      <c r="F13" s="96">
        <v>25.087777777777777</v>
      </c>
      <c r="G13" s="96">
        <v>29.25888888888889</v>
      </c>
      <c r="H13" s="57">
        <v>20.191111111111109</v>
      </c>
      <c r="I13" s="57">
        <v>14.494444444444445</v>
      </c>
      <c r="J13" s="57">
        <v>24.1</v>
      </c>
      <c r="K13" s="57">
        <v>28.741666666666671</v>
      </c>
      <c r="L13" s="260">
        <v>18.666666666666664</v>
      </c>
    </row>
    <row r="14" spans="1:12" ht="15" customHeight="1" x14ac:dyDescent="0.25">
      <c r="A14" s="227" t="s">
        <v>133</v>
      </c>
      <c r="B14" s="174"/>
      <c r="C14" s="174"/>
      <c r="D14" s="174"/>
      <c r="E14" s="231"/>
      <c r="F14" s="231"/>
      <c r="G14" s="231"/>
      <c r="H14" s="231"/>
      <c r="I14" s="231"/>
      <c r="J14" s="231"/>
      <c r="K14" s="231"/>
      <c r="L14" s="231"/>
    </row>
    <row r="15" spans="1:12" x14ac:dyDescent="0.25">
      <c r="A15" s="93" t="s">
        <v>155</v>
      </c>
      <c r="B15" s="93">
        <v>31.517369661658353</v>
      </c>
      <c r="C15" s="93">
        <v>31.891625000000001</v>
      </c>
      <c r="D15" s="93">
        <v>33.27152777777777</v>
      </c>
      <c r="E15" s="94">
        <v>25.375</v>
      </c>
      <c r="F15" s="94">
        <v>36.855555555555561</v>
      </c>
      <c r="G15" s="94">
        <v>41.066666666666663</v>
      </c>
      <c r="H15" s="57">
        <v>29.788888888888891</v>
      </c>
      <c r="I15" s="57">
        <v>24.155555555555555</v>
      </c>
      <c r="J15" s="57">
        <v>35.700000000000003</v>
      </c>
      <c r="K15" s="57">
        <v>39.866666666666667</v>
      </c>
      <c r="L15" s="260">
        <v>29.411111111111111</v>
      </c>
    </row>
    <row r="16" spans="1:12" x14ac:dyDescent="0.25">
      <c r="A16" s="210" t="s">
        <v>134</v>
      </c>
      <c r="B16" s="208">
        <v>23.769903528193421</v>
      </c>
      <c r="C16" s="208">
        <v>24.04858333333333</v>
      </c>
      <c r="D16" s="208">
        <v>24.12222222222222</v>
      </c>
      <c r="E16" s="212">
        <v>17.433333333333334</v>
      </c>
      <c r="F16" s="212">
        <v>25.933333333333334</v>
      </c>
      <c r="G16" s="212">
        <v>30.444444444444446</v>
      </c>
      <c r="H16" s="261">
        <v>22.677777777777781</v>
      </c>
      <c r="I16" s="261">
        <v>17.044444444444448</v>
      </c>
      <c r="J16" s="261">
        <v>25.6</v>
      </c>
      <c r="K16" s="261">
        <v>30.616666666666671</v>
      </c>
      <c r="L16" s="262">
        <v>22.288888888888888</v>
      </c>
    </row>
    <row r="17" spans="1:10" x14ac:dyDescent="0.25">
      <c r="A17" s="92"/>
      <c r="B17" s="92"/>
      <c r="C17" s="92"/>
      <c r="D17" s="92"/>
      <c r="E17" s="57"/>
      <c r="F17" s="92"/>
      <c r="G17" s="92"/>
      <c r="H17" s="92"/>
      <c r="I17" s="92"/>
      <c r="J17" s="92"/>
    </row>
  </sheetData>
  <mergeCells count="8">
    <mergeCell ref="A5:C5"/>
    <mergeCell ref="A1:I1"/>
    <mergeCell ref="A3:A4"/>
    <mergeCell ref="B3:B4"/>
    <mergeCell ref="C3:C4"/>
    <mergeCell ref="E3:F3"/>
    <mergeCell ref="D3:D4"/>
    <mergeCell ref="I3:L3"/>
  </mergeCells>
  <hyperlinks>
    <hyperlink ref="H2" location="Content!A1" display="contents"/>
  </hyperlinks>
  <pageMargins left="0.7" right="0.7" top="0.75" bottom="0.75" header="0.3" footer="0.3"/>
  <pageSetup paperSize="9" scale="5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rightToLeft="1" view="pageBreakPreview" zoomScale="96" zoomScaleNormal="100" zoomScaleSheetLayoutView="96" workbookViewId="0">
      <selection sqref="A1:I1"/>
    </sheetView>
  </sheetViews>
  <sheetFormatPr defaultColWidth="9.140625" defaultRowHeight="15" x14ac:dyDescent="0.25"/>
  <cols>
    <col min="1" max="1" width="22.5703125" style="48" bestFit="1" customWidth="1"/>
    <col min="2" max="16384" width="9.140625" style="48"/>
  </cols>
  <sheetData>
    <row r="1" spans="1:12" x14ac:dyDescent="0.25">
      <c r="A1" s="267" t="s">
        <v>379</v>
      </c>
      <c r="B1" s="268"/>
      <c r="C1" s="268"/>
      <c r="D1" s="268"/>
      <c r="E1" s="268"/>
      <c r="F1" s="268"/>
      <c r="G1" s="268"/>
      <c r="H1" s="268"/>
      <c r="I1" s="268"/>
      <c r="J1" s="217"/>
    </row>
    <row r="2" spans="1:12" x14ac:dyDescent="0.25">
      <c r="A2" s="107" t="s">
        <v>286</v>
      </c>
      <c r="B2" s="217"/>
      <c r="C2" s="217"/>
      <c r="D2" s="217"/>
      <c r="E2" s="217"/>
      <c r="F2" s="217"/>
      <c r="G2" s="217"/>
      <c r="H2" s="49" t="s">
        <v>100</v>
      </c>
      <c r="I2" s="217"/>
      <c r="J2" s="217"/>
    </row>
    <row r="3" spans="1:12" x14ac:dyDescent="0.25">
      <c r="A3" s="310" t="s">
        <v>12</v>
      </c>
      <c r="B3" s="310">
        <v>2013</v>
      </c>
      <c r="C3" s="310">
        <v>2014</v>
      </c>
      <c r="D3" s="310">
        <v>2015</v>
      </c>
      <c r="E3" s="310">
        <v>2015</v>
      </c>
      <c r="F3" s="310"/>
      <c r="G3" s="310"/>
      <c r="H3" s="310"/>
      <c r="I3" s="311">
        <v>2016</v>
      </c>
      <c r="J3" s="311"/>
      <c r="K3" s="311"/>
      <c r="L3" s="311"/>
    </row>
    <row r="4" spans="1:12" x14ac:dyDescent="0.25">
      <c r="A4" s="310"/>
      <c r="B4" s="310"/>
      <c r="C4" s="310"/>
      <c r="D4" s="310"/>
      <c r="E4" s="72" t="s">
        <v>9</v>
      </c>
      <c r="F4" s="72" t="s">
        <v>10</v>
      </c>
      <c r="G4" s="72" t="s">
        <v>11</v>
      </c>
      <c r="H4" s="72" t="s">
        <v>13</v>
      </c>
      <c r="I4" s="229" t="s">
        <v>9</v>
      </c>
      <c r="J4" s="72" t="s">
        <v>10</v>
      </c>
      <c r="K4" s="72" t="s">
        <v>11</v>
      </c>
      <c r="L4" s="72" t="s">
        <v>13</v>
      </c>
    </row>
    <row r="5" spans="1:12" ht="15" customHeight="1" x14ac:dyDescent="0.25">
      <c r="A5" s="227" t="s">
        <v>159</v>
      </c>
      <c r="B5" s="228"/>
      <c r="C5" s="228"/>
      <c r="D5" s="228"/>
      <c r="E5" s="102"/>
      <c r="F5" s="174"/>
      <c r="G5" s="174"/>
      <c r="H5" s="174"/>
      <c r="I5" s="231"/>
      <c r="J5" s="231"/>
      <c r="K5" s="231"/>
      <c r="L5" s="174"/>
    </row>
    <row r="6" spans="1:12" x14ac:dyDescent="0.25">
      <c r="A6" s="93" t="s">
        <v>135</v>
      </c>
      <c r="B6" s="93">
        <v>67.010000000000005</v>
      </c>
      <c r="C6" s="93">
        <v>18.3</v>
      </c>
      <c r="D6" s="93" t="s">
        <v>45</v>
      </c>
      <c r="E6" s="94">
        <v>24.4</v>
      </c>
      <c r="F6" s="94">
        <v>0.01</v>
      </c>
      <c r="G6" s="94">
        <v>0</v>
      </c>
      <c r="H6" s="94">
        <v>1.6</v>
      </c>
      <c r="I6" s="177" t="s">
        <v>45</v>
      </c>
      <c r="J6" s="177" t="s">
        <v>45</v>
      </c>
      <c r="K6" s="177" t="s">
        <v>45</v>
      </c>
      <c r="L6" s="177" t="s">
        <v>45</v>
      </c>
    </row>
    <row r="7" spans="1:12" x14ac:dyDescent="0.25">
      <c r="A7" s="93" t="s">
        <v>136</v>
      </c>
      <c r="B7" s="95">
        <v>17</v>
      </c>
      <c r="C7" s="95">
        <v>88.33</v>
      </c>
      <c r="D7" s="95">
        <v>40.19</v>
      </c>
      <c r="E7" s="96">
        <v>36.74</v>
      </c>
      <c r="F7" s="96">
        <v>0.01</v>
      </c>
      <c r="G7" s="96">
        <v>0</v>
      </c>
      <c r="H7" s="96">
        <v>3.44</v>
      </c>
      <c r="I7" s="97">
        <v>85.32</v>
      </c>
      <c r="J7" s="97">
        <v>0</v>
      </c>
      <c r="K7" s="97">
        <v>0</v>
      </c>
      <c r="L7" s="96">
        <v>0</v>
      </c>
    </row>
    <row r="8" spans="1:12" ht="15" customHeight="1" x14ac:dyDescent="0.25">
      <c r="A8" s="227" t="s">
        <v>142</v>
      </c>
      <c r="B8" s="228"/>
      <c r="C8" s="228"/>
      <c r="D8" s="228"/>
      <c r="E8" s="102"/>
      <c r="F8" s="174"/>
      <c r="G8" s="174"/>
      <c r="H8" s="174"/>
      <c r="I8" s="227"/>
      <c r="J8" s="227"/>
      <c r="K8" s="227"/>
      <c r="L8" s="174"/>
    </row>
    <row r="9" spans="1:12" x14ac:dyDescent="0.25">
      <c r="A9" s="93" t="s">
        <v>135</v>
      </c>
      <c r="B9" s="93">
        <v>260.8</v>
      </c>
      <c r="C9" s="93">
        <v>76.8</v>
      </c>
      <c r="D9" s="93" t="s">
        <v>45</v>
      </c>
      <c r="E9" s="94">
        <v>47.4</v>
      </c>
      <c r="F9" s="94">
        <v>25.8</v>
      </c>
      <c r="G9" s="94">
        <v>20.2</v>
      </c>
      <c r="H9" s="94">
        <v>3.4</v>
      </c>
      <c r="I9" s="177" t="s">
        <v>45</v>
      </c>
      <c r="J9" s="177" t="s">
        <v>45</v>
      </c>
      <c r="K9" s="177" t="s">
        <v>45</v>
      </c>
      <c r="L9" s="177" t="s">
        <v>45</v>
      </c>
    </row>
    <row r="10" spans="1:12" x14ac:dyDescent="0.25">
      <c r="A10" s="93" t="s">
        <v>136</v>
      </c>
      <c r="B10" s="95">
        <v>125.8</v>
      </c>
      <c r="C10" s="95">
        <v>88.81</v>
      </c>
      <c r="D10" s="95">
        <v>359.15999999999997</v>
      </c>
      <c r="E10" s="96">
        <v>253.22</v>
      </c>
      <c r="F10" s="96">
        <v>41.309999999999995</v>
      </c>
      <c r="G10" s="96">
        <v>56.019999999999996</v>
      </c>
      <c r="H10" s="96">
        <v>8.61</v>
      </c>
      <c r="I10" s="189">
        <v>788.37000000000012</v>
      </c>
      <c r="J10" s="189">
        <v>0</v>
      </c>
      <c r="K10" s="189">
        <v>0</v>
      </c>
      <c r="L10" s="96">
        <v>98.8</v>
      </c>
    </row>
    <row r="11" spans="1:12" ht="15" customHeight="1" x14ac:dyDescent="0.25">
      <c r="A11" s="227" t="s">
        <v>132</v>
      </c>
      <c r="B11" s="174"/>
      <c r="C11" s="174"/>
      <c r="D11" s="174"/>
      <c r="E11" s="102"/>
      <c r="F11" s="174"/>
      <c r="G11" s="174"/>
      <c r="H11" s="174"/>
      <c r="I11" s="227"/>
      <c r="J11" s="227"/>
      <c r="K11" s="227"/>
      <c r="L11" s="174"/>
    </row>
    <row r="12" spans="1:12" x14ac:dyDescent="0.25">
      <c r="A12" s="93" t="s">
        <v>135</v>
      </c>
      <c r="B12" s="93">
        <v>241.2</v>
      </c>
      <c r="C12" s="93">
        <v>8.8000000000000007</v>
      </c>
      <c r="D12" s="93" t="s">
        <v>45</v>
      </c>
      <c r="E12" s="94">
        <v>7.4</v>
      </c>
      <c r="F12" s="94">
        <v>0.6</v>
      </c>
      <c r="G12" s="94">
        <v>0.9</v>
      </c>
      <c r="H12" s="94">
        <v>6.8</v>
      </c>
      <c r="I12" s="177" t="s">
        <v>45</v>
      </c>
      <c r="J12" s="177" t="s">
        <v>45</v>
      </c>
      <c r="K12" s="177" t="s">
        <v>45</v>
      </c>
      <c r="L12" s="177" t="s">
        <v>45</v>
      </c>
    </row>
    <row r="13" spans="1:12" x14ac:dyDescent="0.25">
      <c r="A13" s="93" t="s">
        <v>136</v>
      </c>
      <c r="B13" s="95">
        <v>62.2</v>
      </c>
      <c r="C13" s="95">
        <v>9</v>
      </c>
      <c r="D13" s="95">
        <v>34.799999999999997</v>
      </c>
      <c r="E13" s="96">
        <v>21.299999999999997</v>
      </c>
      <c r="F13" s="96">
        <v>0.6</v>
      </c>
      <c r="G13" s="96">
        <v>1.5</v>
      </c>
      <c r="H13" s="96">
        <v>11.399999999999999</v>
      </c>
      <c r="I13" s="97">
        <v>279.2</v>
      </c>
      <c r="J13" s="97">
        <v>0</v>
      </c>
      <c r="K13" s="97">
        <v>0</v>
      </c>
      <c r="L13" s="96">
        <v>2.2000000000000002</v>
      </c>
    </row>
    <row r="14" spans="1:12" ht="15" customHeight="1" x14ac:dyDescent="0.25">
      <c r="A14" s="227" t="s">
        <v>133</v>
      </c>
      <c r="B14" s="228"/>
      <c r="C14" s="228"/>
      <c r="D14" s="228"/>
      <c r="E14" s="102"/>
      <c r="F14" s="174"/>
      <c r="G14" s="174"/>
      <c r="H14" s="174"/>
      <c r="I14" s="227"/>
      <c r="J14" s="227"/>
      <c r="K14" s="227"/>
      <c r="L14" s="174"/>
    </row>
    <row r="15" spans="1:12" x14ac:dyDescent="0.25">
      <c r="A15" s="93" t="s">
        <v>135</v>
      </c>
      <c r="B15" s="93">
        <v>326</v>
      </c>
      <c r="C15" s="93">
        <v>9.6</v>
      </c>
      <c r="D15" s="94" t="s">
        <v>45</v>
      </c>
      <c r="E15" s="94" t="s">
        <v>45</v>
      </c>
      <c r="F15" s="94" t="s">
        <v>45</v>
      </c>
      <c r="G15" s="94">
        <v>1.4</v>
      </c>
      <c r="H15" s="94">
        <v>7.4</v>
      </c>
      <c r="I15" s="177" t="s">
        <v>45</v>
      </c>
      <c r="J15" s="177" t="s">
        <v>45</v>
      </c>
      <c r="K15" s="177" t="s">
        <v>45</v>
      </c>
      <c r="L15" s="177" t="s">
        <v>45</v>
      </c>
    </row>
    <row r="16" spans="1:12" x14ac:dyDescent="0.25">
      <c r="A16" s="210" t="s">
        <v>136</v>
      </c>
      <c r="B16" s="208">
        <v>113</v>
      </c>
      <c r="C16" s="208">
        <v>19.600000000000001</v>
      </c>
      <c r="D16" s="208">
        <v>99.7</v>
      </c>
      <c r="E16" s="212">
        <v>12.8</v>
      </c>
      <c r="F16" s="212">
        <v>0.2</v>
      </c>
      <c r="G16" s="212">
        <v>49.8</v>
      </c>
      <c r="H16" s="212">
        <v>14.000000000000002</v>
      </c>
      <c r="I16" s="263">
        <v>110.21</v>
      </c>
      <c r="J16" s="263">
        <v>0</v>
      </c>
      <c r="K16" s="263">
        <v>0</v>
      </c>
      <c r="L16" s="212">
        <v>0</v>
      </c>
    </row>
    <row r="17" spans="1:10" x14ac:dyDescent="0.25">
      <c r="A17" s="92"/>
      <c r="B17" s="92"/>
      <c r="C17" s="92"/>
      <c r="D17" s="92"/>
      <c r="E17" s="57"/>
      <c r="F17" s="92"/>
      <c r="G17" s="92"/>
      <c r="H17" s="92"/>
      <c r="I17" s="92"/>
      <c r="J17" s="92"/>
    </row>
  </sheetData>
  <mergeCells count="7">
    <mergeCell ref="A1:I1"/>
    <mergeCell ref="A3:A4"/>
    <mergeCell ref="B3:B4"/>
    <mergeCell ref="C3:C4"/>
    <mergeCell ref="E3:H3"/>
    <mergeCell ref="D3:D4"/>
    <mergeCell ref="I3:L3"/>
  </mergeCells>
  <hyperlinks>
    <hyperlink ref="H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rightToLeft="1" view="pageBreakPreview" zoomScale="106" zoomScaleNormal="100" zoomScaleSheetLayoutView="106" workbookViewId="0">
      <selection activeCell="L6" sqref="L6"/>
    </sheetView>
  </sheetViews>
  <sheetFormatPr defaultColWidth="9.140625" defaultRowHeight="15" x14ac:dyDescent="0.25"/>
  <cols>
    <col min="1" max="1" width="22.5703125" style="48" bestFit="1" customWidth="1"/>
    <col min="2" max="16384" width="9.140625" style="48"/>
  </cols>
  <sheetData>
    <row r="1" spans="1:12" x14ac:dyDescent="0.25">
      <c r="A1" s="271" t="s">
        <v>380</v>
      </c>
      <c r="B1" s="272"/>
      <c r="C1" s="272"/>
      <c r="D1" s="272"/>
      <c r="E1" s="272"/>
      <c r="F1" s="272"/>
      <c r="G1" s="272"/>
      <c r="H1" s="272"/>
      <c r="I1" s="272"/>
      <c r="J1" s="220"/>
    </row>
    <row r="2" spans="1:12" x14ac:dyDescent="0.25">
      <c r="A2" s="107" t="s">
        <v>287</v>
      </c>
      <c r="B2" s="217"/>
      <c r="C2" s="217"/>
      <c r="D2" s="217"/>
      <c r="E2" s="217"/>
      <c r="F2" s="217"/>
      <c r="G2" s="217"/>
      <c r="H2" s="217"/>
      <c r="I2" s="49" t="s">
        <v>100</v>
      </c>
      <c r="J2" s="49"/>
    </row>
    <row r="3" spans="1:12" x14ac:dyDescent="0.25">
      <c r="A3" s="310" t="s">
        <v>12</v>
      </c>
      <c r="B3" s="310">
        <v>2013</v>
      </c>
      <c r="C3" s="310">
        <v>2014</v>
      </c>
      <c r="D3" s="310">
        <v>2015</v>
      </c>
      <c r="E3" s="310">
        <v>2015</v>
      </c>
      <c r="F3" s="310"/>
      <c r="G3" s="310"/>
      <c r="H3" s="310"/>
      <c r="I3" s="310">
        <v>2016</v>
      </c>
      <c r="J3" s="310"/>
      <c r="K3" s="310"/>
      <c r="L3" s="310"/>
    </row>
    <row r="4" spans="1:12" x14ac:dyDescent="0.25">
      <c r="A4" s="310"/>
      <c r="B4" s="310"/>
      <c r="C4" s="310"/>
      <c r="D4" s="310"/>
      <c r="E4" s="72" t="s">
        <v>9</v>
      </c>
      <c r="F4" s="72" t="s">
        <v>10</v>
      </c>
      <c r="G4" s="72" t="s">
        <v>11</v>
      </c>
      <c r="H4" s="72" t="s">
        <v>13</v>
      </c>
      <c r="I4" s="72" t="s">
        <v>9</v>
      </c>
      <c r="J4" s="72" t="s">
        <v>10</v>
      </c>
      <c r="K4" s="72" t="s">
        <v>11</v>
      </c>
      <c r="L4" s="72" t="s">
        <v>13</v>
      </c>
    </row>
    <row r="5" spans="1:12" ht="15" customHeight="1" x14ac:dyDescent="0.25">
      <c r="A5" s="102" t="s">
        <v>159</v>
      </c>
      <c r="B5" s="174"/>
      <c r="C5" s="174"/>
      <c r="D5" s="174"/>
      <c r="E5" s="102"/>
      <c r="F5" s="174"/>
      <c r="G5" s="174"/>
      <c r="H5" s="174"/>
      <c r="I5" s="231"/>
      <c r="J5" s="231"/>
      <c r="K5" s="231"/>
      <c r="L5" s="174"/>
    </row>
    <row r="6" spans="1:12" x14ac:dyDescent="0.25">
      <c r="A6" s="93" t="s">
        <v>137</v>
      </c>
      <c r="B6" s="93">
        <v>6.7009963349072867</v>
      </c>
      <c r="C6" s="93">
        <v>10.895833333333334</v>
      </c>
      <c r="D6" s="93">
        <v>12.708333333333334</v>
      </c>
      <c r="E6" s="94">
        <v>12.666666666666666</v>
      </c>
      <c r="F6" s="94">
        <v>13.583333333333334</v>
      </c>
      <c r="G6" s="94">
        <v>12.541666666666666</v>
      </c>
      <c r="H6" s="94">
        <v>12.041666666666666</v>
      </c>
      <c r="I6" s="94">
        <v>12.444444444444445</v>
      </c>
      <c r="J6" s="94">
        <v>13.444444444444445</v>
      </c>
      <c r="K6" s="94">
        <v>12.833333333333334</v>
      </c>
      <c r="L6" s="260">
        <v>10.75</v>
      </c>
    </row>
    <row r="7" spans="1:12" x14ac:dyDescent="0.25">
      <c r="A7" s="93" t="s">
        <v>138</v>
      </c>
      <c r="B7" s="95">
        <v>26.637418237110001</v>
      </c>
      <c r="C7" s="95">
        <v>41.834916666666665</v>
      </c>
      <c r="D7" s="95">
        <f>MAX(E7:H7)</f>
        <v>57</v>
      </c>
      <c r="E7" s="96">
        <v>49</v>
      </c>
      <c r="F7" s="96">
        <v>51</v>
      </c>
      <c r="G7" s="96">
        <v>42</v>
      </c>
      <c r="H7" s="96">
        <v>57</v>
      </c>
      <c r="I7" s="96">
        <v>63</v>
      </c>
      <c r="J7" s="96">
        <v>44</v>
      </c>
      <c r="K7" s="96">
        <v>39</v>
      </c>
      <c r="L7" s="260">
        <v>45</v>
      </c>
    </row>
    <row r="8" spans="1:12" x14ac:dyDescent="0.25">
      <c r="A8" s="93" t="s">
        <v>139</v>
      </c>
      <c r="B8" s="95">
        <v>13.729334796521101</v>
      </c>
      <c r="C8" s="95">
        <v>22.720729166666668</v>
      </c>
      <c r="D8" s="95">
        <v>28.505555555555556</v>
      </c>
      <c r="E8" s="97">
        <v>24.583333333333332</v>
      </c>
      <c r="F8" s="97">
        <v>27.083333333333332</v>
      </c>
      <c r="G8" s="97">
        <v>26.566666666666666</v>
      </c>
      <c r="H8" s="97">
        <v>24.425000000000001</v>
      </c>
      <c r="I8" s="97">
        <v>30.777777777777782</v>
      </c>
      <c r="J8" s="97">
        <v>25.777777777777775</v>
      </c>
      <c r="K8" s="97">
        <v>25.333333333333332</v>
      </c>
      <c r="L8" s="260">
        <v>22</v>
      </c>
    </row>
    <row r="9" spans="1:12" ht="15" customHeight="1" x14ac:dyDescent="0.25">
      <c r="A9" s="308" t="s">
        <v>142</v>
      </c>
      <c r="B9" s="309"/>
      <c r="C9" s="309"/>
      <c r="D9" s="228"/>
      <c r="E9" s="231"/>
      <c r="F9" s="231"/>
      <c r="G9" s="231"/>
      <c r="H9" s="231"/>
      <c r="I9" s="231"/>
      <c r="J9" s="231"/>
      <c r="K9" s="231"/>
      <c r="L9" s="231"/>
    </row>
    <row r="10" spans="1:12" x14ac:dyDescent="0.25">
      <c r="A10" s="93" t="s">
        <v>137</v>
      </c>
      <c r="B10" s="93">
        <v>5.8208791327260636</v>
      </c>
      <c r="C10" s="93">
        <v>9.5286631944444515</v>
      </c>
      <c r="D10" s="93">
        <v>11.431481481481478</v>
      </c>
      <c r="E10" s="94">
        <v>11.037037037037038</v>
      </c>
      <c r="F10" s="94">
        <v>12.481481481481481</v>
      </c>
      <c r="G10" s="94">
        <v>11.840740740740742</v>
      </c>
      <c r="H10" s="94">
        <v>10.366666666666667</v>
      </c>
      <c r="I10" s="94">
        <v>10.023809523809524</v>
      </c>
      <c r="J10" s="94">
        <v>10.739666666666665</v>
      </c>
      <c r="K10" s="94">
        <v>10.5625</v>
      </c>
      <c r="L10" s="260">
        <v>9.5769230769230766</v>
      </c>
    </row>
    <row r="11" spans="1:12" x14ac:dyDescent="0.25">
      <c r="A11" s="93" t="s">
        <v>138</v>
      </c>
      <c r="B11" s="95">
        <v>26.637418237110001</v>
      </c>
      <c r="C11" s="95">
        <v>56.879500000000007</v>
      </c>
      <c r="D11" s="95">
        <f>MAX(E11:H11)</f>
        <v>68</v>
      </c>
      <c r="E11" s="97">
        <v>68</v>
      </c>
      <c r="F11" s="97">
        <v>65</v>
      </c>
      <c r="G11" s="97">
        <v>61.433333333333337</v>
      </c>
      <c r="H11" s="97">
        <v>56</v>
      </c>
      <c r="I11" s="97">
        <v>59</v>
      </c>
      <c r="J11" s="97">
        <v>67</v>
      </c>
      <c r="K11" s="97">
        <v>64</v>
      </c>
      <c r="L11" s="260">
        <v>60</v>
      </c>
    </row>
    <row r="12" spans="1:12" x14ac:dyDescent="0.25">
      <c r="A12" s="93" t="s">
        <v>139</v>
      </c>
      <c r="B12" s="95">
        <v>13.729334796521101</v>
      </c>
      <c r="C12" s="95">
        <v>22.772009259259264</v>
      </c>
      <c r="D12" s="95">
        <v>25.977777777777778</v>
      </c>
      <c r="E12" s="97">
        <v>27.555555555555557</v>
      </c>
      <c r="F12" s="97">
        <v>30.111111111111111</v>
      </c>
      <c r="G12" s="97">
        <v>28.511111111111113</v>
      </c>
      <c r="H12" s="97">
        <v>23.407407407407408</v>
      </c>
      <c r="I12" s="57">
        <v>22.18452380952381</v>
      </c>
      <c r="J12" s="57">
        <v>27.040499999999998</v>
      </c>
      <c r="K12" s="57">
        <v>25.5</v>
      </c>
      <c r="L12" s="260">
        <v>22.692307692307693</v>
      </c>
    </row>
    <row r="13" spans="1:12" ht="15" customHeight="1" x14ac:dyDescent="0.25">
      <c r="A13" s="308" t="s">
        <v>132</v>
      </c>
      <c r="B13" s="309"/>
      <c r="C13" s="309"/>
      <c r="D13" s="228"/>
      <c r="E13" s="231"/>
      <c r="F13" s="231"/>
      <c r="G13" s="231"/>
      <c r="H13" s="231"/>
      <c r="I13" s="231"/>
      <c r="J13" s="231"/>
      <c r="K13" s="231"/>
      <c r="L13" s="231"/>
    </row>
    <row r="14" spans="1:12" x14ac:dyDescent="0.25">
      <c r="A14" s="93" t="s">
        <v>137</v>
      </c>
      <c r="B14" s="93">
        <v>6.8387580331197073</v>
      </c>
      <c r="C14" s="93">
        <v>10.733105555555554</v>
      </c>
      <c r="D14" s="93">
        <v>12.500000000000002</v>
      </c>
      <c r="E14" s="94">
        <v>12.5</v>
      </c>
      <c r="F14" s="94">
        <v>13.533333333333333</v>
      </c>
      <c r="G14" s="94">
        <v>12.37222222222222</v>
      </c>
      <c r="H14" s="94">
        <v>11.594444444444443</v>
      </c>
      <c r="I14" s="94">
        <v>12.666666666666666</v>
      </c>
      <c r="J14" s="94">
        <v>13.5</v>
      </c>
      <c r="K14" s="94">
        <v>11.416666666666666</v>
      </c>
      <c r="L14" s="260">
        <v>10.777777777777779</v>
      </c>
    </row>
    <row r="15" spans="1:12" x14ac:dyDescent="0.25">
      <c r="A15" s="93" t="s">
        <v>138</v>
      </c>
      <c r="B15" s="95">
        <v>36.737327429130005</v>
      </c>
      <c r="C15" s="95">
        <v>49.970750000000002</v>
      </c>
      <c r="D15" s="95">
        <f>MAX(E15:H15)</f>
        <v>63</v>
      </c>
      <c r="E15" s="97">
        <v>63</v>
      </c>
      <c r="F15" s="97">
        <v>57</v>
      </c>
      <c r="G15" s="97">
        <v>50.533333333333331</v>
      </c>
      <c r="H15" s="97">
        <v>60.5</v>
      </c>
      <c r="I15" s="97">
        <v>84</v>
      </c>
      <c r="J15" s="97">
        <v>77</v>
      </c>
      <c r="K15" s="97">
        <v>71</v>
      </c>
      <c r="L15" s="260">
        <v>57</v>
      </c>
    </row>
    <row r="16" spans="1:12" x14ac:dyDescent="0.25">
      <c r="A16" s="93" t="s">
        <v>139</v>
      </c>
      <c r="B16" s="95">
        <v>13.274774948535168</v>
      </c>
      <c r="C16" s="95">
        <v>24.275044444444436</v>
      </c>
      <c r="D16" s="95">
        <v>27.220833333333331</v>
      </c>
      <c r="E16" s="97">
        <v>28.333333333333332</v>
      </c>
      <c r="F16" s="97">
        <v>32.166666666666664</v>
      </c>
      <c r="G16" s="97">
        <v>29.5</v>
      </c>
      <c r="H16" s="97">
        <v>24.744444444444444</v>
      </c>
      <c r="I16" s="57">
        <v>26.555555555555554</v>
      </c>
      <c r="J16" s="57">
        <v>30.611111111111114</v>
      </c>
      <c r="K16" s="57">
        <v>26.916666666666668</v>
      </c>
      <c r="L16" s="260">
        <v>23.333333333333332</v>
      </c>
    </row>
    <row r="17" spans="1:12" ht="15" customHeight="1" x14ac:dyDescent="0.25">
      <c r="A17" s="308" t="s">
        <v>133</v>
      </c>
      <c r="B17" s="309"/>
      <c r="C17" s="309"/>
      <c r="D17" s="228"/>
      <c r="E17" s="231"/>
      <c r="F17" s="231"/>
      <c r="G17" s="231"/>
      <c r="H17" s="231"/>
      <c r="I17" s="231"/>
      <c r="J17" s="231"/>
      <c r="K17" s="231"/>
      <c r="L17" s="231"/>
    </row>
    <row r="18" spans="1:12" x14ac:dyDescent="0.25">
      <c r="A18" s="93" t="s">
        <v>137</v>
      </c>
      <c r="B18" s="93">
        <v>8.5715448319441254</v>
      </c>
      <c r="C18" s="93">
        <v>13.067354166666668</v>
      </c>
      <c r="D18" s="93">
        <v>15.193055555555555</v>
      </c>
      <c r="E18" s="93">
        <v>15.25</v>
      </c>
      <c r="F18" s="93">
        <v>16.111111111111111</v>
      </c>
      <c r="G18" s="93">
        <v>13.388888888888888</v>
      </c>
      <c r="H18" s="93">
        <v>16.022222222222222</v>
      </c>
      <c r="I18" s="93">
        <v>16.555555555555557</v>
      </c>
      <c r="J18" s="93">
        <v>15.333333333333334</v>
      </c>
      <c r="K18" s="93">
        <v>14</v>
      </c>
      <c r="L18" s="260">
        <v>14.222222222222221</v>
      </c>
    </row>
    <row r="19" spans="1:12" x14ac:dyDescent="0.25">
      <c r="A19" s="93" t="s">
        <v>138</v>
      </c>
      <c r="B19" s="93">
        <v>32.490451191360002</v>
      </c>
      <c r="C19" s="93">
        <v>46.003916666666669</v>
      </c>
      <c r="D19" s="93">
        <f>MAX(E19:H19)</f>
        <v>61</v>
      </c>
      <c r="E19" s="209">
        <v>57</v>
      </c>
      <c r="F19" s="209">
        <v>52.666666666666664</v>
      </c>
      <c r="G19" s="209">
        <v>44.933333333333337</v>
      </c>
      <c r="H19" s="209">
        <v>61</v>
      </c>
      <c r="I19" s="209">
        <v>71</v>
      </c>
      <c r="J19" s="209">
        <v>76</v>
      </c>
      <c r="K19" s="209">
        <v>43</v>
      </c>
      <c r="L19" s="260">
        <v>46</v>
      </c>
    </row>
    <row r="20" spans="1:12" x14ac:dyDescent="0.25">
      <c r="A20" s="210" t="s">
        <v>139</v>
      </c>
      <c r="B20" s="208">
        <v>14.331162062773101</v>
      </c>
      <c r="C20" s="208">
        <v>23.471666666666664</v>
      </c>
      <c r="D20" s="208">
        <v>27.829166666666662</v>
      </c>
      <c r="E20" s="208">
        <v>28.333333333333332</v>
      </c>
      <c r="F20" s="208">
        <v>32.166666666666664</v>
      </c>
      <c r="G20" s="208">
        <v>29.5</v>
      </c>
      <c r="H20" s="208">
        <v>27.088888888888889</v>
      </c>
      <c r="I20" s="208">
        <v>29.888888888888886</v>
      </c>
      <c r="J20" s="208">
        <v>29.222222222222218</v>
      </c>
      <c r="K20" s="208">
        <v>26.833333333333332</v>
      </c>
      <c r="L20" s="262">
        <v>24.888888888888889</v>
      </c>
    </row>
    <row r="21" spans="1:12" x14ac:dyDescent="0.25">
      <c r="A21" s="92"/>
      <c r="B21" s="92"/>
      <c r="C21" s="92"/>
      <c r="D21" s="92"/>
      <c r="E21" s="57"/>
      <c r="F21" s="92"/>
      <c r="G21" s="92"/>
      <c r="H21" s="92"/>
      <c r="I21" s="92"/>
      <c r="J21" s="92"/>
    </row>
  </sheetData>
  <mergeCells count="10">
    <mergeCell ref="A17:C17"/>
    <mergeCell ref="A9:C9"/>
    <mergeCell ref="A13:C13"/>
    <mergeCell ref="A1:I1"/>
    <mergeCell ref="A3:A4"/>
    <mergeCell ref="B3:B4"/>
    <mergeCell ref="C3:C4"/>
    <mergeCell ref="E3:H3"/>
    <mergeCell ref="D3:D4"/>
    <mergeCell ref="I3:L3"/>
  </mergeCells>
  <hyperlinks>
    <hyperlink ref="I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rightToLeft="1" view="pageBreakPreview" zoomScaleNormal="100" zoomScaleSheetLayoutView="100" workbookViewId="0">
      <selection activeCell="H22" sqref="H22"/>
    </sheetView>
  </sheetViews>
  <sheetFormatPr defaultColWidth="9.140625" defaultRowHeight="15" x14ac:dyDescent="0.25"/>
  <cols>
    <col min="1" max="1" width="26.5703125" style="48" bestFit="1" customWidth="1"/>
    <col min="2" max="16384" width="9.140625" style="48"/>
  </cols>
  <sheetData>
    <row r="1" spans="1:12" x14ac:dyDescent="0.25">
      <c r="A1" s="271" t="s">
        <v>381</v>
      </c>
      <c r="B1" s="272"/>
      <c r="C1" s="272"/>
      <c r="D1" s="272"/>
      <c r="E1" s="272"/>
      <c r="F1" s="272"/>
      <c r="G1" s="272"/>
      <c r="H1" s="272"/>
      <c r="I1" s="272"/>
      <c r="J1" s="220"/>
    </row>
    <row r="2" spans="1:12" x14ac:dyDescent="0.25">
      <c r="A2" s="106" t="s">
        <v>288</v>
      </c>
      <c r="B2" s="217"/>
      <c r="C2" s="217"/>
      <c r="D2" s="217"/>
      <c r="E2" s="217"/>
      <c r="F2" s="217"/>
      <c r="G2" s="217"/>
      <c r="H2" s="49" t="s">
        <v>100</v>
      </c>
      <c r="I2" s="217"/>
      <c r="J2" s="217"/>
    </row>
    <row r="3" spans="1:12" x14ac:dyDescent="0.25">
      <c r="A3" s="310" t="s">
        <v>12</v>
      </c>
      <c r="B3" s="310">
        <v>2013</v>
      </c>
      <c r="C3" s="310">
        <v>2014</v>
      </c>
      <c r="D3" s="310">
        <v>2015</v>
      </c>
      <c r="E3" s="311">
        <v>2015</v>
      </c>
      <c r="F3" s="311"/>
      <c r="G3" s="311"/>
      <c r="H3" s="311"/>
      <c r="I3" s="311">
        <v>2016</v>
      </c>
      <c r="J3" s="311"/>
      <c r="K3" s="311"/>
      <c r="L3" s="311"/>
    </row>
    <row r="4" spans="1:12" x14ac:dyDescent="0.25">
      <c r="A4" s="310"/>
      <c r="B4" s="310"/>
      <c r="C4" s="310"/>
      <c r="D4" s="310"/>
      <c r="E4" s="229" t="s">
        <v>9</v>
      </c>
      <c r="F4" s="229" t="s">
        <v>10</v>
      </c>
      <c r="G4" s="229" t="s">
        <v>11</v>
      </c>
      <c r="H4" s="229" t="s">
        <v>13</v>
      </c>
      <c r="I4" s="229" t="s">
        <v>9</v>
      </c>
      <c r="J4" s="229" t="s">
        <v>10</v>
      </c>
      <c r="K4" s="229" t="s">
        <v>11</v>
      </c>
      <c r="L4" s="229" t="s">
        <v>13</v>
      </c>
    </row>
    <row r="5" spans="1:12" ht="15" customHeight="1" x14ac:dyDescent="0.25">
      <c r="A5" s="308" t="s">
        <v>156</v>
      </c>
      <c r="B5" s="309"/>
      <c r="C5" s="309"/>
      <c r="D5" s="228"/>
      <c r="E5" s="231"/>
      <c r="F5" s="231"/>
      <c r="G5" s="231"/>
      <c r="H5" s="231"/>
      <c r="I5" s="231"/>
      <c r="J5" s="231"/>
      <c r="K5" s="231"/>
      <c r="L5" s="231"/>
    </row>
    <row r="6" spans="1:12" x14ac:dyDescent="0.25">
      <c r="A6" s="93" t="s">
        <v>114</v>
      </c>
      <c r="B6" s="96">
        <v>1008.6458589379931</v>
      </c>
      <c r="C6" s="96">
        <v>1009.5579375000001</v>
      </c>
      <c r="D6" s="96">
        <v>1009.9562500000001</v>
      </c>
      <c r="E6" s="96">
        <v>1016.5</v>
      </c>
      <c r="F6" s="96">
        <v>1005.75</v>
      </c>
      <c r="G6" s="96">
        <v>999.94999999999993</v>
      </c>
      <c r="H6" s="96">
        <v>1015.5833333333334</v>
      </c>
      <c r="I6" s="96">
        <v>1017.2555555555555</v>
      </c>
      <c r="J6" s="96">
        <v>1002.2833333333333</v>
      </c>
      <c r="K6" s="96">
        <v>1000.5916666666668</v>
      </c>
      <c r="L6" s="96">
        <v>1015.1833333333334</v>
      </c>
    </row>
    <row r="7" spans="1:12" x14ac:dyDescent="0.25">
      <c r="A7" s="93" t="s">
        <v>115</v>
      </c>
      <c r="B7" s="96">
        <v>1008.1846722756326</v>
      </c>
      <c r="C7" s="96">
        <v>1009.6054849537046</v>
      </c>
      <c r="D7" s="96">
        <v>1010.5342592592593</v>
      </c>
      <c r="E7" s="96">
        <v>1016.8935185185186</v>
      </c>
      <c r="F7" s="96">
        <v>1006.0324074074074</v>
      </c>
      <c r="G7" s="96">
        <v>1001.0037037037036</v>
      </c>
      <c r="H7" s="96">
        <v>1016.0222222222222</v>
      </c>
      <c r="I7" s="96">
        <v>1018.2166666666667</v>
      </c>
      <c r="J7" s="96">
        <v>1003.3499999999999</v>
      </c>
      <c r="K7" s="96">
        <v>1001.2407407407406</v>
      </c>
      <c r="L7" s="96">
        <v>1015.7629629629629</v>
      </c>
    </row>
    <row r="8" spans="1:12" x14ac:dyDescent="0.25">
      <c r="A8" s="93" t="s">
        <v>132</v>
      </c>
      <c r="B8" s="96">
        <v>1008.433117609338</v>
      </c>
      <c r="C8" s="96">
        <v>1010.1363166666671</v>
      </c>
      <c r="D8" s="96">
        <v>1009.2147222222225</v>
      </c>
      <c r="E8" s="96">
        <v>1015.7777777777778</v>
      </c>
      <c r="F8" s="96">
        <v>1005.6555555555556</v>
      </c>
      <c r="G8" s="96">
        <v>999.4666666666667</v>
      </c>
      <c r="H8" s="96">
        <v>1014.3655555555555</v>
      </c>
      <c r="I8" s="96">
        <v>1016.5611111111111</v>
      </c>
      <c r="J8" s="96">
        <v>1001.5500000000002</v>
      </c>
      <c r="K8" s="96">
        <v>1000.0944444444444</v>
      </c>
      <c r="L8" s="96">
        <v>1014.6611111111112</v>
      </c>
    </row>
    <row r="9" spans="1:12" x14ac:dyDescent="0.25">
      <c r="A9" s="210" t="s">
        <v>133</v>
      </c>
      <c r="B9" s="212">
        <v>1009.6658841839125</v>
      </c>
      <c r="C9" s="212">
        <v>1010.2365833333332</v>
      </c>
      <c r="D9" s="212">
        <v>1010.0833333333331</v>
      </c>
      <c r="E9" s="212">
        <v>1014.6666666666666</v>
      </c>
      <c r="F9" s="212">
        <v>1006.3333333333334</v>
      </c>
      <c r="G9" s="212">
        <v>1000.9555555555556</v>
      </c>
      <c r="H9" s="212">
        <v>1016.4555555555556</v>
      </c>
      <c r="I9" s="212">
        <v>1018.2111111111111</v>
      </c>
      <c r="J9" s="212">
        <v>1002.8000000000001</v>
      </c>
      <c r="K9" s="212">
        <v>1001.2999999999998</v>
      </c>
      <c r="L9" s="212">
        <v>915.11</v>
      </c>
    </row>
    <row r="10" spans="1:12" x14ac:dyDescent="0.25">
      <c r="A10" s="58"/>
      <c r="B10" s="58"/>
      <c r="C10" s="58"/>
      <c r="D10" s="92"/>
      <c r="E10" s="57"/>
      <c r="F10" s="58"/>
      <c r="G10" s="58"/>
      <c r="H10" s="58"/>
      <c r="I10" s="58"/>
      <c r="J10" s="92"/>
    </row>
  </sheetData>
  <mergeCells count="8">
    <mergeCell ref="A5:C5"/>
    <mergeCell ref="A1:I1"/>
    <mergeCell ref="A3:A4"/>
    <mergeCell ref="B3:B4"/>
    <mergeCell ref="C3:C4"/>
    <mergeCell ref="E3:H3"/>
    <mergeCell ref="D3:D4"/>
    <mergeCell ref="I3:L3"/>
  </mergeCells>
  <hyperlinks>
    <hyperlink ref="H2" location="Content!A1" display="contents"/>
  </hyperlinks>
  <pageMargins left="0.7" right="0.7" top="0.75" bottom="0.75" header="0.3" footer="0.3"/>
  <pageSetup paperSize="9" scale="6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rightToLeft="1" view="pageBreakPreview" zoomScale="96" zoomScaleNormal="100" zoomScaleSheetLayoutView="96" workbookViewId="0">
      <selection activeCell="I20" sqref="I20"/>
    </sheetView>
  </sheetViews>
  <sheetFormatPr defaultColWidth="9.140625" defaultRowHeight="15" x14ac:dyDescent="0.25"/>
  <cols>
    <col min="1" max="1" width="22.5703125" style="48" bestFit="1" customWidth="1"/>
    <col min="2" max="16384" width="9.140625" style="48"/>
  </cols>
  <sheetData>
    <row r="1" spans="1:12" x14ac:dyDescent="0.25">
      <c r="A1" s="271" t="s">
        <v>382</v>
      </c>
      <c r="B1" s="272"/>
      <c r="C1" s="272"/>
      <c r="D1" s="272"/>
      <c r="E1" s="272"/>
      <c r="F1" s="272"/>
      <c r="G1" s="272"/>
      <c r="H1" s="272"/>
      <c r="I1" s="272"/>
      <c r="J1" s="220"/>
    </row>
    <row r="2" spans="1:12" x14ac:dyDescent="0.25">
      <c r="A2" s="107" t="s">
        <v>289</v>
      </c>
      <c r="B2" s="217"/>
      <c r="C2" s="217"/>
      <c r="D2" s="217"/>
      <c r="E2" s="217"/>
      <c r="F2" s="217"/>
      <c r="G2" s="217"/>
      <c r="H2" s="49" t="s">
        <v>100</v>
      </c>
      <c r="I2" s="217"/>
      <c r="J2" s="217"/>
    </row>
    <row r="3" spans="1:12" x14ac:dyDescent="0.25">
      <c r="A3" s="310" t="s">
        <v>12</v>
      </c>
      <c r="B3" s="310">
        <v>2013</v>
      </c>
      <c r="C3" s="310">
        <v>2014</v>
      </c>
      <c r="D3" s="310">
        <v>2015</v>
      </c>
      <c r="E3" s="310">
        <v>2015</v>
      </c>
      <c r="F3" s="310"/>
      <c r="G3" s="310"/>
      <c r="H3" s="310"/>
      <c r="I3" s="311">
        <v>2016</v>
      </c>
      <c r="J3" s="311"/>
      <c r="K3" s="311"/>
      <c r="L3" s="311"/>
    </row>
    <row r="4" spans="1:12" x14ac:dyDescent="0.25">
      <c r="A4" s="310"/>
      <c r="B4" s="310"/>
      <c r="C4" s="310"/>
      <c r="D4" s="310"/>
      <c r="E4" s="72" t="s">
        <v>9</v>
      </c>
      <c r="F4" s="72" t="s">
        <v>10</v>
      </c>
      <c r="G4" s="72" t="s">
        <v>11</v>
      </c>
      <c r="H4" s="72" t="s">
        <v>13</v>
      </c>
      <c r="I4" s="229" t="s">
        <v>9</v>
      </c>
      <c r="J4" s="72" t="s">
        <v>10</v>
      </c>
      <c r="K4" s="72" t="s">
        <v>11</v>
      </c>
      <c r="L4" s="72" t="s">
        <v>13</v>
      </c>
    </row>
    <row r="5" spans="1:12" ht="15" customHeight="1" x14ac:dyDescent="0.25">
      <c r="A5" s="227" t="s">
        <v>114</v>
      </c>
      <c r="B5" s="228"/>
      <c r="C5" s="228"/>
      <c r="D5" s="228"/>
      <c r="E5" s="312"/>
      <c r="F5" s="313"/>
      <c r="G5" s="313"/>
      <c r="H5" s="313"/>
      <c r="I5" s="231"/>
      <c r="J5" s="231"/>
      <c r="K5" s="231"/>
      <c r="L5" s="231"/>
    </row>
    <row r="6" spans="1:12" x14ac:dyDescent="0.25">
      <c r="A6" s="93" t="s">
        <v>157</v>
      </c>
      <c r="B6" s="95">
        <v>58.244949168377026</v>
      </c>
      <c r="C6" s="95">
        <v>58.217000000000006</v>
      </c>
      <c r="D6" s="179">
        <v>54.28125</v>
      </c>
      <c r="E6" s="96">
        <v>58.833333333333336</v>
      </c>
      <c r="F6" s="96">
        <v>50</v>
      </c>
      <c r="G6" s="96">
        <v>47.916666666666664</v>
      </c>
      <c r="H6" s="96">
        <v>60.291666666666664</v>
      </c>
      <c r="I6" s="96">
        <v>65.555555555555557</v>
      </c>
      <c r="J6" s="96">
        <v>53.888888888888893</v>
      </c>
      <c r="K6" s="211">
        <v>56.333333333333336</v>
      </c>
      <c r="L6" s="260">
        <v>65.916666666666671</v>
      </c>
    </row>
    <row r="7" spans="1:12" x14ac:dyDescent="0.25">
      <c r="A7" s="93" t="s">
        <v>140</v>
      </c>
      <c r="B7" s="95">
        <v>32.775461789554527</v>
      </c>
      <c r="C7" s="95">
        <v>32.064124999999997</v>
      </c>
      <c r="D7" s="179">
        <v>31.162499999999998</v>
      </c>
      <c r="E7" s="97">
        <v>32.333333333333336</v>
      </c>
      <c r="F7" s="97">
        <v>24.666666666666668</v>
      </c>
      <c r="G7" s="97">
        <v>22</v>
      </c>
      <c r="H7" s="97">
        <v>46.4</v>
      </c>
      <c r="I7" s="97">
        <v>45</v>
      </c>
      <c r="J7" s="97">
        <v>29.777777777777782</v>
      </c>
      <c r="K7" s="211">
        <v>27</v>
      </c>
      <c r="L7" s="260">
        <v>41.25</v>
      </c>
    </row>
    <row r="8" spans="1:12" x14ac:dyDescent="0.25">
      <c r="A8" s="93" t="s">
        <v>141</v>
      </c>
      <c r="B8" s="95">
        <v>81.103526465693804</v>
      </c>
      <c r="C8" s="95">
        <v>81.773041666666657</v>
      </c>
      <c r="D8" s="178">
        <v>75.50833333333334</v>
      </c>
      <c r="E8" s="97">
        <v>81.416666666666671</v>
      </c>
      <c r="F8" s="97">
        <v>75</v>
      </c>
      <c r="G8" s="97">
        <v>72.666666666666671</v>
      </c>
      <c r="H8" s="97">
        <v>73.116666666666674</v>
      </c>
      <c r="I8" s="97">
        <v>83</v>
      </c>
      <c r="J8" s="97">
        <v>74.222222222222229</v>
      </c>
      <c r="K8" s="211">
        <v>79.166666666666671</v>
      </c>
      <c r="L8" s="260">
        <v>84.833333333333329</v>
      </c>
    </row>
    <row r="9" spans="1:12" ht="15" customHeight="1" x14ac:dyDescent="0.25">
      <c r="A9" s="227" t="s">
        <v>115</v>
      </c>
      <c r="B9" s="228"/>
      <c r="C9" s="228"/>
      <c r="D9" s="180"/>
      <c r="E9" s="231"/>
      <c r="F9" s="231"/>
      <c r="G9" s="231"/>
      <c r="H9" s="231"/>
      <c r="I9" s="231"/>
      <c r="J9" s="231"/>
      <c r="K9" s="231"/>
      <c r="L9" s="231"/>
    </row>
    <row r="10" spans="1:12" ht="15" customHeight="1" x14ac:dyDescent="0.25">
      <c r="A10" s="93" t="s">
        <v>157</v>
      </c>
      <c r="B10" s="95">
        <v>45.73874036143787</v>
      </c>
      <c r="C10" s="95">
        <v>43.405790509259276</v>
      </c>
      <c r="D10" s="179">
        <v>38.07395833333333</v>
      </c>
      <c r="E10" s="96">
        <v>45.518518518518526</v>
      </c>
      <c r="F10" s="96">
        <v>27.814814814814813</v>
      </c>
      <c r="G10" s="96">
        <v>27.787037037037038</v>
      </c>
      <c r="H10" s="96">
        <v>50.462499999999999</v>
      </c>
      <c r="I10" s="96">
        <v>52.934523809523817</v>
      </c>
      <c r="J10" s="96">
        <v>30.666666666666668</v>
      </c>
      <c r="K10" s="211">
        <v>31.8125</v>
      </c>
      <c r="L10" s="260">
        <v>50.692307692307693</v>
      </c>
    </row>
    <row r="11" spans="1:12" ht="15" customHeight="1" x14ac:dyDescent="0.25">
      <c r="A11" s="93" t="s">
        <v>140</v>
      </c>
      <c r="B11" s="95">
        <v>21.318448354027989</v>
      </c>
      <c r="C11" s="95">
        <v>20.166737268518528</v>
      </c>
      <c r="D11" s="179">
        <v>20.280092592592592</v>
      </c>
      <c r="E11" s="97">
        <v>21.37037037037037</v>
      </c>
      <c r="F11" s="97">
        <v>10</v>
      </c>
      <c r="G11" s="97">
        <v>11.592592592592593</v>
      </c>
      <c r="H11" s="97">
        <v>37.166666666666664</v>
      </c>
      <c r="I11" s="97">
        <v>25.93452380952381</v>
      </c>
      <c r="J11" s="97">
        <v>12.166666666666668</v>
      </c>
      <c r="K11" s="211">
        <v>13.1875</v>
      </c>
      <c r="L11" s="260">
        <v>24.615384615384617</v>
      </c>
    </row>
    <row r="12" spans="1:12" ht="15" customHeight="1" x14ac:dyDescent="0.25">
      <c r="A12" s="93" t="s">
        <v>141</v>
      </c>
      <c r="B12" s="95">
        <v>74.340869912118833</v>
      </c>
      <c r="C12" s="95">
        <v>71.149535879629639</v>
      </c>
      <c r="D12" s="178">
        <v>61.286921296296299</v>
      </c>
      <c r="E12" s="97">
        <v>73.296296296296291</v>
      </c>
      <c r="F12" s="97">
        <v>53.888888888888886</v>
      </c>
      <c r="G12" s="97">
        <v>50.263888888888886</v>
      </c>
      <c r="H12" s="97">
        <v>67.462500000000006</v>
      </c>
      <c r="I12" s="97">
        <v>82.00595238095238</v>
      </c>
      <c r="J12" s="97">
        <v>55.874999999999993</v>
      </c>
      <c r="K12" s="211">
        <v>55.625</v>
      </c>
      <c r="L12" s="260">
        <v>78.769230769230774</v>
      </c>
    </row>
    <row r="13" spans="1:12" ht="15" customHeight="1" x14ac:dyDescent="0.25">
      <c r="A13" s="227" t="s">
        <v>132</v>
      </c>
      <c r="B13" s="228"/>
      <c r="C13" s="228"/>
      <c r="D13" s="180"/>
      <c r="E13" s="231"/>
      <c r="F13" s="231"/>
      <c r="G13" s="231"/>
      <c r="H13" s="231"/>
      <c r="I13" s="231"/>
      <c r="J13" s="231"/>
      <c r="K13" s="231"/>
      <c r="L13" s="231"/>
    </row>
    <row r="14" spans="1:12" x14ac:dyDescent="0.25">
      <c r="A14" s="93" t="s">
        <v>157</v>
      </c>
      <c r="B14" s="95">
        <v>55.825881342564266</v>
      </c>
      <c r="C14" s="95">
        <v>51.394108333333342</v>
      </c>
      <c r="D14" s="179">
        <v>49.554166666666674</v>
      </c>
      <c r="E14" s="96">
        <v>55.722222222222221</v>
      </c>
      <c r="F14" s="96">
        <v>36.44444444444445</v>
      </c>
      <c r="G14" s="96">
        <v>40.55555555555555</v>
      </c>
      <c r="H14" s="96">
        <v>61.93888888888889</v>
      </c>
      <c r="I14" s="96">
        <v>58.2</v>
      </c>
      <c r="J14" s="96">
        <v>39</v>
      </c>
      <c r="K14" s="211">
        <v>45.166666666666664</v>
      </c>
      <c r="L14" s="260">
        <v>61.5</v>
      </c>
    </row>
    <row r="15" spans="1:12" x14ac:dyDescent="0.25">
      <c r="A15" s="93" t="s">
        <v>140</v>
      </c>
      <c r="B15" s="95">
        <v>33.878391957439725</v>
      </c>
      <c r="C15" s="95">
        <v>27.524366666666666</v>
      </c>
      <c r="D15" s="179">
        <v>29.636111111111109</v>
      </c>
      <c r="E15" s="97">
        <v>28.833333333333332</v>
      </c>
      <c r="F15" s="97">
        <v>15.9</v>
      </c>
      <c r="G15" s="97">
        <v>17.833333333333332</v>
      </c>
      <c r="H15" s="97">
        <v>54.622222222222227</v>
      </c>
      <c r="I15" s="97">
        <v>33.299999999999997</v>
      </c>
      <c r="J15" s="97">
        <v>19.055555555555557</v>
      </c>
      <c r="K15" s="211">
        <v>21.666666666666668</v>
      </c>
      <c r="L15" s="260">
        <v>34.888888888888886</v>
      </c>
    </row>
    <row r="16" spans="1:12" x14ac:dyDescent="0.25">
      <c r="A16" s="93" t="s">
        <v>141</v>
      </c>
      <c r="B16" s="95">
        <v>80.861718185404598</v>
      </c>
      <c r="C16" s="95">
        <v>79.044119444444448</v>
      </c>
      <c r="D16" s="178">
        <v>72.45</v>
      </c>
      <c r="E16" s="97">
        <v>84.6111111111111</v>
      </c>
      <c r="F16" s="97">
        <v>62.655555555555544</v>
      </c>
      <c r="G16" s="97">
        <v>67.555555555555557</v>
      </c>
      <c r="H16" s="97">
        <v>71.022222222222226</v>
      </c>
      <c r="I16" s="97">
        <v>82.5</v>
      </c>
      <c r="J16" s="97">
        <v>65.722222222222214</v>
      </c>
      <c r="K16" s="211">
        <v>71.333333333333329</v>
      </c>
      <c r="L16" s="260">
        <v>86.666666666666671</v>
      </c>
    </row>
    <row r="17" spans="1:12" ht="15" customHeight="1" x14ac:dyDescent="0.25">
      <c r="A17" s="227" t="s">
        <v>133</v>
      </c>
      <c r="B17" s="228"/>
      <c r="C17" s="228"/>
      <c r="D17" s="180"/>
      <c r="E17" s="231"/>
      <c r="F17" s="231"/>
      <c r="G17" s="231"/>
      <c r="H17" s="231"/>
      <c r="I17" s="231"/>
      <c r="J17" s="231"/>
      <c r="K17" s="231"/>
      <c r="L17" s="231"/>
    </row>
    <row r="18" spans="1:12" x14ac:dyDescent="0.25">
      <c r="A18" s="93" t="s">
        <v>157</v>
      </c>
      <c r="B18" s="96">
        <v>69.60830167900501</v>
      </c>
      <c r="C18" s="96">
        <v>69.389729166666669</v>
      </c>
      <c r="D18" s="181">
        <v>55.036111111111119</v>
      </c>
      <c r="E18" s="96">
        <v>65.444444444444457</v>
      </c>
      <c r="F18" s="96">
        <v>54.222222222222229</v>
      </c>
      <c r="G18" s="96">
        <v>54.044444444444444</v>
      </c>
      <c r="H18" s="96">
        <v>49.866666666666667</v>
      </c>
      <c r="I18" s="96">
        <v>69</v>
      </c>
      <c r="J18" s="96">
        <v>56.55555555555555</v>
      </c>
      <c r="K18" s="211">
        <v>60</v>
      </c>
      <c r="L18" s="260">
        <v>67.111111111111114</v>
      </c>
    </row>
    <row r="19" spans="1:12" x14ac:dyDescent="0.25">
      <c r="A19" s="93" t="s">
        <v>140</v>
      </c>
      <c r="B19" s="96">
        <v>44.717638248847919</v>
      </c>
      <c r="C19" s="96">
        <v>46.47635416666666</v>
      </c>
      <c r="D19" s="181">
        <v>34.486111111111114</v>
      </c>
      <c r="E19" s="97">
        <v>40.55555555555555</v>
      </c>
      <c r="F19" s="97">
        <v>25.777777777777775</v>
      </c>
      <c r="G19" s="97">
        <v>29.911111111111108</v>
      </c>
      <c r="H19" s="97">
        <v>42.1</v>
      </c>
      <c r="I19" s="97">
        <v>46.7</v>
      </c>
      <c r="J19" s="97">
        <v>26.777777777777775</v>
      </c>
      <c r="K19" s="211">
        <v>32</v>
      </c>
      <c r="L19" s="260">
        <v>47.666666666666664</v>
      </c>
    </row>
    <row r="20" spans="1:12" x14ac:dyDescent="0.25">
      <c r="A20" s="210" t="s">
        <v>141</v>
      </c>
      <c r="B20" s="212">
        <v>88.13379725082514</v>
      </c>
      <c r="C20" s="212">
        <v>85.907354166666664</v>
      </c>
      <c r="D20" s="213">
        <v>72.391666666666652</v>
      </c>
      <c r="E20" s="214">
        <v>84.777777777777771</v>
      </c>
      <c r="F20" s="214">
        <v>79.444444444444443</v>
      </c>
      <c r="G20" s="214">
        <v>73.311111111111117</v>
      </c>
      <c r="H20" s="214">
        <v>57.622222222222227</v>
      </c>
      <c r="I20" s="214">
        <v>85.6</v>
      </c>
      <c r="J20" s="214">
        <v>81.444444444444443</v>
      </c>
      <c r="K20" s="215">
        <v>80.333333333333329</v>
      </c>
      <c r="L20" s="262">
        <v>81.777777777777771</v>
      </c>
    </row>
    <row r="21" spans="1:12" x14ac:dyDescent="0.25">
      <c r="A21" s="92"/>
      <c r="B21" s="92"/>
      <c r="C21" s="92"/>
      <c r="D21" s="92"/>
      <c r="E21" s="57"/>
      <c r="F21" s="92"/>
      <c r="G21" s="92"/>
      <c r="H21" s="92"/>
      <c r="I21" s="92"/>
      <c r="J21" s="92"/>
    </row>
  </sheetData>
  <mergeCells count="8">
    <mergeCell ref="E5:H5"/>
    <mergeCell ref="A1:I1"/>
    <mergeCell ref="A3:A4"/>
    <mergeCell ref="B3:B4"/>
    <mergeCell ref="C3:C4"/>
    <mergeCell ref="E3:H3"/>
    <mergeCell ref="D3:D4"/>
    <mergeCell ref="I3:L3"/>
  </mergeCells>
  <hyperlinks>
    <hyperlink ref="H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rightToLeft="1" view="pageBreakPreview" zoomScale="95" zoomScaleNormal="100" zoomScaleSheetLayoutView="95" workbookViewId="0">
      <selection activeCell="H14" sqref="H14"/>
    </sheetView>
  </sheetViews>
  <sheetFormatPr defaultColWidth="9.140625" defaultRowHeight="15" x14ac:dyDescent="0.25"/>
  <cols>
    <col min="1" max="1" width="31.42578125" style="48" bestFit="1" customWidth="1"/>
    <col min="2" max="16384" width="9.140625" style="48"/>
  </cols>
  <sheetData>
    <row r="1" spans="1:12" x14ac:dyDescent="0.25">
      <c r="A1" s="271" t="s">
        <v>383</v>
      </c>
      <c r="B1" s="272"/>
      <c r="C1" s="272"/>
      <c r="D1" s="272"/>
      <c r="E1" s="272"/>
      <c r="F1" s="272"/>
      <c r="G1" s="272"/>
      <c r="H1" s="272"/>
      <c r="I1" s="272"/>
      <c r="J1" s="220"/>
    </row>
    <row r="2" spans="1:12" x14ac:dyDescent="0.25">
      <c r="A2" s="107" t="s">
        <v>290</v>
      </c>
      <c r="B2" s="217"/>
      <c r="C2" s="217"/>
      <c r="D2" s="217"/>
      <c r="E2" s="217"/>
      <c r="F2" s="217"/>
      <c r="G2" s="217"/>
      <c r="H2" s="217"/>
      <c r="I2" s="49" t="s">
        <v>100</v>
      </c>
      <c r="J2" s="49"/>
    </row>
    <row r="3" spans="1:12" x14ac:dyDescent="0.25">
      <c r="A3" s="310" t="s">
        <v>12</v>
      </c>
      <c r="B3" s="310">
        <v>2013</v>
      </c>
      <c r="C3" s="310">
        <v>2014</v>
      </c>
      <c r="D3" s="310">
        <v>2015</v>
      </c>
      <c r="E3" s="310">
        <v>2015</v>
      </c>
      <c r="F3" s="310"/>
      <c r="G3" s="310"/>
      <c r="H3" s="310"/>
      <c r="I3" s="311">
        <v>2016</v>
      </c>
      <c r="J3" s="311"/>
      <c r="K3" s="311"/>
      <c r="L3" s="311"/>
    </row>
    <row r="4" spans="1:12" x14ac:dyDescent="0.25">
      <c r="A4" s="310"/>
      <c r="B4" s="310"/>
      <c r="C4" s="310"/>
      <c r="D4" s="310"/>
      <c r="E4" s="72" t="s">
        <v>9</v>
      </c>
      <c r="F4" s="72" t="s">
        <v>10</v>
      </c>
      <c r="G4" s="72" t="s">
        <v>11</v>
      </c>
      <c r="H4" s="72" t="s">
        <v>13</v>
      </c>
      <c r="I4" s="72" t="s">
        <v>9</v>
      </c>
      <c r="J4" s="72" t="s">
        <v>10</v>
      </c>
      <c r="K4" s="72" t="s">
        <v>11</v>
      </c>
      <c r="L4" s="72" t="s">
        <v>13</v>
      </c>
    </row>
    <row r="5" spans="1:12" ht="15" customHeight="1" x14ac:dyDescent="0.25">
      <c r="A5" s="308" t="s">
        <v>158</v>
      </c>
      <c r="B5" s="309"/>
      <c r="C5" s="309"/>
      <c r="D5" s="228"/>
      <c r="E5" s="102"/>
      <c r="F5" s="102"/>
      <c r="G5" s="102"/>
      <c r="H5" s="102"/>
      <c r="I5" s="102"/>
      <c r="J5" s="102"/>
      <c r="K5" s="102"/>
      <c r="L5" s="102"/>
    </row>
    <row r="6" spans="1:12" x14ac:dyDescent="0.25">
      <c r="A6" s="93" t="s">
        <v>114</v>
      </c>
      <c r="B6" s="96">
        <v>9.3250441628264209</v>
      </c>
      <c r="C6" s="96">
        <v>9.6258333333333344</v>
      </c>
      <c r="D6" s="96">
        <f>AVERAGE(E6:H6)</f>
        <v>10</v>
      </c>
      <c r="E6" s="96">
        <v>9.3333333333333339</v>
      </c>
      <c r="F6" s="96">
        <v>10.666666666666666</v>
      </c>
      <c r="G6" s="96">
        <v>11</v>
      </c>
      <c r="H6" s="96">
        <v>9</v>
      </c>
      <c r="I6" s="96">
        <v>8</v>
      </c>
      <c r="J6" s="96">
        <v>10.4</v>
      </c>
      <c r="K6" s="57">
        <v>10.1815</v>
      </c>
      <c r="L6" s="96">
        <v>9.4111111111111114</v>
      </c>
    </row>
    <row r="7" spans="1:12" x14ac:dyDescent="0.25">
      <c r="A7" s="210" t="s">
        <v>115</v>
      </c>
      <c r="B7" s="212">
        <v>10.089142345110089</v>
      </c>
      <c r="C7" s="212">
        <v>10.007916666666665</v>
      </c>
      <c r="D7" s="212">
        <f>AVERAGE(E7:H7)</f>
        <v>10.666666666666668</v>
      </c>
      <c r="E7" s="212">
        <v>10.333333333333334</v>
      </c>
      <c r="F7" s="212">
        <v>11.666666666666666</v>
      </c>
      <c r="G7" s="212">
        <v>11.333333333333334</v>
      </c>
      <c r="H7" s="212">
        <v>9.3333333333333339</v>
      </c>
      <c r="I7" s="212">
        <v>9</v>
      </c>
      <c r="J7" s="212">
        <v>11.4</v>
      </c>
      <c r="K7" s="264">
        <v>10.1815</v>
      </c>
      <c r="L7" s="212">
        <v>9.4122222222222245</v>
      </c>
    </row>
    <row r="8" spans="1:12" x14ac:dyDescent="0.25">
      <c r="A8" s="58"/>
      <c r="B8" s="58"/>
      <c r="C8" s="58"/>
      <c r="D8" s="92"/>
      <c r="E8" s="57"/>
      <c r="F8" s="58"/>
      <c r="G8" s="58"/>
      <c r="H8" s="58"/>
      <c r="I8" s="58"/>
      <c r="J8" s="92"/>
    </row>
  </sheetData>
  <mergeCells count="8">
    <mergeCell ref="A5:C5"/>
    <mergeCell ref="A1:I1"/>
    <mergeCell ref="A3:A4"/>
    <mergeCell ref="B3:B4"/>
    <mergeCell ref="C3:C4"/>
    <mergeCell ref="E3:H3"/>
    <mergeCell ref="D3:D4"/>
    <mergeCell ref="I3:L3"/>
  </mergeCells>
  <hyperlinks>
    <hyperlink ref="I2" location="Content!A1" display="contents"/>
  </hyperlink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rightToLeft="1" view="pageBreakPreview" zoomScale="96" zoomScaleNormal="100" zoomScaleSheetLayoutView="96" workbookViewId="0">
      <selection activeCell="F22" sqref="F22"/>
    </sheetView>
  </sheetViews>
  <sheetFormatPr defaultRowHeight="15" x14ac:dyDescent="0.25"/>
  <cols>
    <col min="1" max="1" width="50.42578125" customWidth="1"/>
    <col min="5" max="5" width="9.140625" style="48"/>
  </cols>
  <sheetData>
    <row r="1" spans="1:12" x14ac:dyDescent="0.25">
      <c r="A1" s="271" t="s">
        <v>396</v>
      </c>
      <c r="B1" s="272"/>
      <c r="C1" s="272"/>
      <c r="D1" s="272"/>
      <c r="E1" s="272"/>
      <c r="F1" s="272"/>
      <c r="G1" s="272"/>
      <c r="H1" s="272"/>
      <c r="I1" s="272"/>
      <c r="J1" s="272"/>
    </row>
    <row r="2" spans="1:12" x14ac:dyDescent="0.25">
      <c r="A2" s="18"/>
      <c r="B2" s="19"/>
      <c r="C2" s="19"/>
      <c r="D2" s="19"/>
      <c r="E2" s="162"/>
      <c r="F2" s="19"/>
      <c r="G2" s="19"/>
      <c r="H2" s="49" t="s">
        <v>100</v>
      </c>
      <c r="I2" s="19"/>
      <c r="J2" s="19"/>
    </row>
    <row r="3" spans="1:12" x14ac:dyDescent="0.25">
      <c r="A3" s="269" t="s">
        <v>12</v>
      </c>
      <c r="B3" s="269">
        <v>2012</v>
      </c>
      <c r="C3" s="269">
        <v>2013</v>
      </c>
      <c r="D3" s="269">
        <v>2014</v>
      </c>
      <c r="E3" s="269">
        <v>2015</v>
      </c>
      <c r="F3" s="269">
        <v>2015</v>
      </c>
      <c r="G3" s="269"/>
      <c r="H3" s="269"/>
      <c r="I3" s="269"/>
      <c r="J3" s="269">
        <v>2016</v>
      </c>
      <c r="K3" s="269"/>
      <c r="L3" s="269"/>
    </row>
    <row r="4" spans="1:12" x14ac:dyDescent="0.25">
      <c r="A4" s="269"/>
      <c r="B4" s="269"/>
      <c r="C4" s="269"/>
      <c r="D4" s="269"/>
      <c r="E4" s="269"/>
      <c r="F4" s="121" t="s">
        <v>9</v>
      </c>
      <c r="G4" s="121" t="s">
        <v>10</v>
      </c>
      <c r="H4" s="121" t="s">
        <v>11</v>
      </c>
      <c r="I4" s="121" t="s">
        <v>13</v>
      </c>
      <c r="J4" s="234" t="s">
        <v>9</v>
      </c>
      <c r="K4" s="234" t="s">
        <v>10</v>
      </c>
      <c r="L4" s="234" t="s">
        <v>11</v>
      </c>
    </row>
    <row r="5" spans="1:12" ht="15" customHeight="1" x14ac:dyDescent="0.25">
      <c r="A5" s="186" t="s">
        <v>146</v>
      </c>
      <c r="B5" s="171"/>
      <c r="C5" s="171"/>
      <c r="D5" s="171"/>
      <c r="E5" s="171"/>
      <c r="F5" s="171"/>
      <c r="G5" s="171"/>
      <c r="H5" s="171"/>
      <c r="I5" s="171"/>
      <c r="J5" s="171"/>
    </row>
    <row r="6" spans="1:12" x14ac:dyDescent="0.25">
      <c r="A6" s="21" t="s">
        <v>76</v>
      </c>
      <c r="B6" s="63">
        <v>100</v>
      </c>
      <c r="C6" s="319">
        <v>99.016010705873654</v>
      </c>
      <c r="D6" s="319">
        <v>97.871646218493865</v>
      </c>
      <c r="E6" s="319">
        <v>77.980924509090542</v>
      </c>
      <c r="F6" s="319">
        <v>79.314426099023592</v>
      </c>
      <c r="G6" s="319">
        <v>81.7</v>
      </c>
      <c r="H6" s="319">
        <v>77.400000000000006</v>
      </c>
      <c r="I6" s="319">
        <v>70.007818854849376</v>
      </c>
      <c r="J6" s="319">
        <v>72.251955396760295</v>
      </c>
      <c r="K6" s="319">
        <v>68.903618800494101</v>
      </c>
      <c r="L6" s="319">
        <v>69.627752450507515</v>
      </c>
    </row>
    <row r="7" spans="1:12" x14ac:dyDescent="0.25">
      <c r="A7" s="21" t="s">
        <v>77</v>
      </c>
      <c r="B7" s="63">
        <v>100</v>
      </c>
      <c r="C7" s="319">
        <v>101.94505013706838</v>
      </c>
      <c r="D7" s="319">
        <v>98.27707499900167</v>
      </c>
      <c r="E7" s="319">
        <v>95.971997500000711</v>
      </c>
      <c r="F7" s="319">
        <v>97.557806267927887</v>
      </c>
      <c r="G7" s="319">
        <v>97.3</v>
      </c>
      <c r="H7" s="319">
        <v>95.2</v>
      </c>
      <c r="I7" s="319">
        <v>94.782450079298044</v>
      </c>
      <c r="J7" s="319">
        <v>94.294231778417128</v>
      </c>
      <c r="K7" s="319">
        <v>94.707954482368677</v>
      </c>
      <c r="L7" s="319">
        <v>94.167829245756792</v>
      </c>
    </row>
    <row r="8" spans="1:12" x14ac:dyDescent="0.25">
      <c r="A8" s="21" t="s">
        <v>78</v>
      </c>
      <c r="B8" s="63">
        <v>100</v>
      </c>
      <c r="C8" s="319">
        <v>100</v>
      </c>
      <c r="D8" s="319">
        <v>100</v>
      </c>
      <c r="E8" s="319">
        <v>100</v>
      </c>
      <c r="F8" s="319">
        <v>100</v>
      </c>
      <c r="G8" s="319">
        <v>100</v>
      </c>
      <c r="H8" s="319">
        <v>100</v>
      </c>
      <c r="I8" s="319">
        <v>100</v>
      </c>
      <c r="J8" s="319">
        <v>100</v>
      </c>
      <c r="K8" s="319">
        <v>100</v>
      </c>
      <c r="L8" s="319">
        <v>100</v>
      </c>
    </row>
    <row r="9" spans="1:12" x14ac:dyDescent="0.25">
      <c r="A9" s="21" t="s">
        <v>79</v>
      </c>
      <c r="B9" s="63">
        <v>100</v>
      </c>
      <c r="C9" s="319">
        <v>102.62849256160298</v>
      </c>
      <c r="D9" s="319">
        <v>104.0292215291783</v>
      </c>
      <c r="E9" s="319">
        <v>100.28086314563598</v>
      </c>
      <c r="F9" s="319">
        <v>95.967794208292574</v>
      </c>
      <c r="G9" s="319">
        <v>102.6</v>
      </c>
      <c r="H9" s="319">
        <v>104.5</v>
      </c>
      <c r="I9" s="319">
        <v>98.064254707362835</v>
      </c>
      <c r="J9" s="319">
        <v>99.618134489878145</v>
      </c>
      <c r="K9" s="319">
        <v>100.97614141755162</v>
      </c>
      <c r="L9" s="319">
        <v>100.47883797127727</v>
      </c>
    </row>
    <row r="10" spans="1:12" x14ac:dyDescent="0.25">
      <c r="A10" s="21" t="s">
        <v>80</v>
      </c>
      <c r="B10" s="63">
        <v>100</v>
      </c>
      <c r="C10" s="319">
        <v>101.51672339538142</v>
      </c>
      <c r="D10" s="319">
        <v>103.50943712492668</v>
      </c>
      <c r="E10" s="319">
        <v>107.44896554087705</v>
      </c>
      <c r="F10" s="319">
        <v>104.92646493599639</v>
      </c>
      <c r="G10" s="319">
        <v>107.7</v>
      </c>
      <c r="H10" s="319">
        <v>105.7</v>
      </c>
      <c r="I10" s="319">
        <v>108.70151529675366</v>
      </c>
      <c r="J10" s="319">
        <v>105.8909100091292</v>
      </c>
      <c r="K10" s="319">
        <v>106.47129414114407</v>
      </c>
      <c r="L10" s="319">
        <v>109.55250390854137</v>
      </c>
    </row>
    <row r="11" spans="1:12" x14ac:dyDescent="0.25">
      <c r="A11" s="21" t="s">
        <v>81</v>
      </c>
      <c r="B11" s="63">
        <v>100</v>
      </c>
      <c r="C11" s="319">
        <v>99.597724825077535</v>
      </c>
      <c r="D11" s="319">
        <v>106.50280766710654</v>
      </c>
      <c r="E11" s="319">
        <v>107.56040852890595</v>
      </c>
      <c r="F11" s="319">
        <v>109.37754648140692</v>
      </c>
      <c r="G11" s="319">
        <v>105.5</v>
      </c>
      <c r="H11" s="319">
        <v>105.5</v>
      </c>
      <c r="I11" s="319">
        <v>109.60433051855757</v>
      </c>
      <c r="J11" s="319">
        <v>109.93552262978685</v>
      </c>
      <c r="K11" s="319">
        <v>110.01478485219297</v>
      </c>
      <c r="L11" s="319">
        <v>110.43800615661917</v>
      </c>
    </row>
    <row r="12" spans="1:12" ht="26.25" x14ac:dyDescent="0.25">
      <c r="A12" s="22" t="s">
        <v>147</v>
      </c>
      <c r="B12" s="63">
        <v>100</v>
      </c>
      <c r="C12" s="319">
        <v>102.67057608034276</v>
      </c>
      <c r="D12" s="319">
        <v>101.84605945985507</v>
      </c>
      <c r="E12" s="319">
        <v>100.90560853849891</v>
      </c>
      <c r="F12" s="319">
        <v>101.94869293749795</v>
      </c>
      <c r="G12" s="319">
        <v>100.7</v>
      </c>
      <c r="H12" s="319">
        <v>100.7</v>
      </c>
      <c r="I12" s="319">
        <v>101.43254019263799</v>
      </c>
      <c r="J12" s="319">
        <v>100.66171177535811</v>
      </c>
      <c r="K12" s="319">
        <v>69.534718803791435</v>
      </c>
      <c r="L12" s="319">
        <v>69.500362533097572</v>
      </c>
    </row>
    <row r="13" spans="1:12" x14ac:dyDescent="0.25">
      <c r="A13" s="21" t="s">
        <v>83</v>
      </c>
      <c r="B13" s="63">
        <v>100</v>
      </c>
      <c r="C13" s="319">
        <v>101.50668936833434</v>
      </c>
      <c r="D13" s="319">
        <v>101.17987686186561</v>
      </c>
      <c r="E13" s="319">
        <v>92.997539132602668</v>
      </c>
      <c r="F13" s="319">
        <v>98.737861316187505</v>
      </c>
      <c r="G13" s="319">
        <v>93.6</v>
      </c>
      <c r="H13" s="319">
        <v>90.8</v>
      </c>
      <c r="I13" s="319">
        <v>88.810102811141661</v>
      </c>
      <c r="J13" s="319">
        <v>89.029343712840031</v>
      </c>
      <c r="K13" s="319">
        <v>90.140844098194549</v>
      </c>
      <c r="L13" s="319">
        <v>90.625213532179302</v>
      </c>
    </row>
    <row r="14" spans="1:12" x14ac:dyDescent="0.25">
      <c r="A14" s="21" t="s">
        <v>84</v>
      </c>
      <c r="B14" s="63">
        <v>100</v>
      </c>
      <c r="C14" s="319">
        <v>102.39464513901235</v>
      </c>
      <c r="D14" s="319">
        <v>107.93315717725575</v>
      </c>
      <c r="E14" s="319">
        <v>109.86711382133345</v>
      </c>
      <c r="F14" s="319">
        <v>109.66295311456872</v>
      </c>
      <c r="G14" s="319">
        <v>110.1</v>
      </c>
      <c r="H14" s="319">
        <v>109.9</v>
      </c>
      <c r="I14" s="319">
        <v>109.87180689852971</v>
      </c>
      <c r="J14" s="319">
        <v>109.8688176753178</v>
      </c>
      <c r="K14" s="319">
        <v>109.9888120175808</v>
      </c>
      <c r="L14" s="319">
        <v>109.99403925615374</v>
      </c>
    </row>
    <row r="15" spans="1:12" x14ac:dyDescent="0.25">
      <c r="A15" s="21" t="s">
        <v>85</v>
      </c>
      <c r="B15" s="63" t="s">
        <v>238</v>
      </c>
      <c r="C15" s="319">
        <v>97.310958019680299</v>
      </c>
      <c r="D15" s="319">
        <v>91.371884130527604</v>
      </c>
      <c r="E15" s="319">
        <v>52.093529164122778</v>
      </c>
      <c r="F15" s="319">
        <v>53.223240943956853</v>
      </c>
      <c r="G15" s="319">
        <v>59.2</v>
      </c>
      <c r="H15" s="319">
        <v>47.8</v>
      </c>
      <c r="I15" s="319">
        <v>38.610729628065201</v>
      </c>
      <c r="J15" s="319">
        <v>44.170962916041887</v>
      </c>
      <c r="K15" s="319">
        <v>34.402105420215513</v>
      </c>
      <c r="L15" s="319">
        <v>42.280375972073223</v>
      </c>
    </row>
    <row r="16" spans="1:12" x14ac:dyDescent="0.25">
      <c r="A16" s="21" t="s">
        <v>86</v>
      </c>
      <c r="B16" s="63">
        <v>100</v>
      </c>
      <c r="C16" s="319">
        <v>99.313598952632617</v>
      </c>
      <c r="D16" s="319">
        <v>96.647315113438992</v>
      </c>
      <c r="E16" s="319">
        <v>62.334122712294359</v>
      </c>
      <c r="F16" s="319">
        <v>72.869320732811232</v>
      </c>
      <c r="G16" s="319">
        <v>64.7</v>
      </c>
      <c r="H16" s="319">
        <v>57.1</v>
      </c>
      <c r="I16" s="319">
        <v>54.652110871635259</v>
      </c>
      <c r="J16" s="319">
        <v>45.820366162189288</v>
      </c>
      <c r="K16" s="319">
        <v>43.815840320296459</v>
      </c>
      <c r="L16" s="319">
        <v>44.701907437276297</v>
      </c>
    </row>
    <row r="17" spans="1:12" ht="26.25" x14ac:dyDescent="0.25">
      <c r="A17" s="22" t="s">
        <v>148</v>
      </c>
      <c r="B17" s="63">
        <v>100</v>
      </c>
      <c r="C17" s="319">
        <v>97.722006642886868</v>
      </c>
      <c r="D17" s="319">
        <v>90.850030456465859</v>
      </c>
      <c r="E17" s="319">
        <v>90.850030456465859</v>
      </c>
      <c r="F17" s="319">
        <v>90.850030456465859</v>
      </c>
      <c r="G17" s="319">
        <v>90.9</v>
      </c>
      <c r="H17" s="319">
        <v>90.9</v>
      </c>
      <c r="I17" s="319">
        <v>90.850030456465859</v>
      </c>
      <c r="J17" s="319">
        <v>90.850030456465859</v>
      </c>
      <c r="K17" s="319">
        <v>90.850030456465859</v>
      </c>
      <c r="L17" s="319">
        <v>90.850030456465859</v>
      </c>
    </row>
    <row r="18" spans="1:12" ht="26.25" x14ac:dyDescent="0.25">
      <c r="A18" s="22" t="s">
        <v>149</v>
      </c>
      <c r="B18" s="63">
        <v>100</v>
      </c>
      <c r="C18" s="319">
        <v>99.434697283741485</v>
      </c>
      <c r="D18" s="319">
        <v>91.999754988433708</v>
      </c>
      <c r="E18" s="319">
        <v>91.508151190175184</v>
      </c>
      <c r="F18" s="319">
        <v>92.394655249164586</v>
      </c>
      <c r="G18" s="319">
        <v>93.5</v>
      </c>
      <c r="H18" s="319">
        <v>90.7</v>
      </c>
      <c r="I18" s="319">
        <v>89.458133296179369</v>
      </c>
      <c r="J18" s="319">
        <v>88.822360518479542</v>
      </c>
      <c r="K18" s="319">
        <v>85.572560891305443</v>
      </c>
      <c r="L18" s="319">
        <v>78.545882176084874</v>
      </c>
    </row>
    <row r="19" spans="1:12" x14ac:dyDescent="0.25">
      <c r="A19" s="21" t="s">
        <v>89</v>
      </c>
      <c r="B19" s="63">
        <v>100</v>
      </c>
      <c r="C19" s="319">
        <v>98.170983570500383</v>
      </c>
      <c r="D19" s="319">
        <v>97.21580383177168</v>
      </c>
      <c r="E19" s="319">
        <v>97.494450324364422</v>
      </c>
      <c r="F19" s="319">
        <v>95.907694720198194</v>
      </c>
      <c r="G19" s="319">
        <v>97.3</v>
      </c>
      <c r="H19" s="319">
        <v>98.8</v>
      </c>
      <c r="I19" s="319">
        <v>97.926260424794279</v>
      </c>
      <c r="J19" s="319">
        <v>96.431065554216687</v>
      </c>
      <c r="K19" s="319">
        <v>96.808677286225446</v>
      </c>
      <c r="L19" s="319">
        <v>96.781093312284042</v>
      </c>
    </row>
    <row r="20" spans="1:12" x14ac:dyDescent="0.25">
      <c r="A20" s="21" t="s">
        <v>90</v>
      </c>
      <c r="B20" s="63">
        <v>100</v>
      </c>
      <c r="C20" s="319">
        <v>94.547979740607474</v>
      </c>
      <c r="D20" s="319">
        <v>92.564826198990929</v>
      </c>
      <c r="E20" s="319">
        <v>82.747772793911338</v>
      </c>
      <c r="F20" s="319">
        <v>84.6791903078893</v>
      </c>
      <c r="G20" s="319">
        <v>88</v>
      </c>
      <c r="H20" s="319">
        <v>79.7</v>
      </c>
      <c r="I20" s="319">
        <v>78.587655705677435</v>
      </c>
      <c r="J20" s="319">
        <v>78.332891086352248</v>
      </c>
      <c r="K20" s="319">
        <v>78.79982189138498</v>
      </c>
      <c r="L20" s="319">
        <v>79.21120520721081</v>
      </c>
    </row>
    <row r="21" spans="1:12" x14ac:dyDescent="0.25">
      <c r="A21" s="21" t="s">
        <v>91</v>
      </c>
      <c r="B21" s="63">
        <v>100</v>
      </c>
      <c r="C21" s="319">
        <v>100.58663083844148</v>
      </c>
      <c r="D21" s="319">
        <v>110.33354868413325</v>
      </c>
      <c r="E21" s="319">
        <v>88.475734674717344</v>
      </c>
      <c r="F21" s="319">
        <v>87.207828158129288</v>
      </c>
      <c r="G21" s="319">
        <v>89</v>
      </c>
      <c r="H21" s="319">
        <v>95.9</v>
      </c>
      <c r="I21" s="319">
        <v>81.873499324280473</v>
      </c>
      <c r="J21" s="319">
        <v>77.355974382009293</v>
      </c>
      <c r="K21" s="319">
        <v>78.293608887959948</v>
      </c>
      <c r="L21" s="319">
        <v>79.173640942144303</v>
      </c>
    </row>
    <row r="22" spans="1:12" x14ac:dyDescent="0.25">
      <c r="A22" s="21" t="s">
        <v>92</v>
      </c>
      <c r="B22" s="63">
        <v>100</v>
      </c>
      <c r="C22" s="319">
        <v>98.669375735561843</v>
      </c>
      <c r="D22" s="319">
        <v>96.356984901308834</v>
      </c>
      <c r="E22" s="319">
        <v>95.778069246618486</v>
      </c>
      <c r="F22" s="319">
        <v>95.778069246618486</v>
      </c>
      <c r="G22" s="319">
        <v>95.8</v>
      </c>
      <c r="H22" s="319">
        <v>95.8</v>
      </c>
      <c r="I22" s="319">
        <v>95.778069246618486</v>
      </c>
      <c r="J22" s="319">
        <v>95.778069246618486</v>
      </c>
      <c r="K22" s="319">
        <v>95.778069246618486</v>
      </c>
      <c r="L22" s="319">
        <v>95.778069246618486</v>
      </c>
    </row>
    <row r="23" spans="1:12" x14ac:dyDescent="0.25">
      <c r="A23" s="21" t="s">
        <v>93</v>
      </c>
      <c r="B23" s="63">
        <v>100</v>
      </c>
      <c r="C23" s="319">
        <v>96.403742862220966</v>
      </c>
      <c r="D23" s="319">
        <v>92.345045481464112</v>
      </c>
      <c r="E23" s="319">
        <v>76.024494987085276</v>
      </c>
      <c r="F23" s="319">
        <v>80.824006913672946</v>
      </c>
      <c r="G23" s="319">
        <v>83.6</v>
      </c>
      <c r="H23" s="319">
        <v>71.599999999999994</v>
      </c>
      <c r="I23" s="319">
        <v>68.117808949706742</v>
      </c>
      <c r="J23" s="319">
        <v>63.550730977789094</v>
      </c>
      <c r="K23" s="319">
        <v>65.551252836494285</v>
      </c>
      <c r="L23" s="319">
        <v>68.261896695227492</v>
      </c>
    </row>
    <row r="24" spans="1:12" x14ac:dyDescent="0.25">
      <c r="A24" s="21" t="s">
        <v>94</v>
      </c>
      <c r="B24" s="63">
        <v>100</v>
      </c>
      <c r="C24" s="319">
        <v>100.02966156042868</v>
      </c>
      <c r="D24" s="319">
        <v>101.89718208754262</v>
      </c>
      <c r="E24" s="319">
        <v>105.43807156578899</v>
      </c>
      <c r="F24" s="319">
        <v>105.02897842565224</v>
      </c>
      <c r="G24" s="319">
        <v>104.1</v>
      </c>
      <c r="H24" s="319">
        <v>105.6</v>
      </c>
      <c r="I24" s="319">
        <v>107.05813090083296</v>
      </c>
      <c r="J24" s="319">
        <v>112.73188394898357</v>
      </c>
      <c r="K24" s="319">
        <v>121.29071272512499</v>
      </c>
      <c r="L24" s="319">
        <v>122.38649367232091</v>
      </c>
    </row>
    <row r="25" spans="1:12" x14ac:dyDescent="0.25">
      <c r="A25" s="21" t="s">
        <v>95</v>
      </c>
      <c r="B25" s="63">
        <v>100</v>
      </c>
      <c r="C25" s="319">
        <v>106.46059374145544</v>
      </c>
      <c r="D25" s="319">
        <v>113.26849336017209</v>
      </c>
      <c r="E25" s="319">
        <v>113.51157771008029</v>
      </c>
      <c r="F25" s="319">
        <v>113.25531908807895</v>
      </c>
      <c r="G25" s="319">
        <v>113.5</v>
      </c>
      <c r="H25" s="319">
        <v>113.5</v>
      </c>
      <c r="I25" s="319">
        <v>113.69635012588554</v>
      </c>
      <c r="J25" s="319">
        <v>110.48161672361513</v>
      </c>
      <c r="K25" s="319">
        <v>111.50279378796057</v>
      </c>
      <c r="L25" s="319">
        <v>106.19434903817432</v>
      </c>
    </row>
    <row r="26" spans="1:12" x14ac:dyDescent="0.25">
      <c r="A26" s="21" t="s">
        <v>96</v>
      </c>
      <c r="B26" s="63">
        <v>100</v>
      </c>
      <c r="C26" s="319">
        <v>138.97233035757125</v>
      </c>
      <c r="D26" s="319">
        <v>200.90346362017036</v>
      </c>
      <c r="E26" s="319">
        <v>421.525681297907</v>
      </c>
      <c r="F26" s="319">
        <v>365.57486698936287</v>
      </c>
      <c r="G26" s="319">
        <v>420.1</v>
      </c>
      <c r="H26" s="319">
        <v>511.6</v>
      </c>
      <c r="I26" s="319">
        <v>388.80597935940381</v>
      </c>
      <c r="J26" s="319">
        <v>543.57759634370245</v>
      </c>
      <c r="K26" s="319">
        <v>572.53965353390322</v>
      </c>
      <c r="L26" s="319">
        <v>425.04847763611258</v>
      </c>
    </row>
    <row r="27" spans="1:12" x14ac:dyDescent="0.25">
      <c r="A27" s="21" t="s">
        <v>97</v>
      </c>
      <c r="B27" s="63">
        <v>100</v>
      </c>
      <c r="C27" s="319">
        <v>101.28845258828312</v>
      </c>
      <c r="D27" s="319">
        <v>112.86419555152901</v>
      </c>
      <c r="E27" s="319">
        <v>117.31060644450857</v>
      </c>
      <c r="F27" s="319">
        <v>116.94670509568716</v>
      </c>
      <c r="G27" s="319">
        <v>116.3</v>
      </c>
      <c r="H27" s="319">
        <v>116.5</v>
      </c>
      <c r="I27" s="319">
        <v>119.43805196728783</v>
      </c>
      <c r="J27" s="319">
        <v>117.42659650291559</v>
      </c>
      <c r="K27" s="319">
        <v>118.25467269044758</v>
      </c>
      <c r="L27" s="319">
        <v>115.39573607999969</v>
      </c>
    </row>
    <row r="28" spans="1:12" x14ac:dyDescent="0.25">
      <c r="A28" s="21" t="s">
        <v>98</v>
      </c>
      <c r="B28" s="63">
        <v>100</v>
      </c>
      <c r="C28" s="319">
        <v>100.8208253356361</v>
      </c>
      <c r="D28" s="319">
        <v>92.326007198337336</v>
      </c>
      <c r="E28" s="319">
        <v>90.532931887342187</v>
      </c>
      <c r="F28" s="319">
        <v>90.499389942708433</v>
      </c>
      <c r="G28" s="319">
        <v>90.6</v>
      </c>
      <c r="H28" s="319">
        <v>90.6</v>
      </c>
      <c r="I28" s="319">
        <v>90.376009467772604</v>
      </c>
      <c r="J28" s="319">
        <v>95.166250647701446</v>
      </c>
      <c r="K28" s="319">
        <v>94.175273020343411</v>
      </c>
      <c r="L28" s="319">
        <v>93.983160732619979</v>
      </c>
    </row>
    <row r="29" spans="1:12" x14ac:dyDescent="0.25">
      <c r="A29" s="130" t="s">
        <v>99</v>
      </c>
      <c r="B29" s="131">
        <v>100</v>
      </c>
      <c r="C29" s="320">
        <v>99.763318456925248</v>
      </c>
      <c r="D29" s="320">
        <v>99.586209451187514</v>
      </c>
      <c r="E29" s="320">
        <v>99.617272284351458</v>
      </c>
      <c r="F29" s="320">
        <v>99.702755499525949</v>
      </c>
      <c r="G29" s="320">
        <v>99.6</v>
      </c>
      <c r="H29" s="320">
        <v>99.5</v>
      </c>
      <c r="I29" s="320">
        <v>99.624957727585254</v>
      </c>
      <c r="J29" s="320">
        <v>99.568115412560161</v>
      </c>
      <c r="K29" s="320">
        <v>99.593210465614717</v>
      </c>
      <c r="L29" s="320">
        <v>99.418532826287532</v>
      </c>
    </row>
    <row r="30" spans="1:12" x14ac:dyDescent="0.25">
      <c r="A30" s="3"/>
      <c r="F30" s="11"/>
      <c r="G30" s="11"/>
      <c r="H30" s="11"/>
      <c r="I30" s="11"/>
      <c r="J30" s="11"/>
    </row>
  </sheetData>
  <mergeCells count="8">
    <mergeCell ref="A1:J1"/>
    <mergeCell ref="A3:A4"/>
    <mergeCell ref="B3:B4"/>
    <mergeCell ref="C3:C4"/>
    <mergeCell ref="D3:D4"/>
    <mergeCell ref="F3:I3"/>
    <mergeCell ref="E3:E4"/>
    <mergeCell ref="J3:L3"/>
  </mergeCells>
  <hyperlinks>
    <hyperlink ref="H2" location="Content!A1" display="contents"/>
  </hyperlinks>
  <pageMargins left="0.7" right="0.7" top="0.75" bottom="0.75" header="0.3" footer="0.3"/>
  <pageSetup paperSize="9" scale="5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rightToLeft="1" view="pageBreakPreview" zoomScale="98" zoomScaleNormal="100" zoomScaleSheetLayoutView="98" workbookViewId="0">
      <selection activeCell="H25" sqref="H25"/>
    </sheetView>
  </sheetViews>
  <sheetFormatPr defaultColWidth="9.140625" defaultRowHeight="15" x14ac:dyDescent="0.25"/>
  <cols>
    <col min="1" max="1" width="22.5703125" style="48" bestFit="1" customWidth="1"/>
    <col min="2" max="16384" width="9.140625" style="48"/>
  </cols>
  <sheetData>
    <row r="1" spans="1:12" x14ac:dyDescent="0.25">
      <c r="A1" s="267" t="s">
        <v>384</v>
      </c>
      <c r="B1" s="268"/>
      <c r="C1" s="268"/>
      <c r="D1" s="268"/>
      <c r="E1" s="268"/>
      <c r="F1" s="268"/>
      <c r="G1" s="268"/>
      <c r="H1" s="268"/>
      <c r="I1" s="268"/>
      <c r="J1" s="217"/>
    </row>
    <row r="2" spans="1:12" x14ac:dyDescent="0.25">
      <c r="A2" s="107" t="s">
        <v>291</v>
      </c>
      <c r="B2" s="217"/>
      <c r="C2" s="217"/>
      <c r="D2" s="217"/>
      <c r="E2" s="217"/>
      <c r="F2" s="217"/>
      <c r="G2" s="217"/>
      <c r="H2" s="217"/>
      <c r="I2" s="49" t="s">
        <v>100</v>
      </c>
      <c r="J2" s="49"/>
    </row>
    <row r="3" spans="1:12" x14ac:dyDescent="0.25">
      <c r="A3" s="310" t="s">
        <v>12</v>
      </c>
      <c r="B3" s="310">
        <v>2013</v>
      </c>
      <c r="C3" s="310">
        <v>2014</v>
      </c>
      <c r="D3" s="310">
        <v>2015</v>
      </c>
      <c r="E3" s="310">
        <v>2015</v>
      </c>
      <c r="F3" s="310"/>
      <c r="G3" s="310"/>
      <c r="H3" s="310"/>
      <c r="I3" s="311">
        <v>2016</v>
      </c>
      <c r="J3" s="311"/>
      <c r="K3" s="311"/>
      <c r="L3" s="311"/>
    </row>
    <row r="4" spans="1:12" x14ac:dyDescent="0.25">
      <c r="A4" s="310"/>
      <c r="B4" s="310"/>
      <c r="C4" s="310"/>
      <c r="D4" s="310"/>
      <c r="E4" s="72" t="s">
        <v>9</v>
      </c>
      <c r="F4" s="72" t="s">
        <v>10</v>
      </c>
      <c r="G4" s="72" t="s">
        <v>11</v>
      </c>
      <c r="H4" s="72" t="s">
        <v>13</v>
      </c>
      <c r="I4" s="229" t="s">
        <v>9</v>
      </c>
      <c r="J4" s="72" t="s">
        <v>10</v>
      </c>
      <c r="K4" s="72" t="s">
        <v>11</v>
      </c>
      <c r="L4" s="72" t="s">
        <v>13</v>
      </c>
    </row>
    <row r="5" spans="1:12" ht="15" customHeight="1" x14ac:dyDescent="0.25">
      <c r="A5" s="168" t="s">
        <v>159</v>
      </c>
      <c r="B5" s="169"/>
      <c r="C5" s="169"/>
      <c r="D5" s="169"/>
      <c r="E5" s="175"/>
      <c r="F5" s="176"/>
      <c r="G5" s="176"/>
      <c r="H5" s="176"/>
      <c r="I5" s="75"/>
      <c r="J5" s="75"/>
      <c r="K5" s="176"/>
      <c r="L5" s="176"/>
    </row>
    <row r="6" spans="1:12" x14ac:dyDescent="0.25">
      <c r="A6" s="68" t="s">
        <v>137</v>
      </c>
      <c r="B6" s="68">
        <v>5709.6588441726935</v>
      </c>
      <c r="C6" s="68">
        <v>5940.7972430555556</v>
      </c>
      <c r="D6" s="68">
        <v>5874.9208333333336</v>
      </c>
      <c r="E6" s="69">
        <v>5328.916666666667</v>
      </c>
      <c r="F6" s="69">
        <v>6969.166666666667</v>
      </c>
      <c r="G6" s="69">
        <v>6523.916666666667</v>
      </c>
      <c r="H6" s="69">
        <v>4677.6833333333334</v>
      </c>
      <c r="I6" s="68">
        <v>4992.666666666667</v>
      </c>
      <c r="J6" s="68">
        <v>7032.1111111111122</v>
      </c>
      <c r="K6" s="68">
        <v>6281.833333333333</v>
      </c>
      <c r="L6" s="68">
        <v>4966.5</v>
      </c>
    </row>
    <row r="7" spans="1:12" x14ac:dyDescent="0.25">
      <c r="A7" s="68" t="s">
        <v>143</v>
      </c>
      <c r="B7" s="71">
        <v>2859.09375</v>
      </c>
      <c r="C7" s="71">
        <v>3530.7687500000006</v>
      </c>
      <c r="D7" s="71">
        <f>MIN(E7:H7)</f>
        <v>332.8</v>
      </c>
      <c r="E7" s="70">
        <v>1231</v>
      </c>
      <c r="F7" s="70">
        <v>2414</v>
      </c>
      <c r="G7" s="190">
        <v>4971</v>
      </c>
      <c r="H7" s="190">
        <v>332.8</v>
      </c>
      <c r="I7" s="191">
        <v>360</v>
      </c>
      <c r="J7" s="191">
        <v>1074</v>
      </c>
      <c r="K7" s="191">
        <v>3364</v>
      </c>
      <c r="L7" s="68">
        <v>4014.3333333333335</v>
      </c>
    </row>
    <row r="8" spans="1:12" x14ac:dyDescent="0.25">
      <c r="A8" s="68" t="s">
        <v>138</v>
      </c>
      <c r="B8" s="71">
        <v>7127.4604166666659</v>
      </c>
      <c r="C8" s="71">
        <v>7283.729166666667</v>
      </c>
      <c r="D8" s="71">
        <f>MAX(E8:H8)</f>
        <v>8718</v>
      </c>
      <c r="E8" s="70">
        <v>8447</v>
      </c>
      <c r="F8" s="70">
        <v>8718</v>
      </c>
      <c r="G8" s="70">
        <v>7710</v>
      </c>
      <c r="H8" s="70">
        <v>6520</v>
      </c>
      <c r="I8" s="71">
        <v>7340</v>
      </c>
      <c r="J8" s="71">
        <v>8520</v>
      </c>
      <c r="K8" s="71">
        <v>9560</v>
      </c>
      <c r="L8" s="68">
        <v>5500.916666666667</v>
      </c>
    </row>
    <row r="9" spans="1:12" ht="15" customHeight="1" x14ac:dyDescent="0.25">
      <c r="A9" s="168" t="s">
        <v>142</v>
      </c>
      <c r="B9" s="169"/>
      <c r="C9" s="169"/>
      <c r="D9" s="169"/>
      <c r="E9" s="175"/>
      <c r="F9" s="176"/>
      <c r="G9" s="176"/>
      <c r="H9" s="176"/>
      <c r="I9" s="120"/>
      <c r="J9" s="120"/>
      <c r="K9" s="120"/>
      <c r="L9" s="176"/>
    </row>
    <row r="10" spans="1:12" x14ac:dyDescent="0.25">
      <c r="A10" s="68" t="s">
        <v>137</v>
      </c>
      <c r="B10" s="68">
        <v>5869.6895500883147</v>
      </c>
      <c r="C10" s="68">
        <v>5750.0820439814825</v>
      </c>
      <c r="D10" s="68">
        <v>5964.505208333333</v>
      </c>
      <c r="E10" s="69">
        <v>5376.083333333333</v>
      </c>
      <c r="F10" s="69">
        <v>6870.125</v>
      </c>
      <c r="G10" s="69">
        <v>6640.583333333333</v>
      </c>
      <c r="H10" s="69">
        <v>4971.229166666667</v>
      </c>
      <c r="I10" s="68">
        <v>5072.6011904761908</v>
      </c>
      <c r="J10" s="68">
        <v>7202.333333333333</v>
      </c>
      <c r="K10" s="68">
        <v>6468.75</v>
      </c>
      <c r="L10" s="191">
        <v>4946.1481481481478</v>
      </c>
    </row>
    <row r="11" spans="1:12" x14ac:dyDescent="0.25">
      <c r="A11" s="68" t="s">
        <v>143</v>
      </c>
      <c r="B11" s="71">
        <v>2643.8965277777775</v>
      </c>
      <c r="C11" s="71">
        <v>3124.6739166666666</v>
      </c>
      <c r="D11" s="71">
        <f>MIN(E11:H11)</f>
        <v>892</v>
      </c>
      <c r="E11" s="70">
        <v>892</v>
      </c>
      <c r="F11" s="70">
        <v>2357</v>
      </c>
      <c r="G11" s="70">
        <v>2503</v>
      </c>
      <c r="H11" s="190">
        <v>1515</v>
      </c>
      <c r="I11" s="191">
        <v>374</v>
      </c>
      <c r="J11" s="191">
        <v>2598</v>
      </c>
      <c r="K11" s="191">
        <v>4121</v>
      </c>
      <c r="L11" s="191">
        <v>4142.1481481481478</v>
      </c>
    </row>
    <row r="12" spans="1:12" x14ac:dyDescent="0.25">
      <c r="A12" s="68" t="s">
        <v>138</v>
      </c>
      <c r="B12" s="71">
        <v>7477.9718749999993</v>
      </c>
      <c r="C12" s="71">
        <v>7405.75</v>
      </c>
      <c r="D12" s="71">
        <f>MAX(E12:H12)</f>
        <v>8949</v>
      </c>
      <c r="E12" s="70">
        <v>7850</v>
      </c>
      <c r="F12" s="70">
        <v>8949</v>
      </c>
      <c r="G12" s="70">
        <v>8195</v>
      </c>
      <c r="H12" s="70">
        <v>6909</v>
      </c>
      <c r="I12" s="71">
        <v>7483</v>
      </c>
      <c r="J12" s="71">
        <v>8969</v>
      </c>
      <c r="K12" s="71">
        <v>8078</v>
      </c>
      <c r="L12" s="191">
        <v>5458</v>
      </c>
    </row>
    <row r="13" spans="1:12" x14ac:dyDescent="0.25">
      <c r="A13" s="168" t="s">
        <v>132</v>
      </c>
      <c r="B13" s="176"/>
      <c r="C13" s="176"/>
      <c r="D13" s="176"/>
      <c r="E13" s="175"/>
      <c r="F13" s="176"/>
      <c r="G13" s="176"/>
      <c r="H13" s="176"/>
      <c r="I13" s="120"/>
      <c r="J13" s="120"/>
      <c r="K13" s="120"/>
      <c r="L13" s="176"/>
    </row>
    <row r="14" spans="1:12" x14ac:dyDescent="0.25">
      <c r="A14" s="68" t="s">
        <v>137</v>
      </c>
      <c r="B14" s="68">
        <v>5554.6231019806983</v>
      </c>
      <c r="C14" s="68">
        <v>5670.9441611111115</v>
      </c>
      <c r="D14" s="68">
        <v>5650.8774999999996</v>
      </c>
      <c r="E14" s="69">
        <v>5211</v>
      </c>
      <c r="F14" s="69">
        <v>6294.344444444444</v>
      </c>
      <c r="G14" s="69">
        <v>6413.416666666667</v>
      </c>
      <c r="H14" s="69">
        <v>4684.7488888888884</v>
      </c>
      <c r="I14" s="68">
        <v>4896.4444444444443</v>
      </c>
      <c r="J14" s="68">
        <v>6453.3888888888878</v>
      </c>
      <c r="K14" s="68">
        <v>5920.25</v>
      </c>
      <c r="L14" s="68">
        <v>4641.666666666667</v>
      </c>
    </row>
    <row r="15" spans="1:12" x14ac:dyDescent="0.25">
      <c r="A15" s="68" t="s">
        <v>143</v>
      </c>
      <c r="B15" s="71">
        <v>2300.9340277777778</v>
      </c>
      <c r="C15" s="191">
        <v>2272.5090000000005</v>
      </c>
      <c r="D15" s="191">
        <f>MIN(E15:H15)</f>
        <v>239.7</v>
      </c>
      <c r="E15" s="190">
        <v>1072</v>
      </c>
      <c r="F15" s="190">
        <v>2158</v>
      </c>
      <c r="G15" s="190">
        <v>3190</v>
      </c>
      <c r="H15" s="190">
        <v>239.7</v>
      </c>
      <c r="I15" s="191">
        <v>955</v>
      </c>
      <c r="J15" s="191">
        <v>848</v>
      </c>
      <c r="K15" s="191">
        <v>3738</v>
      </c>
      <c r="L15" s="68">
        <v>3895.0555555555557</v>
      </c>
    </row>
    <row r="16" spans="1:12" x14ac:dyDescent="0.25">
      <c r="A16" s="68" t="s">
        <v>138</v>
      </c>
      <c r="B16" s="71">
        <v>6865.6791666666659</v>
      </c>
      <c r="C16" s="71">
        <v>6887.8281666666671</v>
      </c>
      <c r="D16" s="71">
        <f>MAX(E16:H16)</f>
        <v>8258</v>
      </c>
      <c r="E16" s="70">
        <v>7452</v>
      </c>
      <c r="F16" s="70">
        <v>8258</v>
      </c>
      <c r="G16" s="70">
        <v>7960</v>
      </c>
      <c r="H16" s="70">
        <v>6646</v>
      </c>
      <c r="I16" s="71">
        <v>7630</v>
      </c>
      <c r="J16" s="71">
        <v>8295</v>
      </c>
      <c r="K16" s="71">
        <v>7509</v>
      </c>
      <c r="L16" s="68">
        <v>5181.833333333333</v>
      </c>
    </row>
    <row r="17" spans="1:12" x14ac:dyDescent="0.25">
      <c r="A17" s="168" t="s">
        <v>133</v>
      </c>
      <c r="B17" s="176"/>
      <c r="C17" s="176"/>
      <c r="D17" s="176"/>
      <c r="E17" s="175"/>
      <c r="F17" s="176"/>
      <c r="G17" s="176"/>
      <c r="H17" s="176"/>
      <c r="I17" s="120"/>
      <c r="J17" s="120"/>
      <c r="K17" s="120"/>
      <c r="L17" s="176"/>
    </row>
    <row r="18" spans="1:12" x14ac:dyDescent="0.25">
      <c r="A18" s="68" t="s">
        <v>137</v>
      </c>
      <c r="B18" s="68">
        <v>5177.9654643221302</v>
      </c>
      <c r="C18" s="68">
        <v>5344.3883689516124</v>
      </c>
      <c r="D18" s="68">
        <v>5679.4444444444443</v>
      </c>
      <c r="E18" s="69">
        <v>5147.666666666667</v>
      </c>
      <c r="F18" s="69">
        <v>6478.8888888888878</v>
      </c>
      <c r="G18" s="69">
        <v>6375.0555555555547</v>
      </c>
      <c r="H18" s="69">
        <v>4716.166666666667</v>
      </c>
      <c r="I18" s="68">
        <v>5173.2222222222226</v>
      </c>
      <c r="J18" s="68">
        <v>6797.7777777777783</v>
      </c>
      <c r="K18" s="68">
        <v>5682.833333333333</v>
      </c>
      <c r="L18" s="68">
        <v>4526.2222222222226</v>
      </c>
    </row>
    <row r="19" spans="1:12" x14ac:dyDescent="0.25">
      <c r="A19" s="68" t="s">
        <v>143</v>
      </c>
      <c r="B19" s="68">
        <v>2332.3381944444441</v>
      </c>
      <c r="C19" s="192">
        <v>2470.4916666666663</v>
      </c>
      <c r="D19" s="192">
        <f>MIN(E19:H19)</f>
        <v>359.1</v>
      </c>
      <c r="E19" s="193">
        <v>745</v>
      </c>
      <c r="F19" s="193">
        <v>2350</v>
      </c>
      <c r="G19" s="193">
        <v>4204</v>
      </c>
      <c r="H19" s="193">
        <v>359.1</v>
      </c>
      <c r="I19" s="192">
        <v>1205</v>
      </c>
      <c r="J19" s="192">
        <v>1201</v>
      </c>
      <c r="K19" s="192">
        <v>4472</v>
      </c>
      <c r="L19" s="68">
        <v>3652.8888888888887</v>
      </c>
    </row>
    <row r="20" spans="1:12" x14ac:dyDescent="0.25">
      <c r="A20" s="265" t="s">
        <v>138</v>
      </c>
      <c r="B20" s="216">
        <v>6692.4246527777768</v>
      </c>
      <c r="C20" s="216">
        <v>6935.6729166666673</v>
      </c>
      <c r="D20" s="216">
        <f>MAX(E20:H20)</f>
        <v>8391</v>
      </c>
      <c r="E20" s="266">
        <v>7508</v>
      </c>
      <c r="F20" s="266">
        <v>8391</v>
      </c>
      <c r="G20" s="266">
        <v>7778</v>
      </c>
      <c r="H20" s="266">
        <v>6712</v>
      </c>
      <c r="I20" s="216">
        <v>7640</v>
      </c>
      <c r="J20" s="216">
        <v>8190</v>
      </c>
      <c r="K20" s="216">
        <v>6713</v>
      </c>
      <c r="L20" s="265">
        <v>5239.5555555555557</v>
      </c>
    </row>
    <row r="21" spans="1:12" x14ac:dyDescent="0.25">
      <c r="A21" s="58"/>
      <c r="B21" s="58"/>
      <c r="C21" s="58"/>
      <c r="D21" s="92"/>
      <c r="E21" s="57"/>
      <c r="F21" s="58"/>
      <c r="G21" s="58"/>
      <c r="H21" s="58"/>
      <c r="I21" s="92"/>
      <c r="J21" s="92"/>
    </row>
  </sheetData>
  <mergeCells count="7">
    <mergeCell ref="A1:I1"/>
    <mergeCell ref="A3:A4"/>
    <mergeCell ref="B3:B4"/>
    <mergeCell ref="C3:C4"/>
    <mergeCell ref="E3:H3"/>
    <mergeCell ref="D3:D4"/>
    <mergeCell ref="I3:L3"/>
  </mergeCells>
  <hyperlinks>
    <hyperlink ref="I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rightToLeft="1" view="pageBreakPreview" zoomScale="96" zoomScaleNormal="100" zoomScaleSheetLayoutView="96" workbookViewId="0">
      <selection activeCell="D33" sqref="D33"/>
    </sheetView>
  </sheetViews>
  <sheetFormatPr defaultRowHeight="15" x14ac:dyDescent="0.25"/>
  <cols>
    <col min="1" max="1" width="39.42578125" customWidth="1"/>
    <col min="5" max="5" width="9.140625" style="48"/>
  </cols>
  <sheetData>
    <row r="1" spans="1:12" x14ac:dyDescent="0.25">
      <c r="A1" s="271" t="s">
        <v>366</v>
      </c>
      <c r="B1" s="272"/>
      <c r="C1" s="272"/>
      <c r="D1" s="272"/>
      <c r="E1" s="272"/>
      <c r="F1" s="272"/>
      <c r="G1" s="272"/>
      <c r="H1" s="272"/>
      <c r="I1" s="272"/>
      <c r="J1" s="272"/>
    </row>
    <row r="2" spans="1:12" x14ac:dyDescent="0.25">
      <c r="A2" s="10" t="s">
        <v>145</v>
      </c>
      <c r="B2" s="5"/>
      <c r="C2" s="5"/>
      <c r="D2" s="5"/>
      <c r="E2" s="53"/>
      <c r="F2" s="4"/>
      <c r="G2" s="4"/>
      <c r="H2" s="4"/>
      <c r="I2" s="49" t="s">
        <v>100</v>
      </c>
      <c r="J2" s="4"/>
    </row>
    <row r="3" spans="1:12" x14ac:dyDescent="0.25">
      <c r="A3" s="269" t="s">
        <v>12</v>
      </c>
      <c r="B3" s="269">
        <v>2012</v>
      </c>
      <c r="C3" s="269">
        <v>2013</v>
      </c>
      <c r="D3" s="269">
        <v>2014</v>
      </c>
      <c r="E3" s="269">
        <v>2015</v>
      </c>
      <c r="F3" s="274">
        <v>2015</v>
      </c>
      <c r="G3" s="274"/>
      <c r="H3" s="274"/>
      <c r="I3" s="274"/>
      <c r="J3" s="219">
        <v>2016</v>
      </c>
      <c r="K3" s="219"/>
      <c r="L3" s="219"/>
    </row>
    <row r="4" spans="1:12" x14ac:dyDescent="0.25">
      <c r="A4" s="269"/>
      <c r="B4" s="269"/>
      <c r="C4" s="269"/>
      <c r="D4" s="269"/>
      <c r="E4" s="269"/>
      <c r="F4" s="121" t="s">
        <v>9</v>
      </c>
      <c r="G4" s="121" t="s">
        <v>10</v>
      </c>
      <c r="H4" s="121" t="s">
        <v>11</v>
      </c>
      <c r="I4" s="121" t="s">
        <v>13</v>
      </c>
      <c r="J4" s="218" t="s">
        <v>9</v>
      </c>
      <c r="K4" s="218" t="s">
        <v>10</v>
      </c>
      <c r="L4" s="218" t="s">
        <v>11</v>
      </c>
    </row>
    <row r="5" spans="1:12" x14ac:dyDescent="0.25">
      <c r="A5" s="273" t="s">
        <v>150</v>
      </c>
      <c r="B5" s="273"/>
      <c r="C5" s="273"/>
      <c r="D5" s="273"/>
      <c r="E5" s="165"/>
      <c r="F5" s="275"/>
      <c r="G5" s="275"/>
      <c r="H5" s="275"/>
      <c r="I5" s="275"/>
      <c r="J5" s="275"/>
    </row>
    <row r="6" spans="1:12" x14ac:dyDescent="0.25">
      <c r="A6" s="36" t="s">
        <v>76</v>
      </c>
      <c r="B6" s="109">
        <v>100</v>
      </c>
      <c r="C6" s="239">
        <v>99.078895456509812</v>
      </c>
      <c r="D6" s="239">
        <v>100.91481140583716</v>
      </c>
      <c r="E6" s="239">
        <v>110.0113934722584</v>
      </c>
      <c r="F6" s="239">
        <v>98.480523382892628</v>
      </c>
      <c r="G6" s="239">
        <v>97.7</v>
      </c>
      <c r="H6" s="239">
        <v>100.3</v>
      </c>
      <c r="I6" s="239">
        <v>139.7374961705728</v>
      </c>
      <c r="J6" s="239">
        <v>124.53113714768294</v>
      </c>
      <c r="K6" s="239">
        <v>133.37959316671663</v>
      </c>
      <c r="L6" s="239">
        <v>92.181411984797421</v>
      </c>
    </row>
    <row r="7" spans="1:12" x14ac:dyDescent="0.25">
      <c r="A7" s="84" t="s">
        <v>77</v>
      </c>
      <c r="B7" s="94">
        <v>100</v>
      </c>
      <c r="C7" s="240">
        <v>100.48035598934382</v>
      </c>
      <c r="D7" s="240">
        <v>105.19655862533645</v>
      </c>
      <c r="E7" s="240">
        <v>103.2985776183632</v>
      </c>
      <c r="F7" s="240">
        <v>113.27713237047739</v>
      </c>
      <c r="G7" s="240">
        <v>113.3</v>
      </c>
      <c r="H7" s="240">
        <v>92.1</v>
      </c>
      <c r="I7" s="240">
        <v>102.19633997631252</v>
      </c>
      <c r="J7" s="240">
        <v>99.000870667178361</v>
      </c>
      <c r="K7" s="240">
        <v>99.417877605130684</v>
      </c>
      <c r="L7" s="240">
        <v>103.09315197256316</v>
      </c>
    </row>
    <row r="8" spans="1:12" x14ac:dyDescent="0.25">
      <c r="A8" s="84" t="s">
        <v>78</v>
      </c>
      <c r="B8" s="94">
        <v>100</v>
      </c>
      <c r="C8" s="240">
        <v>93.720249328425126</v>
      </c>
      <c r="D8" s="240">
        <v>86.379364068170787</v>
      </c>
      <c r="E8" s="240">
        <v>98.691463417216426</v>
      </c>
      <c r="F8" s="240">
        <v>84.708386840053649</v>
      </c>
      <c r="G8" s="240">
        <v>78.2</v>
      </c>
      <c r="H8" s="240">
        <v>135.6</v>
      </c>
      <c r="I8" s="240">
        <v>96.248298407953115</v>
      </c>
      <c r="J8" s="240">
        <v>87.434907048246458</v>
      </c>
      <c r="K8" s="240">
        <v>89.458864465345272</v>
      </c>
      <c r="L8" s="240">
        <v>123.36187779637365</v>
      </c>
    </row>
    <row r="9" spans="1:12" x14ac:dyDescent="0.25">
      <c r="A9" s="84" t="s">
        <v>79</v>
      </c>
      <c r="B9" s="94">
        <v>100</v>
      </c>
      <c r="C9" s="240">
        <v>111.42362708807691</v>
      </c>
      <c r="D9" s="240">
        <v>107.19122209392631</v>
      </c>
      <c r="E9" s="240">
        <v>120.56313498149777</v>
      </c>
      <c r="F9" s="240">
        <v>121.06458823452608</v>
      </c>
      <c r="G9" s="240">
        <v>125.2</v>
      </c>
      <c r="H9" s="240">
        <v>111.7</v>
      </c>
      <c r="I9" s="240">
        <v>124.22202961187254</v>
      </c>
      <c r="J9" s="240">
        <v>119.10972914790381</v>
      </c>
      <c r="K9" s="240">
        <v>122.04174336876048</v>
      </c>
      <c r="L9" s="240">
        <v>106.82050977056015</v>
      </c>
    </row>
    <row r="10" spans="1:12" x14ac:dyDescent="0.25">
      <c r="A10" s="84" t="s">
        <v>80</v>
      </c>
      <c r="B10" s="94">
        <v>100</v>
      </c>
      <c r="C10" s="240">
        <v>116.43176436036329</v>
      </c>
      <c r="D10" s="240">
        <v>117.97976173965824</v>
      </c>
      <c r="E10" s="240">
        <v>95.883966152588329</v>
      </c>
      <c r="F10" s="240">
        <v>77.354648169618514</v>
      </c>
      <c r="G10" s="240">
        <v>86.9</v>
      </c>
      <c r="H10" s="240">
        <v>115</v>
      </c>
      <c r="I10" s="240">
        <v>104.27173466897005</v>
      </c>
      <c r="J10" s="240">
        <v>265.93520541047593</v>
      </c>
      <c r="K10" s="240">
        <v>309.5934166798873</v>
      </c>
      <c r="L10" s="240">
        <v>283.86475542043996</v>
      </c>
    </row>
    <row r="11" spans="1:12" x14ac:dyDescent="0.25">
      <c r="A11" s="84" t="s">
        <v>81</v>
      </c>
      <c r="B11" s="94">
        <v>100</v>
      </c>
      <c r="C11" s="240">
        <v>85.519287951744289</v>
      </c>
      <c r="D11" s="240">
        <v>206.98272258977829</v>
      </c>
      <c r="E11" s="240">
        <v>292.46175289651814</v>
      </c>
      <c r="F11" s="240">
        <v>496.76300643176268</v>
      </c>
      <c r="G11" s="240">
        <v>363</v>
      </c>
      <c r="H11" s="240">
        <v>211</v>
      </c>
      <c r="I11" s="240">
        <v>99.085081614532356</v>
      </c>
      <c r="J11" s="240">
        <v>179.88850730700497</v>
      </c>
      <c r="K11" s="240">
        <v>401.98662560148745</v>
      </c>
      <c r="L11" s="240">
        <v>228.62565805957215</v>
      </c>
    </row>
    <row r="12" spans="1:12" x14ac:dyDescent="0.25">
      <c r="A12" s="84" t="s">
        <v>82</v>
      </c>
      <c r="B12" s="94">
        <v>100</v>
      </c>
      <c r="C12" s="240">
        <v>112.57933952942972</v>
      </c>
      <c r="D12" s="240">
        <v>96.07278293154711</v>
      </c>
      <c r="E12" s="240">
        <v>102.56823340018705</v>
      </c>
      <c r="F12" s="240">
        <v>90.024162012094962</v>
      </c>
      <c r="G12" s="240">
        <v>96.9</v>
      </c>
      <c r="H12" s="240">
        <v>117.3</v>
      </c>
      <c r="I12" s="240">
        <v>106.08342796165222</v>
      </c>
      <c r="J12" s="240">
        <v>82.023856034253143</v>
      </c>
      <c r="K12" s="240">
        <v>82.020310066342105</v>
      </c>
      <c r="L12" s="240">
        <v>50.535456191441739</v>
      </c>
    </row>
    <row r="13" spans="1:12" x14ac:dyDescent="0.25">
      <c r="A13" s="84" t="s">
        <v>83</v>
      </c>
      <c r="B13" s="94">
        <v>100</v>
      </c>
      <c r="C13" s="240">
        <v>136.99213935380158</v>
      </c>
      <c r="D13" s="240">
        <v>155.0159061061531</v>
      </c>
      <c r="E13" s="240">
        <v>90.574755851519996</v>
      </c>
      <c r="F13" s="240">
        <v>94.972980279059641</v>
      </c>
      <c r="G13" s="240">
        <v>84.5</v>
      </c>
      <c r="H13" s="240">
        <v>86.2</v>
      </c>
      <c r="I13" s="240">
        <v>96.561316205453153</v>
      </c>
      <c r="J13" s="240">
        <v>97.934095209602873</v>
      </c>
      <c r="K13" s="240">
        <v>98.117067838969504</v>
      </c>
      <c r="L13" s="240">
        <v>207.48691054197334</v>
      </c>
    </row>
    <row r="14" spans="1:12" x14ac:dyDescent="0.25">
      <c r="A14" s="84" t="s">
        <v>84</v>
      </c>
      <c r="B14" s="94">
        <v>100</v>
      </c>
      <c r="C14" s="240">
        <v>103.70531976700565</v>
      </c>
      <c r="D14" s="240">
        <v>94.304287474533467</v>
      </c>
      <c r="E14" s="240">
        <v>93.806581061898925</v>
      </c>
      <c r="F14" s="240">
        <v>90.354856338936159</v>
      </c>
      <c r="G14" s="240">
        <v>100</v>
      </c>
      <c r="H14" s="240">
        <v>80.900000000000006</v>
      </c>
      <c r="I14" s="240">
        <v>104.00340906040977</v>
      </c>
      <c r="J14" s="240">
        <v>62.916343892079972</v>
      </c>
      <c r="K14" s="240">
        <v>82.847941636764716</v>
      </c>
      <c r="L14" s="240">
        <v>74.513278529424682</v>
      </c>
    </row>
    <row r="15" spans="1:12" x14ac:dyDescent="0.25">
      <c r="A15" s="84" t="s">
        <v>85</v>
      </c>
      <c r="B15" s="94">
        <v>100</v>
      </c>
      <c r="C15" s="240">
        <v>100.51559337683204</v>
      </c>
      <c r="D15" s="240">
        <v>95.071939393276651</v>
      </c>
      <c r="E15" s="240">
        <v>118.10707968603532</v>
      </c>
      <c r="F15" s="240">
        <v>96.904996155146293</v>
      </c>
      <c r="G15" s="240">
        <v>95.2</v>
      </c>
      <c r="H15" s="240">
        <v>93.5</v>
      </c>
      <c r="I15" s="240">
        <v>186.81999038231649</v>
      </c>
      <c r="J15" s="240">
        <v>160.91374575031986</v>
      </c>
      <c r="K15" s="240">
        <v>190.82730345555586</v>
      </c>
      <c r="L15" s="240">
        <v>0</v>
      </c>
    </row>
    <row r="16" spans="1:12" x14ac:dyDescent="0.25">
      <c r="A16" s="84" t="s">
        <v>86</v>
      </c>
      <c r="B16" s="94">
        <v>100</v>
      </c>
      <c r="C16" s="240">
        <v>95.579851254587879</v>
      </c>
      <c r="D16" s="240">
        <v>114.25259822599769</v>
      </c>
      <c r="E16" s="240">
        <v>122.28703807462668</v>
      </c>
      <c r="F16" s="240">
        <v>112.32103390466676</v>
      </c>
      <c r="G16" s="240">
        <v>115.9</v>
      </c>
      <c r="H16" s="240">
        <v>128.30000000000001</v>
      </c>
      <c r="I16" s="240">
        <v>132.58970283174577</v>
      </c>
      <c r="J16" s="240">
        <v>123.12606698223033</v>
      </c>
      <c r="K16" s="240">
        <v>124.69309763260669</v>
      </c>
      <c r="L16" s="240">
        <v>134.53322207709468</v>
      </c>
    </row>
    <row r="17" spans="1:12" x14ac:dyDescent="0.25">
      <c r="A17" s="84" t="s">
        <v>87</v>
      </c>
      <c r="B17" s="94">
        <v>100</v>
      </c>
      <c r="C17" s="240">
        <v>116.95032518305833</v>
      </c>
      <c r="D17" s="240">
        <v>418.13559040357819</v>
      </c>
      <c r="E17" s="240">
        <v>205.04874122132122</v>
      </c>
      <c r="F17" s="240">
        <v>264.49169741442165</v>
      </c>
      <c r="G17" s="240">
        <v>132.9</v>
      </c>
      <c r="H17" s="240">
        <v>277</v>
      </c>
      <c r="I17" s="240">
        <v>165.88063232913032</v>
      </c>
      <c r="J17" s="240">
        <v>317.82209376640725</v>
      </c>
      <c r="K17" s="240">
        <v>110.54681947330738</v>
      </c>
      <c r="L17" s="240">
        <v>233.29832627205266</v>
      </c>
    </row>
    <row r="18" spans="1:12" x14ac:dyDescent="0.25">
      <c r="A18" s="84" t="s">
        <v>88</v>
      </c>
      <c r="B18" s="94">
        <v>100</v>
      </c>
      <c r="C18" s="240">
        <v>132.26359875977005</v>
      </c>
      <c r="D18" s="240">
        <v>110.87634409650444</v>
      </c>
      <c r="E18" s="240">
        <v>87.670930726593184</v>
      </c>
      <c r="F18" s="240">
        <v>72.446677059576487</v>
      </c>
      <c r="G18" s="240">
        <v>118.9</v>
      </c>
      <c r="H18" s="240">
        <v>107.1</v>
      </c>
      <c r="I18" s="240">
        <v>52.164839661520226</v>
      </c>
      <c r="J18" s="240">
        <v>48.96421625988355</v>
      </c>
      <c r="K18" s="240">
        <v>34.900775920221044</v>
      </c>
      <c r="L18" s="240">
        <v>69.153942267905137</v>
      </c>
    </row>
    <row r="19" spans="1:12" x14ac:dyDescent="0.25">
      <c r="A19" s="84" t="s">
        <v>89</v>
      </c>
      <c r="B19" s="94">
        <v>100</v>
      </c>
      <c r="C19" s="240">
        <v>86.94990882855474</v>
      </c>
      <c r="D19" s="240">
        <v>88.607910821585321</v>
      </c>
      <c r="E19" s="240">
        <v>109.68459667137438</v>
      </c>
      <c r="F19" s="240">
        <v>104.6070146279686</v>
      </c>
      <c r="G19" s="240">
        <v>92.2</v>
      </c>
      <c r="H19" s="240">
        <v>91.9</v>
      </c>
      <c r="I19" s="240">
        <v>114.17229228246914</v>
      </c>
      <c r="J19" s="240">
        <v>85.320678744883651</v>
      </c>
      <c r="K19" s="240">
        <v>89.887423029809057</v>
      </c>
      <c r="L19" s="240">
        <v>77.656361435376752</v>
      </c>
    </row>
    <row r="20" spans="1:12" x14ac:dyDescent="0.25">
      <c r="A20" s="84" t="s">
        <v>90</v>
      </c>
      <c r="B20" s="94">
        <v>100</v>
      </c>
      <c r="C20" s="240">
        <v>93.380637855017767</v>
      </c>
      <c r="D20" s="240">
        <v>107.64782856920804</v>
      </c>
      <c r="E20" s="240">
        <v>89.173822914069291</v>
      </c>
      <c r="F20" s="240">
        <v>98.231860110774946</v>
      </c>
      <c r="G20" s="240">
        <v>83.6</v>
      </c>
      <c r="H20" s="240">
        <v>84.7</v>
      </c>
      <c r="I20" s="240">
        <v>90.203666239635737</v>
      </c>
      <c r="J20" s="240">
        <v>76.680454461135554</v>
      </c>
      <c r="K20" s="240">
        <v>80.139984314487705</v>
      </c>
      <c r="L20" s="240">
        <v>73.928437984366298</v>
      </c>
    </row>
    <row r="21" spans="1:12" x14ac:dyDescent="0.25">
      <c r="A21" s="84" t="s">
        <v>91</v>
      </c>
      <c r="B21" s="94">
        <v>100</v>
      </c>
      <c r="C21" s="240">
        <v>94.88934632207561</v>
      </c>
      <c r="D21" s="240">
        <v>89.515865556482183</v>
      </c>
      <c r="E21" s="240">
        <v>104.15618355450117</v>
      </c>
      <c r="F21" s="240">
        <v>96.936258480297425</v>
      </c>
      <c r="G21" s="240">
        <v>108.9</v>
      </c>
      <c r="H21" s="240">
        <v>100.2</v>
      </c>
      <c r="I21" s="240">
        <v>110.51756611452912</v>
      </c>
      <c r="J21" s="240">
        <v>87.385512673611316</v>
      </c>
      <c r="K21" s="240">
        <v>98.870186892253045</v>
      </c>
      <c r="L21" s="240">
        <v>94.564111028874407</v>
      </c>
    </row>
    <row r="22" spans="1:12" x14ac:dyDescent="0.25">
      <c r="A22" s="84" t="s">
        <v>92</v>
      </c>
      <c r="B22" s="94">
        <v>100</v>
      </c>
      <c r="C22" s="240">
        <v>90.019506204101148</v>
      </c>
      <c r="D22" s="240">
        <v>183.50735055442678</v>
      </c>
      <c r="E22" s="240">
        <v>108.60330883419488</v>
      </c>
      <c r="F22" s="240">
        <v>118.70453256659299</v>
      </c>
      <c r="G22" s="240">
        <v>120.3</v>
      </c>
      <c r="H22" s="240">
        <v>97.3</v>
      </c>
      <c r="I22" s="240">
        <v>98.09513360148415</v>
      </c>
      <c r="J22" s="240">
        <v>92.960625271380337</v>
      </c>
      <c r="K22" s="240">
        <v>106.08842210607368</v>
      </c>
      <c r="L22" s="240">
        <v>104.8714615127587</v>
      </c>
    </row>
    <row r="23" spans="1:12" x14ac:dyDescent="0.25">
      <c r="A23" s="84" t="s">
        <v>93</v>
      </c>
      <c r="B23" s="94">
        <v>100</v>
      </c>
      <c r="C23" s="240">
        <v>111.89236279383894</v>
      </c>
      <c r="D23" s="240">
        <v>115.31426605477309</v>
      </c>
      <c r="E23" s="240">
        <v>120.88504722721615</v>
      </c>
      <c r="F23" s="240">
        <v>116.90228654479927</v>
      </c>
      <c r="G23" s="240">
        <v>116.5</v>
      </c>
      <c r="H23" s="240">
        <v>125.9</v>
      </c>
      <c r="I23" s="240">
        <v>124.24323632308824</v>
      </c>
      <c r="J23" s="240">
        <v>124.09335124322457</v>
      </c>
      <c r="K23" s="240">
        <v>123.03181480103589</v>
      </c>
      <c r="L23" s="240">
        <v>128.25711233338285</v>
      </c>
    </row>
    <row r="24" spans="1:12" x14ac:dyDescent="0.25">
      <c r="A24" s="84" t="s">
        <v>94</v>
      </c>
      <c r="B24" s="94">
        <v>100</v>
      </c>
      <c r="C24" s="240">
        <v>157.49800439894906</v>
      </c>
      <c r="D24" s="240">
        <v>141.60703266576158</v>
      </c>
      <c r="E24" s="240">
        <v>292.06468966913644</v>
      </c>
      <c r="F24" s="240">
        <v>70.796402423160103</v>
      </c>
      <c r="G24" s="240">
        <v>89.1</v>
      </c>
      <c r="H24" s="240">
        <v>389.9</v>
      </c>
      <c r="I24" s="240">
        <v>618.45298277533209</v>
      </c>
      <c r="J24" s="240">
        <v>889.26166862343757</v>
      </c>
      <c r="K24" s="240">
        <v>234.14163035466706</v>
      </c>
      <c r="L24" s="240">
        <v>1308.6211662943804</v>
      </c>
    </row>
    <row r="25" spans="1:12" x14ac:dyDescent="0.25">
      <c r="A25" s="84" t="s">
        <v>95</v>
      </c>
      <c r="B25" s="94">
        <v>100</v>
      </c>
      <c r="C25" s="240">
        <v>94.574198390158003</v>
      </c>
      <c r="D25" s="240">
        <v>126.63994628139979</v>
      </c>
      <c r="E25" s="240">
        <v>113.39824445735459</v>
      </c>
      <c r="F25" s="240">
        <v>153.80992492919773</v>
      </c>
      <c r="G25" s="240">
        <v>88.9</v>
      </c>
      <c r="H25" s="240">
        <v>54.8</v>
      </c>
      <c r="I25" s="240">
        <v>156.074706214445</v>
      </c>
      <c r="J25" s="240">
        <v>84.339810854357509</v>
      </c>
      <c r="K25" s="240">
        <v>71.755831056643473</v>
      </c>
      <c r="L25" s="240">
        <v>79.631047415743723</v>
      </c>
    </row>
    <row r="26" spans="1:12" x14ac:dyDescent="0.25">
      <c r="A26" s="84" t="s">
        <v>96</v>
      </c>
      <c r="B26" s="94">
        <v>100</v>
      </c>
      <c r="C26" s="240">
        <v>128.63379255879775</v>
      </c>
      <c r="D26" s="240">
        <v>84.576259867274544</v>
      </c>
      <c r="E26" s="240">
        <v>57.902441598507146</v>
      </c>
      <c r="F26" s="240">
        <v>38.347455586168081</v>
      </c>
      <c r="G26" s="240">
        <v>71.8</v>
      </c>
      <c r="H26" s="240">
        <v>48.9</v>
      </c>
      <c r="I26" s="240">
        <v>72.5848417096486</v>
      </c>
      <c r="J26" s="240">
        <v>60.93450186328748</v>
      </c>
      <c r="K26" s="240">
        <v>35.863333255774322</v>
      </c>
      <c r="L26" s="240">
        <v>36.504574436055911</v>
      </c>
    </row>
    <row r="27" spans="1:12" x14ac:dyDescent="0.25">
      <c r="A27" s="84" t="s">
        <v>97</v>
      </c>
      <c r="B27" s="94">
        <v>100</v>
      </c>
      <c r="C27" s="240">
        <v>98.144998053135993</v>
      </c>
      <c r="D27" s="240">
        <v>109.10015654810196</v>
      </c>
      <c r="E27" s="240">
        <v>107.31729774277899</v>
      </c>
      <c r="F27" s="240">
        <v>109.50708973661862</v>
      </c>
      <c r="G27" s="240">
        <v>115.9</v>
      </c>
      <c r="H27" s="240">
        <v>91.3</v>
      </c>
      <c r="I27" s="240">
        <v>112.59393278086118</v>
      </c>
      <c r="J27" s="240">
        <v>89.817082173926835</v>
      </c>
      <c r="K27" s="240">
        <v>98.881254761266021</v>
      </c>
      <c r="L27" s="240">
        <v>83.234553080145659</v>
      </c>
    </row>
    <row r="28" spans="1:12" ht="14.25" customHeight="1" x14ac:dyDescent="0.25">
      <c r="A28" s="84" t="s">
        <v>98</v>
      </c>
      <c r="B28" s="94">
        <v>100</v>
      </c>
      <c r="C28" s="240">
        <v>98.345344577281153</v>
      </c>
      <c r="D28" s="240">
        <v>184.96030888662952</v>
      </c>
      <c r="E28" s="240">
        <v>216.41495699734259</v>
      </c>
      <c r="F28" s="240">
        <v>182.53733332677524</v>
      </c>
      <c r="G28" s="240">
        <v>183.8</v>
      </c>
      <c r="H28" s="240">
        <v>249.9</v>
      </c>
      <c r="I28" s="240">
        <v>159.33864022231873</v>
      </c>
      <c r="J28" s="240">
        <v>472.61145065842703</v>
      </c>
      <c r="K28" s="240">
        <v>472.72733880511436</v>
      </c>
      <c r="L28" s="240">
        <v>29477.989775891023</v>
      </c>
    </row>
    <row r="29" spans="1:12" x14ac:dyDescent="0.25">
      <c r="A29" s="132" t="s">
        <v>99</v>
      </c>
      <c r="B29" s="133">
        <v>100</v>
      </c>
      <c r="C29" s="241">
        <v>96.357872346049206</v>
      </c>
      <c r="D29" s="241">
        <v>96.297772593028085</v>
      </c>
      <c r="E29" s="241">
        <v>29.334255825789555</v>
      </c>
      <c r="F29" s="241">
        <v>39.170169042104</v>
      </c>
      <c r="G29" s="241">
        <v>26.2</v>
      </c>
      <c r="H29" s="241">
        <v>25.9</v>
      </c>
      <c r="I29" s="241">
        <v>26.067596731950122</v>
      </c>
      <c r="J29" s="241">
        <v>0.31103171151139108</v>
      </c>
      <c r="K29" s="240">
        <v>0.28005245737679035</v>
      </c>
      <c r="L29" s="240">
        <v>0.20446307728836463</v>
      </c>
    </row>
    <row r="30" spans="1:12" x14ac:dyDescent="0.25">
      <c r="A30" s="9"/>
    </row>
  </sheetData>
  <mergeCells count="9">
    <mergeCell ref="A5:D5"/>
    <mergeCell ref="A1:J1"/>
    <mergeCell ref="A3:A4"/>
    <mergeCell ref="B3:B4"/>
    <mergeCell ref="C3:C4"/>
    <mergeCell ref="D3:D4"/>
    <mergeCell ref="F3:I3"/>
    <mergeCell ref="F5:J5"/>
    <mergeCell ref="E3:E4"/>
  </mergeCells>
  <hyperlinks>
    <hyperlink ref="I2" location="Content!A1" display="contents"/>
  </hyperlinks>
  <pageMargins left="0.7" right="0.7" top="0.75" bottom="0.75" header="0.3" footer="0.3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rightToLeft="1" view="pageBreakPreview" zoomScale="98" zoomScaleNormal="100" zoomScaleSheetLayoutView="98" workbookViewId="0">
      <selection activeCell="J23" sqref="J23"/>
    </sheetView>
  </sheetViews>
  <sheetFormatPr defaultRowHeight="15" x14ac:dyDescent="0.25"/>
  <cols>
    <col min="1" max="1" width="39" bestFit="1" customWidth="1"/>
    <col min="4" max="4" width="9.140625" style="48"/>
  </cols>
  <sheetData>
    <row r="1" spans="1:11" ht="33.75" customHeight="1" x14ac:dyDescent="0.25">
      <c r="A1" s="276" t="s">
        <v>367</v>
      </c>
      <c r="B1" s="272"/>
      <c r="C1" s="272"/>
      <c r="D1" s="272"/>
      <c r="E1" s="272"/>
      <c r="F1" s="272"/>
      <c r="G1" s="272"/>
      <c r="H1" s="272"/>
      <c r="I1" s="272"/>
    </row>
    <row r="2" spans="1:11" x14ac:dyDescent="0.25">
      <c r="A2" s="10"/>
      <c r="B2" s="5"/>
      <c r="C2" s="5"/>
      <c r="D2" s="53"/>
      <c r="E2" s="4"/>
      <c r="F2" s="4"/>
      <c r="G2" s="4"/>
      <c r="H2" s="49" t="s">
        <v>100</v>
      </c>
      <c r="I2" s="4"/>
    </row>
    <row r="3" spans="1:11" x14ac:dyDescent="0.25">
      <c r="A3" s="269" t="s">
        <v>12</v>
      </c>
      <c r="B3" s="269">
        <v>2013</v>
      </c>
      <c r="C3" s="269">
        <v>2014</v>
      </c>
      <c r="D3" s="269">
        <v>2015</v>
      </c>
      <c r="E3" s="269">
        <v>2015</v>
      </c>
      <c r="F3" s="269"/>
      <c r="G3" s="269"/>
      <c r="H3" s="269"/>
      <c r="I3" s="270">
        <v>2016</v>
      </c>
      <c r="J3" s="270"/>
      <c r="K3" s="270"/>
    </row>
    <row r="4" spans="1:11" x14ac:dyDescent="0.25">
      <c r="A4" s="269"/>
      <c r="B4" s="269"/>
      <c r="C4" s="269"/>
      <c r="D4" s="269"/>
      <c r="E4" s="121" t="s">
        <v>9</v>
      </c>
      <c r="F4" s="121" t="s">
        <v>10</v>
      </c>
      <c r="G4" s="121" t="s">
        <v>11</v>
      </c>
      <c r="H4" s="121" t="s">
        <v>13</v>
      </c>
      <c r="I4" s="218" t="s">
        <v>9</v>
      </c>
      <c r="J4" s="218" t="s">
        <v>10</v>
      </c>
      <c r="K4" s="218" t="s">
        <v>11</v>
      </c>
    </row>
    <row r="5" spans="1:11" x14ac:dyDescent="0.25">
      <c r="A5" s="84" t="s">
        <v>66</v>
      </c>
      <c r="B5" s="94">
        <v>100</v>
      </c>
      <c r="C5" s="94">
        <v>99.339495496137161</v>
      </c>
      <c r="D5" s="94">
        <v>89.185870535108307</v>
      </c>
      <c r="E5" s="94">
        <v>95.437635618921774</v>
      </c>
      <c r="F5" s="94">
        <v>89.4</v>
      </c>
      <c r="G5" s="94">
        <v>87.1</v>
      </c>
      <c r="H5" s="94">
        <v>84.805846521511441</v>
      </c>
      <c r="I5" s="240">
        <v>86.56671313259595</v>
      </c>
      <c r="J5" s="240">
        <v>94.146466816276799</v>
      </c>
      <c r="K5" s="240">
        <v>83.361194833792339</v>
      </c>
    </row>
    <row r="6" spans="1:11" x14ac:dyDescent="0.25">
      <c r="A6" s="84" t="s">
        <v>67</v>
      </c>
      <c r="B6" s="94">
        <v>100</v>
      </c>
      <c r="C6" s="94">
        <v>101.04142423410249</v>
      </c>
      <c r="D6" s="94">
        <v>101.36961426775711</v>
      </c>
      <c r="E6" s="94">
        <v>102.15218730875316</v>
      </c>
      <c r="F6" s="94">
        <v>102.4</v>
      </c>
      <c r="G6" s="94">
        <v>101.4</v>
      </c>
      <c r="H6" s="94">
        <v>99.526269762275277</v>
      </c>
      <c r="I6" s="240">
        <v>100.19285816564172</v>
      </c>
      <c r="J6" s="240">
        <v>99.88138206564615</v>
      </c>
      <c r="K6" s="240">
        <v>99.404229188825383</v>
      </c>
    </row>
    <row r="7" spans="1:11" x14ac:dyDescent="0.25">
      <c r="A7" s="84" t="s">
        <v>68</v>
      </c>
      <c r="B7" s="94">
        <v>100</v>
      </c>
      <c r="C7" s="94">
        <v>102.61198691358311</v>
      </c>
      <c r="D7" s="94">
        <v>98.532504088347622</v>
      </c>
      <c r="E7" s="94">
        <v>101.44325527825681</v>
      </c>
      <c r="F7" s="94">
        <v>101.5</v>
      </c>
      <c r="G7" s="94">
        <v>96.4</v>
      </c>
      <c r="H7" s="94">
        <v>94.786761075133626</v>
      </c>
      <c r="I7" s="240">
        <v>97.373440748260961</v>
      </c>
      <c r="J7" s="240">
        <v>97.588826700572341</v>
      </c>
      <c r="K7" s="240">
        <v>99.920050748410347</v>
      </c>
    </row>
    <row r="8" spans="1:11" x14ac:dyDescent="0.25">
      <c r="A8" s="84" t="s">
        <v>69</v>
      </c>
      <c r="B8" s="94">
        <v>100</v>
      </c>
      <c r="C8" s="94">
        <v>100.81980057349641</v>
      </c>
      <c r="D8" s="94">
        <v>100.83015836742834</v>
      </c>
      <c r="E8" s="94">
        <v>100.56612530232181</v>
      </c>
      <c r="F8" s="94">
        <v>100.4</v>
      </c>
      <c r="G8" s="94">
        <v>101.2</v>
      </c>
      <c r="H8" s="94">
        <v>101.15450816739155</v>
      </c>
      <c r="I8" s="240">
        <v>101.21503448318103</v>
      </c>
      <c r="J8" s="240">
        <v>101.38911343054946</v>
      </c>
      <c r="K8" s="240">
        <v>101.41604877070718</v>
      </c>
    </row>
    <row r="9" spans="1:11" x14ac:dyDescent="0.25">
      <c r="A9" s="84" t="s">
        <v>70</v>
      </c>
      <c r="B9" s="94">
        <v>100</v>
      </c>
      <c r="C9" s="94">
        <v>100</v>
      </c>
      <c r="D9" s="94">
        <v>103.62532610093069</v>
      </c>
      <c r="E9" s="94">
        <v>100</v>
      </c>
      <c r="F9" s="94">
        <v>100</v>
      </c>
      <c r="G9" s="94">
        <v>100</v>
      </c>
      <c r="H9" s="94">
        <v>114.50130440372277</v>
      </c>
      <c r="I9" s="240">
        <v>114.50130440372277</v>
      </c>
      <c r="J9" s="240">
        <v>114.50130440372277</v>
      </c>
      <c r="K9" s="240">
        <v>114.50130440372277</v>
      </c>
    </row>
    <row r="10" spans="1:11" x14ac:dyDescent="0.25">
      <c r="A10" s="84" t="s">
        <v>71</v>
      </c>
      <c r="B10" s="94">
        <v>100</v>
      </c>
      <c r="C10" s="94">
        <v>100.79506935941677</v>
      </c>
      <c r="D10" s="94">
        <v>101.06225134328747</v>
      </c>
      <c r="E10" s="94">
        <v>101.4787476921363</v>
      </c>
      <c r="F10" s="94">
        <v>101.7</v>
      </c>
      <c r="G10" s="94">
        <v>101.1</v>
      </c>
      <c r="H10" s="94">
        <v>99.97025768101355</v>
      </c>
      <c r="I10" s="240">
        <v>100.36154966013029</v>
      </c>
      <c r="J10" s="240">
        <v>100.36154966013029</v>
      </c>
      <c r="K10" s="240">
        <v>100.69399646864095</v>
      </c>
    </row>
    <row r="11" spans="1:11" x14ac:dyDescent="0.25">
      <c r="A11" s="84" t="s">
        <v>72</v>
      </c>
      <c r="B11" s="94">
        <v>100</v>
      </c>
      <c r="C11" s="94">
        <v>107.50000000000001</v>
      </c>
      <c r="D11" s="94">
        <v>115.54709273705704</v>
      </c>
      <c r="E11" s="94">
        <v>117.511425238557</v>
      </c>
      <c r="F11" s="94">
        <v>115.4</v>
      </c>
      <c r="G11" s="94">
        <v>114.9</v>
      </c>
      <c r="H11" s="94">
        <v>114.37694570967113</v>
      </c>
      <c r="I11" s="240">
        <v>113.51990447195975</v>
      </c>
      <c r="J11" s="240">
        <v>135.91100640786692</v>
      </c>
      <c r="K11" s="240">
        <v>134.22776511164417</v>
      </c>
    </row>
    <row r="12" spans="1:11" x14ac:dyDescent="0.25">
      <c r="A12" s="84" t="s">
        <v>73</v>
      </c>
      <c r="B12" s="94">
        <v>100</v>
      </c>
      <c r="C12" s="94">
        <v>96.516647673878495</v>
      </c>
      <c r="D12" s="94">
        <v>96.207691352365032</v>
      </c>
      <c r="E12" s="94">
        <v>88.339962451890443</v>
      </c>
      <c r="F12" s="94">
        <v>91.4</v>
      </c>
      <c r="G12" s="94">
        <v>100.8</v>
      </c>
      <c r="H12" s="94">
        <v>104.2908029575697</v>
      </c>
      <c r="I12" s="240">
        <v>90.379029151587588</v>
      </c>
      <c r="J12" s="240">
        <v>89.268884464053883</v>
      </c>
      <c r="K12" s="240">
        <v>79.727816311945659</v>
      </c>
    </row>
    <row r="13" spans="1:11" x14ac:dyDescent="0.25">
      <c r="A13" s="84" t="s">
        <v>74</v>
      </c>
      <c r="B13" s="94">
        <v>100</v>
      </c>
      <c r="C13" s="94">
        <v>99.018916669564987</v>
      </c>
      <c r="D13" s="94">
        <v>94.108174643840044</v>
      </c>
      <c r="E13" s="94">
        <v>98.536031203731056</v>
      </c>
      <c r="F13" s="94">
        <v>98.4</v>
      </c>
      <c r="G13" s="94">
        <v>90.9</v>
      </c>
      <c r="H13" s="94">
        <v>88.596667371629138</v>
      </c>
      <c r="I13" s="240">
        <v>84.360229756861301</v>
      </c>
      <c r="J13" s="240">
        <v>86.194444779852248</v>
      </c>
      <c r="K13" s="240">
        <v>87.451459989489706</v>
      </c>
    </row>
    <row r="14" spans="1:11" x14ac:dyDescent="0.25">
      <c r="A14" s="132" t="s">
        <v>75</v>
      </c>
      <c r="B14" s="133">
        <v>100</v>
      </c>
      <c r="C14" s="133">
        <v>100</v>
      </c>
      <c r="D14" s="94">
        <v>100</v>
      </c>
      <c r="E14" s="133">
        <v>100</v>
      </c>
      <c r="F14" s="133">
        <v>100</v>
      </c>
      <c r="G14" s="133">
        <v>100</v>
      </c>
      <c r="H14" s="133">
        <v>100</v>
      </c>
      <c r="I14" s="241">
        <v>100</v>
      </c>
      <c r="J14" s="240">
        <v>100</v>
      </c>
      <c r="K14" s="240">
        <v>100</v>
      </c>
    </row>
    <row r="15" spans="1:11" x14ac:dyDescent="0.25">
      <c r="A15" s="12"/>
      <c r="B15" s="11"/>
      <c r="C15" s="11"/>
      <c r="D15" s="56"/>
      <c r="E15" s="13"/>
      <c r="F15" s="13"/>
      <c r="G15" s="13"/>
      <c r="H15" s="13"/>
      <c r="I15" s="13"/>
    </row>
  </sheetData>
  <mergeCells count="7">
    <mergeCell ref="A1:I1"/>
    <mergeCell ref="A3:A4"/>
    <mergeCell ref="B3:B4"/>
    <mergeCell ref="C3:C4"/>
    <mergeCell ref="E3:H3"/>
    <mergeCell ref="D3:D4"/>
    <mergeCell ref="I3:K3"/>
  </mergeCells>
  <hyperlinks>
    <hyperlink ref="H2" location="Content!A1" display="contents"/>
  </hyperlinks>
  <pageMargins left="0.7" right="0.7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rightToLeft="1" view="pageBreakPreview" zoomScaleNormal="100" zoomScaleSheetLayoutView="100" workbookViewId="0">
      <selection activeCell="J17" sqref="J17"/>
    </sheetView>
  </sheetViews>
  <sheetFormatPr defaultColWidth="8.85546875" defaultRowHeight="15" x14ac:dyDescent="0.25"/>
  <cols>
    <col min="1" max="1" width="34.85546875" style="48" customWidth="1"/>
    <col min="2" max="16384" width="8.85546875" style="48"/>
  </cols>
  <sheetData>
    <row r="1" spans="1:12" x14ac:dyDescent="0.25">
      <c r="A1" s="271" t="s">
        <v>363</v>
      </c>
      <c r="B1" s="272"/>
      <c r="C1" s="272"/>
      <c r="D1" s="272"/>
      <c r="E1" s="272"/>
      <c r="F1" s="272"/>
      <c r="G1" s="272"/>
      <c r="H1" s="272"/>
      <c r="I1" s="272"/>
    </row>
    <row r="2" spans="1:12" x14ac:dyDescent="0.25">
      <c r="A2" s="55"/>
      <c r="B2" s="53"/>
      <c r="C2" s="53"/>
      <c r="D2" s="53"/>
      <c r="E2" s="52"/>
      <c r="F2" s="52"/>
      <c r="G2" s="52"/>
      <c r="H2" s="49" t="s">
        <v>100</v>
      </c>
      <c r="I2" s="52"/>
      <c r="J2" s="52"/>
    </row>
    <row r="3" spans="1:12" x14ac:dyDescent="0.25">
      <c r="A3" s="269" t="s">
        <v>12</v>
      </c>
      <c r="B3" s="269">
        <v>2013</v>
      </c>
      <c r="C3" s="269">
        <v>2014</v>
      </c>
      <c r="D3" s="269">
        <v>2015</v>
      </c>
      <c r="E3" s="269">
        <v>2015</v>
      </c>
      <c r="F3" s="269"/>
      <c r="G3" s="269"/>
      <c r="H3" s="269"/>
      <c r="I3" s="277">
        <v>2016</v>
      </c>
      <c r="J3" s="277"/>
      <c r="K3" s="277"/>
      <c r="L3" s="277"/>
    </row>
    <row r="4" spans="1:12" x14ac:dyDescent="0.25">
      <c r="A4" s="269"/>
      <c r="B4" s="269"/>
      <c r="C4" s="269"/>
      <c r="D4" s="269"/>
      <c r="E4" s="167" t="s">
        <v>9</v>
      </c>
      <c r="F4" s="167" t="s">
        <v>10</v>
      </c>
      <c r="G4" s="167" t="s">
        <v>11</v>
      </c>
      <c r="H4" s="167" t="s">
        <v>13</v>
      </c>
      <c r="I4" s="242" t="s">
        <v>9</v>
      </c>
      <c r="J4" s="242" t="s">
        <v>10</v>
      </c>
      <c r="K4" s="242" t="s">
        <v>11</v>
      </c>
      <c r="L4" s="242" t="s">
        <v>13</v>
      </c>
    </row>
    <row r="5" spans="1:12" x14ac:dyDescent="0.25">
      <c r="A5" s="172" t="s">
        <v>150</v>
      </c>
      <c r="B5" s="173"/>
      <c r="C5" s="173"/>
      <c r="D5" s="173"/>
      <c r="E5" s="172"/>
      <c r="F5" s="172"/>
      <c r="G5" s="172"/>
      <c r="H5" s="172"/>
      <c r="I5" s="221"/>
      <c r="J5" s="243"/>
      <c r="K5" s="243"/>
      <c r="L5" s="243"/>
    </row>
    <row r="6" spans="1:12" x14ac:dyDescent="0.25">
      <c r="A6" s="84" t="s">
        <v>36</v>
      </c>
      <c r="B6" s="85">
        <v>3.8532292867306715E-2</v>
      </c>
      <c r="C6" s="85">
        <v>2.1905964619388407</v>
      </c>
      <c r="D6" s="85">
        <v>0.28654133909938362</v>
      </c>
      <c r="E6" s="85">
        <v>2.2636765796710137</v>
      </c>
      <c r="F6" s="85">
        <v>1.3</v>
      </c>
      <c r="G6" s="85">
        <v>-1</v>
      </c>
      <c r="H6" s="85">
        <v>-1.417511223273479</v>
      </c>
      <c r="I6" s="244">
        <v>-0.7466710387569151</v>
      </c>
      <c r="J6" s="244">
        <v>-1.3509388628110628</v>
      </c>
      <c r="K6" s="244">
        <v>-2.29186581558668</v>
      </c>
      <c r="L6" s="244">
        <v>-1.6734366090043551</v>
      </c>
    </row>
    <row r="7" spans="1:12" x14ac:dyDescent="0.25">
      <c r="A7" s="84" t="s">
        <v>37</v>
      </c>
      <c r="B7" s="85">
        <v>7.1528084385850628</v>
      </c>
      <c r="C7" s="85">
        <v>8.844498824006962</v>
      </c>
      <c r="D7" s="85">
        <v>-0.95569248444315358</v>
      </c>
      <c r="E7" s="85">
        <v>2.8285594297889673</v>
      </c>
      <c r="F7" s="85">
        <v>2.8</v>
      </c>
      <c r="G7" s="85">
        <v>-3.2</v>
      </c>
      <c r="H7" s="85">
        <v>-6.2513293675615813</v>
      </c>
      <c r="I7" s="244">
        <v>-4.1041650077755918</v>
      </c>
      <c r="J7" s="244">
        <v>-2.0203885519217408</v>
      </c>
      <c r="K7" s="244">
        <v>-2.8804938718004678</v>
      </c>
      <c r="L7" s="244">
        <v>-4.3207408077007017</v>
      </c>
    </row>
    <row r="8" spans="1:12" x14ac:dyDescent="0.25">
      <c r="A8" s="84" t="s">
        <v>38</v>
      </c>
      <c r="B8" s="85">
        <v>-1.8848062645212071</v>
      </c>
      <c r="C8" s="85">
        <v>2.5263967471920761E-2</v>
      </c>
      <c r="D8" s="85">
        <v>8.6876568086653672E-2</v>
      </c>
      <c r="E8" s="85">
        <v>4.5982953143302865</v>
      </c>
      <c r="F8" s="85">
        <v>0.1</v>
      </c>
      <c r="G8" s="85">
        <v>-2.2000000000000002</v>
      </c>
      <c r="H8" s="85">
        <v>-2.1507890419836713</v>
      </c>
      <c r="I8" s="244">
        <v>2.930747682045336</v>
      </c>
      <c r="J8" s="244">
        <v>0.7326863137034394</v>
      </c>
      <c r="K8" s="244">
        <v>-2.6376857280451418</v>
      </c>
      <c r="L8" s="244">
        <v>-3.7314545126938015</v>
      </c>
    </row>
    <row r="9" spans="1:12" x14ac:dyDescent="0.25">
      <c r="A9" s="84" t="s">
        <v>39</v>
      </c>
      <c r="B9" s="85">
        <v>-3.6758306477530147</v>
      </c>
      <c r="C9" s="85">
        <v>-4.5883338411304813</v>
      </c>
      <c r="D9" s="85">
        <v>-15.722863305846104</v>
      </c>
      <c r="E9" s="85">
        <v>-6.7092735904432175</v>
      </c>
      <c r="F9" s="85">
        <v>-13.6</v>
      </c>
      <c r="G9" s="85">
        <v>-19.100000000000001</v>
      </c>
      <c r="H9" s="85">
        <v>-23.482179632941197</v>
      </c>
      <c r="I9" s="244">
        <v>-18.587825152698699</v>
      </c>
      <c r="J9" s="244">
        <v>10.166691996936123</v>
      </c>
      <c r="K9" s="244">
        <v>-1.9135971137349657</v>
      </c>
      <c r="L9" s="244">
        <v>13.152968460037968</v>
      </c>
    </row>
    <row r="10" spans="1:12" x14ac:dyDescent="0.25">
      <c r="A10" s="84" t="s">
        <v>40</v>
      </c>
      <c r="B10" s="85">
        <v>1.2226728071793052</v>
      </c>
      <c r="C10" s="94">
        <v>4.4140372488836457</v>
      </c>
      <c r="D10" s="85">
        <v>1.2027092288585011</v>
      </c>
      <c r="E10" s="85">
        <v>1.3833254882320318</v>
      </c>
      <c r="F10" s="85">
        <v>-1</v>
      </c>
      <c r="G10" s="85">
        <v>1.9</v>
      </c>
      <c r="H10" s="85">
        <v>2.5275114272019721</v>
      </c>
      <c r="I10" s="244">
        <v>1.1567487698202399</v>
      </c>
      <c r="J10" s="244">
        <v>1.5293478392696613</v>
      </c>
      <c r="K10" s="244">
        <v>-7.8373894668949049</v>
      </c>
      <c r="L10" s="244">
        <v>-9.9899002091084697</v>
      </c>
    </row>
    <row r="11" spans="1:12" ht="15" customHeight="1" x14ac:dyDescent="0.25">
      <c r="A11" s="84" t="s">
        <v>41</v>
      </c>
      <c r="B11" s="85">
        <v>-7.3222573071794805</v>
      </c>
      <c r="C11" s="85">
        <v>-0.30858390308848033</v>
      </c>
      <c r="D11" s="85">
        <v>-0.42170977364140116</v>
      </c>
      <c r="E11" s="85">
        <v>4.6068057970709617</v>
      </c>
      <c r="F11" s="85">
        <v>1.5</v>
      </c>
      <c r="G11" s="85">
        <v>-3.1</v>
      </c>
      <c r="H11" s="85">
        <v>-4.6936448916365663</v>
      </c>
      <c r="I11" s="244">
        <v>4.088485730434428</v>
      </c>
      <c r="J11" s="244">
        <v>5.6529141899670776</v>
      </c>
      <c r="K11" s="244">
        <v>9.2139180079237093</v>
      </c>
      <c r="L11" s="244">
        <v>13.821056768404944</v>
      </c>
    </row>
    <row r="12" spans="1:12" x14ac:dyDescent="0.25">
      <c r="A12" s="84" t="s">
        <v>42</v>
      </c>
      <c r="B12" s="85">
        <v>0.67490696780615522</v>
      </c>
      <c r="C12" s="85">
        <v>0</v>
      </c>
      <c r="D12" s="85">
        <v>0.9849209238535942</v>
      </c>
      <c r="E12" s="85">
        <v>1.1396836954143765</v>
      </c>
      <c r="F12" s="85">
        <v>1.7</v>
      </c>
      <c r="G12" s="85">
        <v>1.1000000000000001</v>
      </c>
      <c r="H12" s="85">
        <v>0</v>
      </c>
      <c r="I12" s="244">
        <v>-1.120527983321665</v>
      </c>
      <c r="J12" s="244">
        <v>-1.6807919749825118</v>
      </c>
      <c r="K12" s="244">
        <v>-1.120527983321665</v>
      </c>
      <c r="L12" s="244">
        <v>0</v>
      </c>
    </row>
    <row r="13" spans="1:12" x14ac:dyDescent="0.25">
      <c r="A13" s="84" t="s">
        <v>43</v>
      </c>
      <c r="B13" s="85">
        <v>0.65203449378738176</v>
      </c>
      <c r="C13" s="85">
        <v>0.35786943575847491</v>
      </c>
      <c r="D13" s="85">
        <v>-15.544402607057526</v>
      </c>
      <c r="E13" s="85">
        <v>-8.3195109840175832</v>
      </c>
      <c r="F13" s="85">
        <v>-17.2</v>
      </c>
      <c r="G13" s="85">
        <v>-17.2</v>
      </c>
      <c r="H13" s="85">
        <v>-19.458099444212522</v>
      </c>
      <c r="I13" s="244">
        <v>-19.711947386591518</v>
      </c>
      <c r="J13" s="244">
        <v>-12.049398770001076</v>
      </c>
      <c r="K13" s="244">
        <v>-18.814100217922274</v>
      </c>
      <c r="L13" s="244">
        <v>-7.3904416209837365</v>
      </c>
    </row>
    <row r="14" spans="1:12" x14ac:dyDescent="0.25">
      <c r="A14" s="84" t="s">
        <v>44</v>
      </c>
      <c r="B14" s="86" t="s">
        <v>45</v>
      </c>
      <c r="C14" s="86" t="s">
        <v>45</v>
      </c>
      <c r="D14" s="85" t="s">
        <v>45</v>
      </c>
      <c r="E14" s="86" t="s">
        <v>45</v>
      </c>
      <c r="F14" s="86" t="s">
        <v>45</v>
      </c>
      <c r="G14" s="86" t="s">
        <v>45</v>
      </c>
      <c r="H14" s="86" t="s">
        <v>45</v>
      </c>
      <c r="I14" s="245" t="s">
        <v>45</v>
      </c>
      <c r="J14" s="245" t="s">
        <v>45</v>
      </c>
      <c r="K14" s="244"/>
      <c r="L14" s="244" t="s">
        <v>45</v>
      </c>
    </row>
    <row r="15" spans="1:12" x14ac:dyDescent="0.25">
      <c r="A15" s="84" t="s">
        <v>46</v>
      </c>
      <c r="B15" s="85">
        <v>12.565170992876707</v>
      </c>
      <c r="C15" s="85">
        <v>5.3266741133318112</v>
      </c>
      <c r="D15" s="85">
        <v>-1.0920711314936071</v>
      </c>
      <c r="E15" s="85">
        <v>1.9600244448039916</v>
      </c>
      <c r="F15" s="85">
        <v>-2.1</v>
      </c>
      <c r="G15" s="85">
        <v>-2.1</v>
      </c>
      <c r="H15" s="85">
        <v>-2.12830897077842</v>
      </c>
      <c r="I15" s="244">
        <v>-3.930931407931439</v>
      </c>
      <c r="J15" s="244">
        <v>0</v>
      </c>
      <c r="K15" s="244">
        <v>0</v>
      </c>
      <c r="L15" s="244">
        <v>2.4124155332411874</v>
      </c>
    </row>
    <row r="16" spans="1:12" x14ac:dyDescent="0.25">
      <c r="A16" s="84" t="s">
        <v>47</v>
      </c>
      <c r="B16" s="85">
        <v>2.8940514826532726</v>
      </c>
      <c r="C16" s="85">
        <v>-1.1054910868048669</v>
      </c>
      <c r="D16" s="85">
        <v>5.9013581702706475</v>
      </c>
      <c r="E16" s="85">
        <v>1.7591083454726402</v>
      </c>
      <c r="F16" s="85">
        <v>4.5</v>
      </c>
      <c r="G16" s="85">
        <v>8.5</v>
      </c>
      <c r="H16" s="85">
        <v>8.8463243356099497</v>
      </c>
      <c r="I16" s="244">
        <v>8.1279648096175237</v>
      </c>
      <c r="J16" s="244">
        <v>3.3362983345021746</v>
      </c>
      <c r="K16" s="244">
        <v>-0.78675232685202445</v>
      </c>
      <c r="L16" s="244">
        <v>-1.7809990143054364</v>
      </c>
    </row>
    <row r="17" spans="1:12" x14ac:dyDescent="0.25">
      <c r="A17" s="84" t="s">
        <v>48</v>
      </c>
      <c r="B17" s="87"/>
      <c r="C17" s="87"/>
      <c r="D17" s="85">
        <v>0</v>
      </c>
      <c r="E17" s="87"/>
      <c r="F17" s="87"/>
      <c r="G17" s="87"/>
      <c r="H17" s="87"/>
      <c r="I17" s="245"/>
      <c r="J17" s="245"/>
      <c r="K17" s="244"/>
      <c r="L17" s="244"/>
    </row>
    <row r="18" spans="1:12" x14ac:dyDescent="0.25">
      <c r="A18" s="84" t="s">
        <v>49</v>
      </c>
      <c r="B18" s="85">
        <v>13.112872714125421</v>
      </c>
      <c r="C18" s="85">
        <v>8.6610871074711326E-2</v>
      </c>
      <c r="D18" s="85">
        <v>1.0122109240644499</v>
      </c>
      <c r="E18" s="85">
        <v>-0.23811563108324663</v>
      </c>
      <c r="F18" s="85">
        <v>0.7</v>
      </c>
      <c r="G18" s="85">
        <v>0.7</v>
      </c>
      <c r="H18" s="85">
        <v>2.8869593273410459</v>
      </c>
      <c r="I18" s="244">
        <v>4.7730542854338438</v>
      </c>
      <c r="J18" s="244">
        <v>3.750799209524132</v>
      </c>
      <c r="K18" s="244">
        <v>3.750799209524132</v>
      </c>
      <c r="L18" s="244">
        <v>1.2502664031747202</v>
      </c>
    </row>
    <row r="19" spans="1:12" x14ac:dyDescent="0.25">
      <c r="A19" s="84" t="s">
        <v>50</v>
      </c>
      <c r="B19" s="85">
        <v>5.0018337487927305</v>
      </c>
      <c r="C19" s="85">
        <v>-2.4573747293628565</v>
      </c>
      <c r="D19" s="85">
        <v>-1.243854461874065</v>
      </c>
      <c r="E19" s="85">
        <v>-0.49385446187407922</v>
      </c>
      <c r="F19" s="85">
        <v>-1.5</v>
      </c>
      <c r="G19" s="85">
        <v>-1.5</v>
      </c>
      <c r="H19" s="85">
        <v>-1.4815633856221808</v>
      </c>
      <c r="I19" s="244">
        <v>-0.98770892374813002</v>
      </c>
      <c r="J19" s="244">
        <v>0</v>
      </c>
      <c r="K19" s="244">
        <v>0</v>
      </c>
      <c r="L19" s="244">
        <v>0</v>
      </c>
    </row>
    <row r="20" spans="1:12" x14ac:dyDescent="0.25">
      <c r="A20" s="84" t="s">
        <v>51</v>
      </c>
      <c r="B20" s="85">
        <v>0.85557908870714294</v>
      </c>
      <c r="C20" s="85">
        <v>-2.37403582129798</v>
      </c>
      <c r="D20" s="85">
        <v>-0.4675680418406003</v>
      </c>
      <c r="E20" s="85">
        <v>-1.3702721673624012</v>
      </c>
      <c r="F20" s="85">
        <v>-0.5</v>
      </c>
      <c r="G20" s="85">
        <v>0</v>
      </c>
      <c r="H20" s="85">
        <v>0</v>
      </c>
      <c r="I20" s="244">
        <v>0</v>
      </c>
      <c r="J20" s="244">
        <v>0</v>
      </c>
      <c r="K20" s="244">
        <v>0</v>
      </c>
      <c r="L20" s="244">
        <v>0</v>
      </c>
    </row>
    <row r="21" spans="1:12" x14ac:dyDescent="0.25">
      <c r="A21" s="84" t="s">
        <v>52</v>
      </c>
      <c r="B21" s="85">
        <v>-0.8433485961005035</v>
      </c>
      <c r="C21" s="85">
        <v>-0.5887291525596865</v>
      </c>
      <c r="D21" s="85">
        <v>6.5208884868702048</v>
      </c>
      <c r="E21" s="85">
        <v>0.73962985125444902</v>
      </c>
      <c r="F21" s="85">
        <v>6.1</v>
      </c>
      <c r="G21" s="85">
        <v>8.6</v>
      </c>
      <c r="H21" s="85">
        <v>10.643924096226371</v>
      </c>
      <c r="I21" s="244">
        <v>8.8075316973955609</v>
      </c>
      <c r="J21" s="244">
        <v>6.7648525777706396</v>
      </c>
      <c r="K21" s="244">
        <v>5.6708831054259861</v>
      </c>
      <c r="L21" s="244">
        <v>3.9069468963733129</v>
      </c>
    </row>
    <row r="22" spans="1:12" x14ac:dyDescent="0.25">
      <c r="A22" s="84" t="s">
        <v>53</v>
      </c>
      <c r="B22" s="85">
        <v>-1.3726632645028818</v>
      </c>
      <c r="C22" s="85">
        <v>-4.35651814447235</v>
      </c>
      <c r="D22" s="85">
        <v>-1.0751887658170758</v>
      </c>
      <c r="E22" s="85">
        <v>-7.5076923308619996</v>
      </c>
      <c r="F22" s="85">
        <v>-2.9</v>
      </c>
      <c r="G22" s="85">
        <v>0.8</v>
      </c>
      <c r="H22" s="85">
        <v>5.3069372675936961</v>
      </c>
      <c r="I22" s="244">
        <v>-0.61754895599570148</v>
      </c>
      <c r="J22" s="244">
        <v>-5.673236190935441</v>
      </c>
      <c r="K22" s="244">
        <v>-6.2364253172344917</v>
      </c>
      <c r="L22" s="244">
        <v>-15.994764935310798</v>
      </c>
    </row>
    <row r="23" spans="1:12" x14ac:dyDescent="0.25">
      <c r="A23" s="84" t="s">
        <v>54</v>
      </c>
      <c r="B23" s="85">
        <v>13.046733402178807</v>
      </c>
      <c r="C23" s="85">
        <v>0.11622770558642397</v>
      </c>
      <c r="D23" s="85">
        <v>-0.38762836590905536</v>
      </c>
      <c r="E23" s="85">
        <v>-3.3993187153214421E-2</v>
      </c>
      <c r="F23" s="85">
        <v>-4.0999999999999996</v>
      </c>
      <c r="G23" s="85">
        <v>0.1</v>
      </c>
      <c r="H23" s="85">
        <v>2.483479723516993</v>
      </c>
      <c r="I23" s="244">
        <v>-3.8080371801697765E-2</v>
      </c>
      <c r="J23" s="244">
        <v>3.7598931282012131</v>
      </c>
      <c r="K23" s="244">
        <v>1.8624572117313676</v>
      </c>
      <c r="L23" s="244">
        <v>3.7868890091820049</v>
      </c>
    </row>
    <row r="24" spans="1:12" x14ac:dyDescent="0.25">
      <c r="A24" s="84" t="s">
        <v>55</v>
      </c>
      <c r="B24" s="87"/>
      <c r="C24" s="87"/>
      <c r="D24" s="85">
        <v>0</v>
      </c>
      <c r="E24" s="87"/>
      <c r="F24" s="87"/>
      <c r="G24" s="87"/>
      <c r="H24" s="87"/>
      <c r="I24" s="245"/>
      <c r="J24" s="245"/>
      <c r="K24" s="244"/>
      <c r="L24" s="244"/>
    </row>
    <row r="25" spans="1:12" x14ac:dyDescent="0.25">
      <c r="A25" s="84" t="s">
        <v>56</v>
      </c>
      <c r="B25" s="85">
        <v>-6.7040715382979981</v>
      </c>
      <c r="C25" s="85">
        <v>-1.7317720875298075</v>
      </c>
      <c r="D25" s="85">
        <v>-6.5361407943769034</v>
      </c>
      <c r="E25" s="85">
        <v>0.16871464109240719</v>
      </c>
      <c r="F25" s="85">
        <v>-7.9</v>
      </c>
      <c r="G25" s="85">
        <v>-12</v>
      </c>
      <c r="H25" s="85">
        <v>-6.4132778186000223</v>
      </c>
      <c r="I25" s="244">
        <v>-7.6648236017066864</v>
      </c>
      <c r="J25" s="244">
        <v>0.47781256216306645</v>
      </c>
      <c r="K25" s="244">
        <v>5.1304568621740856</v>
      </c>
      <c r="L25" s="244">
        <v>3.6277864304274061</v>
      </c>
    </row>
    <row r="26" spans="1:12" x14ac:dyDescent="0.25">
      <c r="A26" s="84" t="s">
        <v>57</v>
      </c>
      <c r="B26" s="85">
        <v>-0.51112901425787294</v>
      </c>
      <c r="C26" s="85">
        <v>-2.9459723301177618</v>
      </c>
      <c r="D26" s="85">
        <v>-6.0717198932934284</v>
      </c>
      <c r="E26" s="85">
        <v>-7.6048569409344111</v>
      </c>
      <c r="F26" s="85">
        <v>-3.6</v>
      </c>
      <c r="G26" s="85">
        <v>-3</v>
      </c>
      <c r="H26" s="85">
        <v>-10.082022632239301</v>
      </c>
      <c r="I26" s="244">
        <v>-8.5050205014669871</v>
      </c>
      <c r="J26" s="244">
        <v>-8.7833281420993927</v>
      </c>
      <c r="K26" s="244">
        <v>-10.543864530498311</v>
      </c>
      <c r="L26" s="244">
        <v>-4.3776939298989674</v>
      </c>
    </row>
    <row r="27" spans="1:12" x14ac:dyDescent="0.25">
      <c r="A27" s="84" t="s">
        <v>58</v>
      </c>
      <c r="B27" s="87"/>
      <c r="C27" s="87"/>
      <c r="D27" s="85">
        <v>0</v>
      </c>
      <c r="E27" s="87"/>
      <c r="F27" s="87"/>
      <c r="G27" s="87"/>
      <c r="H27" s="87"/>
      <c r="I27" s="245"/>
      <c r="J27" s="245"/>
      <c r="K27" s="244"/>
      <c r="L27" s="244"/>
    </row>
    <row r="28" spans="1:12" x14ac:dyDescent="0.25">
      <c r="A28" s="84" t="s">
        <v>59</v>
      </c>
      <c r="B28" s="85">
        <v>-8.3524027837434165</v>
      </c>
      <c r="C28" s="85">
        <v>-3.9648557820715005</v>
      </c>
      <c r="D28" s="85">
        <v>-2.6904257217748104</v>
      </c>
      <c r="E28" s="85">
        <v>-5.5825690362051859</v>
      </c>
      <c r="F28" s="85">
        <v>-8.8000000000000007</v>
      </c>
      <c r="G28" s="85">
        <v>-0.6</v>
      </c>
      <c r="H28" s="85">
        <v>4.2208661491059445</v>
      </c>
      <c r="I28" s="244">
        <v>4.5696884761772907</v>
      </c>
      <c r="J28" s="244">
        <v>9.3023945603194704</v>
      </c>
      <c r="K28" s="244">
        <v>3.5373889526255908</v>
      </c>
      <c r="L28" s="244">
        <v>-4.4592198469321715</v>
      </c>
    </row>
    <row r="29" spans="1:12" x14ac:dyDescent="0.25">
      <c r="A29" s="84" t="s">
        <v>60</v>
      </c>
      <c r="B29" s="85">
        <v>-7.4901882383710499</v>
      </c>
      <c r="C29" s="85">
        <v>-2.1281943423534728</v>
      </c>
      <c r="D29" s="85">
        <v>-1.8246937577049629</v>
      </c>
      <c r="E29" s="85">
        <v>-0.38204050408822354</v>
      </c>
      <c r="F29" s="85">
        <v>-2.1</v>
      </c>
      <c r="G29" s="85">
        <v>-2.1</v>
      </c>
      <c r="H29" s="85">
        <v>-2.7167345267316279</v>
      </c>
      <c r="I29" s="244">
        <v>2.5907928043969832</v>
      </c>
      <c r="J29" s="244">
        <v>3.1518884486204399</v>
      </c>
      <c r="K29" s="244">
        <v>-0.59758439807312413</v>
      </c>
      <c r="L29" s="244">
        <v>-2.1203742375944188</v>
      </c>
    </row>
    <row r="30" spans="1:12" x14ac:dyDescent="0.25">
      <c r="A30" s="84" t="s">
        <v>61</v>
      </c>
      <c r="B30" s="85">
        <v>-9.9101752484130561</v>
      </c>
      <c r="C30" s="85">
        <v>-6.8711129171834662</v>
      </c>
      <c r="D30" s="85">
        <v>-8.755557576395061</v>
      </c>
      <c r="E30" s="85">
        <v>-12.830537914122914</v>
      </c>
      <c r="F30" s="85">
        <v>-13</v>
      </c>
      <c r="G30" s="85">
        <v>-4.9000000000000004</v>
      </c>
      <c r="H30" s="85">
        <v>-4.2916923914573317</v>
      </c>
      <c r="I30" s="244">
        <v>-0.72820058353548234</v>
      </c>
      <c r="J30" s="244">
        <v>-3.9052327370455941E-2</v>
      </c>
      <c r="K30" s="244">
        <v>1.0206749948978882</v>
      </c>
      <c r="L30" s="244">
        <v>-1.7433631318235854</v>
      </c>
    </row>
    <row r="31" spans="1:12" x14ac:dyDescent="0.25">
      <c r="A31" s="84" t="s">
        <v>62</v>
      </c>
      <c r="B31" s="85">
        <v>-4.414710279651211</v>
      </c>
      <c r="C31" s="85">
        <v>-3.5503356853421089</v>
      </c>
      <c r="D31" s="85">
        <v>-11.265141997068646</v>
      </c>
      <c r="E31" s="85">
        <v>-10.007379461423838</v>
      </c>
      <c r="F31" s="85">
        <v>-6.1</v>
      </c>
      <c r="G31" s="85">
        <v>-14.4</v>
      </c>
      <c r="H31" s="85">
        <v>-14.553188526850747</v>
      </c>
      <c r="I31" s="244">
        <v>-10.02380748002949</v>
      </c>
      <c r="J31" s="244">
        <v>-11.59872552167171</v>
      </c>
      <c r="K31" s="244">
        <v>-3.9793378927676031</v>
      </c>
      <c r="L31" s="244">
        <v>4.914677695434051</v>
      </c>
    </row>
    <row r="32" spans="1:12" x14ac:dyDescent="0.25">
      <c r="A32" s="84" t="s">
        <v>63</v>
      </c>
      <c r="B32" s="85">
        <v>-2.4006477026341742</v>
      </c>
      <c r="C32" s="85">
        <v>-1.6838685551531956</v>
      </c>
      <c r="D32" s="85">
        <v>-0.47175721702697682</v>
      </c>
      <c r="E32" s="85">
        <v>-0.64530104638032526</v>
      </c>
      <c r="F32" s="85">
        <v>-0.4</v>
      </c>
      <c r="G32" s="85">
        <v>-0.4</v>
      </c>
      <c r="H32" s="85">
        <v>-0.44172782172758218</v>
      </c>
      <c r="I32" s="244">
        <v>-0.3377853944192708</v>
      </c>
      <c r="J32" s="244">
        <v>-0.19082376105778565</v>
      </c>
      <c r="K32" s="244">
        <v>-0.35831309136071354</v>
      </c>
      <c r="L32" s="244">
        <v>-0.50143018399541006</v>
      </c>
    </row>
    <row r="33" spans="1:12" x14ac:dyDescent="0.25">
      <c r="A33" s="84" t="s">
        <v>64</v>
      </c>
      <c r="B33" s="85">
        <v>9.9293424651957505</v>
      </c>
      <c r="C33" s="85">
        <v>-5.2539632097842714</v>
      </c>
      <c r="D33" s="85">
        <v>2.6948993996334742</v>
      </c>
      <c r="E33" s="85">
        <v>-13.204383781909499</v>
      </c>
      <c r="F33" s="85">
        <v>-11.4</v>
      </c>
      <c r="G33" s="85">
        <v>19.399999999999999</v>
      </c>
      <c r="H33" s="85">
        <v>15.983981380443396</v>
      </c>
      <c r="I33" s="244">
        <v>5.0169605065853489</v>
      </c>
      <c r="J33" s="244">
        <v>-2.8983271128592634</v>
      </c>
      <c r="K33" s="244">
        <v>-18.930428830236821</v>
      </c>
      <c r="L33" s="244">
        <v>-15.488005425052094</v>
      </c>
    </row>
    <row r="34" spans="1:12" x14ac:dyDescent="0.25">
      <c r="A34" s="84" t="s">
        <v>65</v>
      </c>
      <c r="B34" s="134">
        <v>1.7053025658242404E-13</v>
      </c>
      <c r="C34" s="134">
        <v>-1.2789769243681803E-13</v>
      </c>
      <c r="D34" s="134">
        <v>-7.977304964539047</v>
      </c>
      <c r="E34" s="134">
        <v>-1.7053025658242404E-13</v>
      </c>
      <c r="F34" s="134">
        <v>0</v>
      </c>
      <c r="G34" s="134">
        <v>-11.2</v>
      </c>
      <c r="H34" s="134">
        <v>-20.709219858156018</v>
      </c>
      <c r="I34" s="246">
        <v>-37.872340425531917</v>
      </c>
      <c r="J34" s="246">
        <v>-30.070921985815602</v>
      </c>
      <c r="K34" s="246">
        <v>-14.316606309508515</v>
      </c>
      <c r="L34" s="246">
        <v>-1.9440552066717203</v>
      </c>
    </row>
    <row r="35" spans="1:12" x14ac:dyDescent="0.25">
      <c r="A35" s="54" t="s">
        <v>151</v>
      </c>
      <c r="B35" s="56"/>
      <c r="C35" s="56"/>
      <c r="D35" s="56"/>
      <c r="E35" s="13"/>
      <c r="F35" s="13"/>
      <c r="G35" s="13"/>
      <c r="H35" s="13"/>
      <c r="I35" s="247"/>
      <c r="J35" s="247"/>
      <c r="K35" s="247"/>
      <c r="L35" s="247"/>
    </row>
  </sheetData>
  <mergeCells count="7">
    <mergeCell ref="D3:D4"/>
    <mergeCell ref="A1:I1"/>
    <mergeCell ref="A3:A4"/>
    <mergeCell ref="B3:B4"/>
    <mergeCell ref="C3:C4"/>
    <mergeCell ref="E3:H3"/>
    <mergeCell ref="I3:L3"/>
  </mergeCells>
  <hyperlinks>
    <hyperlink ref="H2" location="Content!A1" display="contents"/>
  </hyperlinks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rightToLeft="1" view="pageBreakPreview" zoomScale="106" zoomScaleNormal="100" zoomScaleSheetLayoutView="106" workbookViewId="0">
      <selection activeCell="I18" sqref="I18"/>
    </sheetView>
  </sheetViews>
  <sheetFormatPr defaultColWidth="8.85546875" defaultRowHeight="15" x14ac:dyDescent="0.25"/>
  <cols>
    <col min="1" max="1" width="48.42578125" style="48" bestFit="1" customWidth="1"/>
    <col min="2" max="2" width="8.42578125" style="48" bestFit="1" customWidth="1"/>
    <col min="3" max="3" width="8.42578125" style="48" customWidth="1"/>
    <col min="4" max="4" width="7.5703125" style="48" customWidth="1"/>
    <col min="5" max="5" width="6.85546875" style="48" customWidth="1"/>
    <col min="6" max="6" width="6.28515625" style="48" customWidth="1"/>
    <col min="7" max="7" width="5.42578125" style="48" hidden="1" customWidth="1"/>
    <col min="8" max="8" width="0" style="48" hidden="1" customWidth="1"/>
    <col min="9" max="16384" width="8.85546875" style="48"/>
  </cols>
  <sheetData>
    <row r="1" spans="1:7" ht="32.25" customHeight="1" x14ac:dyDescent="0.25">
      <c r="A1" s="278" t="s">
        <v>364</v>
      </c>
      <c r="B1" s="278"/>
      <c r="C1" s="278"/>
      <c r="D1" s="278"/>
      <c r="E1" s="278"/>
      <c r="F1" s="278"/>
      <c r="G1" s="278"/>
    </row>
    <row r="2" spans="1:7" x14ac:dyDescent="0.25">
      <c r="A2" s="269" t="s">
        <v>348</v>
      </c>
      <c r="B2" s="249" t="s">
        <v>347</v>
      </c>
      <c r="C2" s="274">
        <v>2016</v>
      </c>
      <c r="D2" s="274"/>
      <c r="E2" s="274"/>
      <c r="F2" s="274"/>
      <c r="G2" s="248"/>
    </row>
    <row r="3" spans="1:7" x14ac:dyDescent="0.25">
      <c r="A3" s="269"/>
      <c r="B3" s="249" t="s">
        <v>346</v>
      </c>
      <c r="C3" s="249" t="s">
        <v>9</v>
      </c>
      <c r="D3" s="249" t="s">
        <v>10</v>
      </c>
      <c r="E3" s="249" t="s">
        <v>11</v>
      </c>
      <c r="F3" s="249" t="s">
        <v>13</v>
      </c>
      <c r="G3" s="167" t="s">
        <v>13</v>
      </c>
    </row>
    <row r="4" spans="1:7" x14ac:dyDescent="0.25">
      <c r="A4" s="185" t="s">
        <v>345</v>
      </c>
      <c r="B4" s="250">
        <v>100</v>
      </c>
      <c r="C4" s="251">
        <v>105.62492388506693</v>
      </c>
      <c r="D4" s="251">
        <v>105.89078179901168</v>
      </c>
      <c r="E4" s="251">
        <v>106.5399044559515</v>
      </c>
      <c r="F4" s="251">
        <v>107.36772492279717</v>
      </c>
      <c r="G4" s="184"/>
    </row>
    <row r="5" spans="1:7" x14ac:dyDescent="0.25">
      <c r="A5" s="84" t="s">
        <v>344</v>
      </c>
      <c r="B5" s="93">
        <v>12.343477595037493</v>
      </c>
      <c r="C5" s="252">
        <v>100.93692860357646</v>
      </c>
      <c r="D5" s="252">
        <v>100.58396444429134</v>
      </c>
      <c r="E5" s="252">
        <v>102.3914073170812</v>
      </c>
      <c r="F5" s="252">
        <v>103.1282152700215</v>
      </c>
      <c r="G5" s="183"/>
    </row>
    <row r="6" spans="1:7" x14ac:dyDescent="0.25">
      <c r="A6" s="84" t="s">
        <v>343</v>
      </c>
      <c r="B6" s="93">
        <v>0.1980906615977123</v>
      </c>
      <c r="C6" s="252">
        <v>102.35827662667833</v>
      </c>
      <c r="D6" s="252">
        <v>103.14289762644522</v>
      </c>
      <c r="E6" s="252">
        <v>104.38106227055748</v>
      </c>
      <c r="F6" s="252">
        <v>106.07277055901517</v>
      </c>
      <c r="G6" s="183"/>
    </row>
    <row r="7" spans="1:7" x14ac:dyDescent="0.25">
      <c r="A7" s="84" t="s">
        <v>342</v>
      </c>
      <c r="B7" s="93">
        <v>5.3843348325351252</v>
      </c>
      <c r="C7" s="252">
        <v>101.25853438306915</v>
      </c>
      <c r="D7" s="252">
        <v>100.91234274822607</v>
      </c>
      <c r="E7" s="252">
        <v>100.4631516217576</v>
      </c>
      <c r="F7" s="252">
        <v>101.8096549856798</v>
      </c>
      <c r="G7" s="183"/>
    </row>
    <row r="8" spans="1:7" x14ac:dyDescent="0.25">
      <c r="A8" s="84" t="s">
        <v>341</v>
      </c>
      <c r="B8" s="93">
        <v>31.179760900632736</v>
      </c>
      <c r="C8" s="252">
        <v>115.07113742313531</v>
      </c>
      <c r="D8" s="252">
        <v>116.15153627039727</v>
      </c>
      <c r="E8" s="252">
        <v>117.00664294976008</v>
      </c>
      <c r="F8" s="252">
        <v>117.56398042079387</v>
      </c>
      <c r="G8" s="183"/>
    </row>
    <row r="9" spans="1:7" x14ac:dyDescent="0.25">
      <c r="A9" s="84" t="s">
        <v>340</v>
      </c>
      <c r="B9" s="93">
        <v>7.1656690482959657</v>
      </c>
      <c r="C9" s="252">
        <v>101.81204539579409</v>
      </c>
      <c r="D9" s="252">
        <v>100.25604388185018</v>
      </c>
      <c r="E9" s="252">
        <v>100.1351420081719</v>
      </c>
      <c r="F9" s="252">
        <v>101.74370909031398</v>
      </c>
      <c r="G9" s="183"/>
    </row>
    <row r="10" spans="1:7" x14ac:dyDescent="0.25">
      <c r="A10" s="84" t="s">
        <v>339</v>
      </c>
      <c r="B10" s="93">
        <v>1.6299537437981508</v>
      </c>
      <c r="C10" s="252">
        <v>100.76879233950031</v>
      </c>
      <c r="D10" s="252">
        <v>102.08962814751924</v>
      </c>
      <c r="E10" s="252">
        <v>102.71309078050655</v>
      </c>
      <c r="F10" s="252">
        <v>110.83948750072949</v>
      </c>
      <c r="G10" s="183"/>
    </row>
    <row r="11" spans="1:7" x14ac:dyDescent="0.25">
      <c r="A11" s="84" t="s">
        <v>338</v>
      </c>
      <c r="B11" s="93">
        <v>14.726138172355526</v>
      </c>
      <c r="C11" s="252">
        <v>96.696481520555423</v>
      </c>
      <c r="D11" s="252">
        <v>98.344020869650919</v>
      </c>
      <c r="E11" s="252">
        <v>100.25586483730272</v>
      </c>
      <c r="F11" s="252">
        <v>100.63663131763167</v>
      </c>
      <c r="G11" s="183"/>
    </row>
    <row r="12" spans="1:7" x14ac:dyDescent="0.25">
      <c r="A12" s="84" t="s">
        <v>337</v>
      </c>
      <c r="B12" s="93">
        <v>4.9682024368211843</v>
      </c>
      <c r="C12" s="252">
        <v>96.307682246148474</v>
      </c>
      <c r="D12" s="252">
        <v>95.758618218809033</v>
      </c>
      <c r="E12" s="252">
        <v>95.525977112766284</v>
      </c>
      <c r="F12" s="252">
        <v>95.863661921255741</v>
      </c>
      <c r="G12" s="183"/>
    </row>
    <row r="13" spans="1:7" x14ac:dyDescent="0.25">
      <c r="A13" s="84" t="s">
        <v>336</v>
      </c>
      <c r="B13" s="93">
        <v>4.7614084207490581</v>
      </c>
      <c r="C13" s="252">
        <v>103.53559905417956</v>
      </c>
      <c r="D13" s="252">
        <v>100.0527905825835</v>
      </c>
      <c r="E13" s="252">
        <v>97.246338518533591</v>
      </c>
      <c r="F13" s="252">
        <v>100.2325523366074</v>
      </c>
    </row>
    <row r="14" spans="1:7" x14ac:dyDescent="0.25">
      <c r="A14" s="84" t="s">
        <v>335</v>
      </c>
      <c r="B14" s="93">
        <v>6.855643781189011</v>
      </c>
      <c r="C14" s="252">
        <v>108.18068019786737</v>
      </c>
      <c r="D14" s="252">
        <v>108.18067989690326</v>
      </c>
      <c r="E14" s="252">
        <v>108.18067974642121</v>
      </c>
      <c r="F14" s="252">
        <v>108.43514930889269</v>
      </c>
    </row>
    <row r="15" spans="1:7" x14ac:dyDescent="0.25">
      <c r="A15" s="84" t="s">
        <v>334</v>
      </c>
      <c r="B15" s="93">
        <v>3.8251627072551604</v>
      </c>
      <c r="C15" s="252">
        <v>106.00915145144489</v>
      </c>
      <c r="D15" s="252">
        <v>106.17720733852752</v>
      </c>
      <c r="E15" s="252">
        <v>107.47316302888065</v>
      </c>
      <c r="F15" s="252">
        <v>108.01825461205516</v>
      </c>
    </row>
    <row r="16" spans="1:7" x14ac:dyDescent="0.25">
      <c r="A16" s="132" t="s">
        <v>333</v>
      </c>
      <c r="B16" s="253">
        <v>6.9621576997328578</v>
      </c>
      <c r="C16" s="254">
        <v>104.39803919590251</v>
      </c>
      <c r="D16" s="254">
        <v>104.7381203649141</v>
      </c>
      <c r="E16" s="254">
        <v>104.64773477109266</v>
      </c>
      <c r="F16" s="254">
        <v>104.44941577448469</v>
      </c>
      <c r="G16" s="133"/>
    </row>
    <row r="17" spans="2:6" x14ac:dyDescent="0.25">
      <c r="B17" s="243"/>
      <c r="C17" s="243"/>
      <c r="D17" s="243"/>
      <c r="E17" s="243"/>
      <c r="F17" s="243"/>
    </row>
  </sheetData>
  <mergeCells count="3">
    <mergeCell ref="A2:A3"/>
    <mergeCell ref="A1:G1"/>
    <mergeCell ref="C2:F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rightToLeft="1" view="pageBreakPreview" zoomScale="95" zoomScaleNormal="100" zoomScaleSheetLayoutView="95" workbookViewId="0">
      <selection activeCell="N13" sqref="N13"/>
    </sheetView>
  </sheetViews>
  <sheetFormatPr defaultColWidth="9.140625" defaultRowHeight="15" x14ac:dyDescent="0.25"/>
  <cols>
    <col min="1" max="1" width="12.28515625" style="50" bestFit="1" customWidth="1"/>
    <col min="2" max="16384" width="9.140625" style="50"/>
  </cols>
  <sheetData>
    <row r="1" spans="1:12" x14ac:dyDescent="0.25">
      <c r="A1" s="112" t="s">
        <v>397</v>
      </c>
      <c r="B1" s="112"/>
      <c r="C1" s="112"/>
      <c r="D1" s="112"/>
      <c r="E1" s="112"/>
      <c r="F1" s="112"/>
      <c r="G1" s="112"/>
      <c r="H1" s="112"/>
      <c r="I1" s="112"/>
    </row>
    <row r="2" spans="1:12" x14ac:dyDescent="0.25">
      <c r="A2" s="48"/>
      <c r="B2" s="48"/>
      <c r="C2" s="48"/>
      <c r="D2" s="48"/>
      <c r="E2" s="48"/>
      <c r="F2" s="48"/>
      <c r="G2" s="48"/>
      <c r="H2" s="48"/>
      <c r="I2" s="49" t="s">
        <v>100</v>
      </c>
    </row>
    <row r="3" spans="1:12" x14ac:dyDescent="0.25">
      <c r="A3" s="279" t="s">
        <v>12</v>
      </c>
      <c r="B3" s="279">
        <v>2013</v>
      </c>
      <c r="C3" s="279">
        <v>2014</v>
      </c>
      <c r="D3" s="279">
        <v>2015</v>
      </c>
      <c r="E3" s="279">
        <v>2015</v>
      </c>
      <c r="F3" s="279"/>
      <c r="G3" s="279"/>
      <c r="H3" s="279"/>
      <c r="I3" s="280">
        <v>2016</v>
      </c>
      <c r="J3" s="280"/>
      <c r="K3" s="280"/>
      <c r="L3" s="280"/>
    </row>
    <row r="4" spans="1:12" x14ac:dyDescent="0.25">
      <c r="A4" s="279"/>
      <c r="B4" s="279"/>
      <c r="C4" s="279"/>
      <c r="D4" s="279"/>
      <c r="E4" s="238" t="s">
        <v>9</v>
      </c>
      <c r="F4" s="238" t="s">
        <v>10</v>
      </c>
      <c r="G4" s="238" t="s">
        <v>11</v>
      </c>
      <c r="H4" s="238" t="s">
        <v>13</v>
      </c>
      <c r="I4" s="238" t="s">
        <v>9</v>
      </c>
      <c r="J4" s="238" t="s">
        <v>10</v>
      </c>
      <c r="K4" s="238" t="s">
        <v>11</v>
      </c>
      <c r="L4" s="238" t="s">
        <v>13</v>
      </c>
    </row>
    <row r="5" spans="1:12" ht="15" customHeight="1" x14ac:dyDescent="0.25">
      <c r="A5" s="147" t="s">
        <v>153</v>
      </c>
      <c r="B5" s="147"/>
      <c r="C5" s="147"/>
      <c r="D5" s="147"/>
      <c r="E5" s="147"/>
      <c r="F5" s="147"/>
      <c r="G5" s="147"/>
      <c r="H5" s="147"/>
      <c r="I5" s="147"/>
    </row>
    <row r="6" spans="1:12" x14ac:dyDescent="0.25">
      <c r="A6" s="64" t="s">
        <v>102</v>
      </c>
      <c r="B6" s="67">
        <v>3166</v>
      </c>
      <c r="C6" s="67">
        <v>3055</v>
      </c>
      <c r="D6" s="67">
        <v>3134</v>
      </c>
      <c r="E6" s="67">
        <v>712</v>
      </c>
      <c r="F6" s="67">
        <v>784</v>
      </c>
      <c r="G6" s="67">
        <v>784</v>
      </c>
      <c r="H6" s="67">
        <v>854</v>
      </c>
      <c r="I6" s="67">
        <v>1004</v>
      </c>
      <c r="J6" s="67">
        <v>856</v>
      </c>
      <c r="K6" s="67">
        <v>920</v>
      </c>
      <c r="L6" s="67">
        <v>1133</v>
      </c>
    </row>
    <row r="7" spans="1:12" x14ac:dyDescent="0.25">
      <c r="A7" s="64" t="s">
        <v>103</v>
      </c>
      <c r="B7" s="67">
        <v>71</v>
      </c>
      <c r="C7" s="67">
        <v>230</v>
      </c>
      <c r="D7" s="67">
        <v>105</v>
      </c>
      <c r="E7" s="67">
        <v>22</v>
      </c>
      <c r="F7" s="67">
        <v>16</v>
      </c>
      <c r="G7" s="67">
        <v>42</v>
      </c>
      <c r="H7" s="67">
        <v>25</v>
      </c>
      <c r="I7" s="67">
        <v>36</v>
      </c>
      <c r="J7" s="67">
        <v>33</v>
      </c>
      <c r="K7" s="67">
        <v>25</v>
      </c>
      <c r="L7" s="67">
        <v>34</v>
      </c>
    </row>
    <row r="8" spans="1:12" x14ac:dyDescent="0.25">
      <c r="A8" s="64" t="s">
        <v>104</v>
      </c>
      <c r="B8" s="67">
        <v>340</v>
      </c>
      <c r="C8" s="67">
        <v>233</v>
      </c>
      <c r="D8" s="67">
        <v>451</v>
      </c>
      <c r="E8" s="67">
        <v>103</v>
      </c>
      <c r="F8" s="67">
        <v>105</v>
      </c>
      <c r="G8" s="67">
        <v>110</v>
      </c>
      <c r="H8" s="67">
        <v>133</v>
      </c>
      <c r="I8" s="67">
        <v>122</v>
      </c>
      <c r="J8" s="67">
        <v>93</v>
      </c>
      <c r="K8" s="67">
        <v>107</v>
      </c>
      <c r="L8" s="67">
        <v>92</v>
      </c>
    </row>
    <row r="9" spans="1:12" x14ac:dyDescent="0.25">
      <c r="A9" s="64" t="s">
        <v>105</v>
      </c>
      <c r="B9" s="67">
        <v>1</v>
      </c>
      <c r="C9" s="67">
        <v>156</v>
      </c>
      <c r="D9" s="67">
        <v>221</v>
      </c>
      <c r="E9" s="67">
        <v>58</v>
      </c>
      <c r="F9" s="67">
        <v>58</v>
      </c>
      <c r="G9" s="67">
        <v>69</v>
      </c>
      <c r="H9" s="67">
        <v>36</v>
      </c>
      <c r="I9" s="67">
        <v>46</v>
      </c>
      <c r="J9" s="67">
        <v>32</v>
      </c>
      <c r="K9" s="67">
        <v>69</v>
      </c>
      <c r="L9" s="67">
        <v>52</v>
      </c>
    </row>
    <row r="10" spans="1:12" x14ac:dyDescent="0.25">
      <c r="A10" s="64" t="s">
        <v>106</v>
      </c>
      <c r="B10" s="67">
        <v>37</v>
      </c>
      <c r="C10" s="67">
        <v>12</v>
      </c>
      <c r="D10" s="67">
        <v>23</v>
      </c>
      <c r="E10" s="67">
        <v>4</v>
      </c>
      <c r="F10" s="67">
        <v>9</v>
      </c>
      <c r="G10" s="67">
        <v>4</v>
      </c>
      <c r="H10" s="67">
        <v>6</v>
      </c>
      <c r="I10" s="67">
        <v>12</v>
      </c>
      <c r="J10" s="67">
        <v>7</v>
      </c>
      <c r="K10" s="67">
        <v>13</v>
      </c>
      <c r="L10" s="67">
        <v>11</v>
      </c>
    </row>
    <row r="11" spans="1:12" x14ac:dyDescent="0.25">
      <c r="A11" s="64" t="s">
        <v>107</v>
      </c>
      <c r="B11" s="67">
        <v>0</v>
      </c>
      <c r="C11" s="67">
        <v>91</v>
      </c>
      <c r="D11" s="67">
        <v>186</v>
      </c>
      <c r="E11" s="67">
        <v>30</v>
      </c>
      <c r="F11" s="67">
        <v>37</v>
      </c>
      <c r="G11" s="67">
        <v>76</v>
      </c>
      <c r="H11" s="67">
        <v>43</v>
      </c>
      <c r="I11" s="67">
        <v>44</v>
      </c>
      <c r="J11" s="67">
        <v>25</v>
      </c>
      <c r="K11" s="67">
        <v>58</v>
      </c>
      <c r="L11" s="67">
        <v>36</v>
      </c>
    </row>
    <row r="12" spans="1:12" x14ac:dyDescent="0.25">
      <c r="A12" s="64" t="s">
        <v>108</v>
      </c>
      <c r="B12" s="67">
        <v>423</v>
      </c>
      <c r="C12" s="67">
        <v>235</v>
      </c>
      <c r="D12" s="67">
        <v>25</v>
      </c>
      <c r="E12" s="67">
        <v>5</v>
      </c>
      <c r="F12" s="67">
        <v>7</v>
      </c>
      <c r="G12" s="67">
        <v>6</v>
      </c>
      <c r="H12" s="67">
        <v>7</v>
      </c>
      <c r="I12" s="67">
        <v>4</v>
      </c>
      <c r="J12" s="67">
        <v>1</v>
      </c>
      <c r="K12" s="67">
        <v>2</v>
      </c>
      <c r="L12" s="67">
        <v>5</v>
      </c>
    </row>
    <row r="13" spans="1:12" x14ac:dyDescent="0.25">
      <c r="A13" s="145" t="s">
        <v>35</v>
      </c>
      <c r="B13" s="152">
        <f>SUM(B6:B12)</f>
        <v>4038</v>
      </c>
      <c r="C13" s="152">
        <f t="shared" ref="C13:I13" si="0">SUM(C6:C12)</f>
        <v>4012</v>
      </c>
      <c r="D13" s="152">
        <v>4145</v>
      </c>
      <c r="E13" s="152">
        <f t="shared" si="0"/>
        <v>934</v>
      </c>
      <c r="F13" s="152">
        <f t="shared" si="0"/>
        <v>1016</v>
      </c>
      <c r="G13" s="152">
        <f t="shared" si="0"/>
        <v>1091</v>
      </c>
      <c r="H13" s="152">
        <f t="shared" si="0"/>
        <v>1104</v>
      </c>
      <c r="I13" s="152">
        <f t="shared" si="0"/>
        <v>1268</v>
      </c>
      <c r="J13" s="152">
        <f>SUM(J6:J12)</f>
        <v>1047</v>
      </c>
      <c r="K13" s="152">
        <f>SUM(K6:K12)</f>
        <v>1194</v>
      </c>
      <c r="L13" s="152">
        <f t="shared" ref="L13" si="1">SUM(L6:L12)</f>
        <v>1363</v>
      </c>
    </row>
    <row r="14" spans="1:12" ht="15" customHeight="1" x14ac:dyDescent="0.25">
      <c r="A14" s="147" t="s">
        <v>154</v>
      </c>
      <c r="B14" s="147"/>
      <c r="C14" s="147"/>
      <c r="D14" s="147"/>
      <c r="E14" s="147"/>
      <c r="F14" s="147"/>
      <c r="G14" s="147"/>
      <c r="H14" s="147"/>
      <c r="I14" s="147"/>
    </row>
    <row r="15" spans="1:12" x14ac:dyDescent="0.25">
      <c r="A15" s="64" t="s">
        <v>102</v>
      </c>
      <c r="B15" s="67">
        <v>3186</v>
      </c>
      <c r="C15" s="67">
        <v>3134</v>
      </c>
      <c r="D15" s="67">
        <v>1466</v>
      </c>
      <c r="E15" s="67">
        <v>358</v>
      </c>
      <c r="F15" s="67">
        <v>393</v>
      </c>
      <c r="G15" s="67">
        <v>345</v>
      </c>
      <c r="H15" s="67">
        <v>370</v>
      </c>
      <c r="I15" s="67">
        <v>493</v>
      </c>
      <c r="J15" s="67">
        <v>371</v>
      </c>
      <c r="K15" s="67">
        <v>277</v>
      </c>
      <c r="L15" s="67">
        <v>325</v>
      </c>
    </row>
    <row r="16" spans="1:12" x14ac:dyDescent="0.25">
      <c r="A16" s="64" t="s">
        <v>103</v>
      </c>
      <c r="B16" s="67">
        <v>140</v>
      </c>
      <c r="C16" s="67">
        <v>281</v>
      </c>
      <c r="D16" s="67">
        <v>56</v>
      </c>
      <c r="E16" s="67">
        <v>15</v>
      </c>
      <c r="F16" s="67">
        <v>15</v>
      </c>
      <c r="G16" s="67">
        <v>17</v>
      </c>
      <c r="H16" s="67">
        <v>9</v>
      </c>
      <c r="I16" s="67">
        <v>20</v>
      </c>
      <c r="J16" s="67">
        <v>11</v>
      </c>
      <c r="K16" s="67">
        <v>7</v>
      </c>
      <c r="L16" s="67">
        <v>7</v>
      </c>
    </row>
    <row r="17" spans="1:12" x14ac:dyDescent="0.25">
      <c r="A17" s="64" t="s">
        <v>104</v>
      </c>
      <c r="B17" s="67">
        <v>130</v>
      </c>
      <c r="C17" s="67">
        <v>50</v>
      </c>
      <c r="D17" s="67">
        <v>39</v>
      </c>
      <c r="E17" s="67">
        <v>3</v>
      </c>
      <c r="F17" s="67">
        <v>14</v>
      </c>
      <c r="G17" s="67">
        <v>8</v>
      </c>
      <c r="H17" s="67">
        <v>14</v>
      </c>
      <c r="I17" s="67">
        <v>5</v>
      </c>
      <c r="J17" s="67">
        <v>1</v>
      </c>
      <c r="K17" s="67">
        <v>6</v>
      </c>
      <c r="L17" s="67">
        <v>8</v>
      </c>
    </row>
    <row r="18" spans="1:12" x14ac:dyDescent="0.25">
      <c r="A18" s="64" t="s">
        <v>105</v>
      </c>
      <c r="B18" s="67">
        <v>162</v>
      </c>
      <c r="C18" s="67">
        <v>162</v>
      </c>
      <c r="D18" s="67">
        <v>83</v>
      </c>
      <c r="E18" s="67">
        <v>31</v>
      </c>
      <c r="F18" s="67">
        <v>25</v>
      </c>
      <c r="G18" s="67">
        <v>14</v>
      </c>
      <c r="H18" s="67">
        <v>13</v>
      </c>
      <c r="I18" s="67">
        <v>22</v>
      </c>
      <c r="J18" s="67">
        <v>18</v>
      </c>
      <c r="K18" s="67">
        <v>6</v>
      </c>
      <c r="L18" s="67">
        <v>10</v>
      </c>
    </row>
    <row r="19" spans="1:12" x14ac:dyDescent="0.25">
      <c r="A19" s="64" t="s">
        <v>106</v>
      </c>
      <c r="B19" s="67">
        <v>61</v>
      </c>
      <c r="C19" s="67">
        <v>50</v>
      </c>
      <c r="D19" s="67">
        <v>23</v>
      </c>
      <c r="E19" s="67">
        <v>8</v>
      </c>
      <c r="F19" s="67">
        <v>3</v>
      </c>
      <c r="G19" s="67">
        <v>6</v>
      </c>
      <c r="H19" s="67">
        <v>6</v>
      </c>
      <c r="I19" s="67">
        <v>2</v>
      </c>
      <c r="J19" s="67">
        <v>3</v>
      </c>
      <c r="K19" s="67">
        <v>3</v>
      </c>
      <c r="L19" s="67">
        <v>8</v>
      </c>
    </row>
    <row r="20" spans="1:12" x14ac:dyDescent="0.25">
      <c r="A20" s="64" t="s">
        <v>107</v>
      </c>
      <c r="B20" s="67">
        <v>0</v>
      </c>
      <c r="C20" s="67">
        <v>0</v>
      </c>
      <c r="D20" s="67">
        <v>54</v>
      </c>
      <c r="E20" s="67">
        <v>11</v>
      </c>
      <c r="F20" s="67">
        <v>14</v>
      </c>
      <c r="G20" s="67">
        <v>9</v>
      </c>
      <c r="H20" s="67">
        <v>20</v>
      </c>
      <c r="I20" s="67">
        <v>0</v>
      </c>
      <c r="J20" s="67">
        <v>0</v>
      </c>
      <c r="K20" s="67">
        <v>0</v>
      </c>
      <c r="L20" s="67">
        <v>0</v>
      </c>
    </row>
    <row r="21" spans="1:12" x14ac:dyDescent="0.25">
      <c r="A21" s="64" t="s">
        <v>108</v>
      </c>
      <c r="B21" s="67">
        <v>62</v>
      </c>
      <c r="C21" s="67">
        <v>168</v>
      </c>
      <c r="D21" s="67">
        <v>182</v>
      </c>
      <c r="E21" s="67">
        <v>36</v>
      </c>
      <c r="F21" s="67">
        <v>47</v>
      </c>
      <c r="G21" s="67">
        <v>67</v>
      </c>
      <c r="H21" s="67">
        <v>32</v>
      </c>
      <c r="I21" s="67">
        <v>29</v>
      </c>
      <c r="J21" s="67">
        <v>36</v>
      </c>
      <c r="K21" s="67">
        <v>19</v>
      </c>
      <c r="L21" s="67">
        <v>23</v>
      </c>
    </row>
    <row r="22" spans="1:12" x14ac:dyDescent="0.25">
      <c r="A22" s="145" t="s">
        <v>35</v>
      </c>
      <c r="B22" s="152">
        <f>SUM(B15:B21)</f>
        <v>3741</v>
      </c>
      <c r="C22" s="152">
        <f t="shared" ref="C22:L22" si="2">SUM(C15:C21)</f>
        <v>3845</v>
      </c>
      <c r="D22" s="152">
        <v>1903</v>
      </c>
      <c r="E22" s="152">
        <f t="shared" si="2"/>
        <v>462</v>
      </c>
      <c r="F22" s="152">
        <f t="shared" si="2"/>
        <v>511</v>
      </c>
      <c r="G22" s="152">
        <f t="shared" si="2"/>
        <v>466</v>
      </c>
      <c r="H22" s="152">
        <f t="shared" si="2"/>
        <v>464</v>
      </c>
      <c r="I22" s="152">
        <f t="shared" si="2"/>
        <v>571</v>
      </c>
      <c r="J22" s="152">
        <f t="shared" si="2"/>
        <v>440</v>
      </c>
      <c r="K22" s="152">
        <f t="shared" si="2"/>
        <v>318</v>
      </c>
      <c r="L22" s="152">
        <f t="shared" si="2"/>
        <v>381</v>
      </c>
    </row>
    <row r="23" spans="1:12" x14ac:dyDescent="0.25">
      <c r="A23" s="153" t="s">
        <v>132</v>
      </c>
      <c r="B23" s="153"/>
      <c r="C23" s="153"/>
      <c r="D23" s="153"/>
      <c r="E23" s="153"/>
      <c r="F23" s="153"/>
      <c r="G23" s="153"/>
      <c r="H23" s="153"/>
      <c r="I23" s="153"/>
    </row>
    <row r="24" spans="1:12" x14ac:dyDescent="0.25">
      <c r="A24" s="64" t="s">
        <v>102</v>
      </c>
      <c r="B24" s="67">
        <v>276</v>
      </c>
      <c r="C24" s="67">
        <v>205</v>
      </c>
      <c r="D24" s="67">
        <v>228</v>
      </c>
      <c r="E24" s="67">
        <v>66</v>
      </c>
      <c r="F24" s="67">
        <v>46</v>
      </c>
      <c r="G24" s="67">
        <v>49</v>
      </c>
      <c r="H24" s="67">
        <v>67</v>
      </c>
      <c r="I24" s="67">
        <v>59</v>
      </c>
      <c r="J24" s="67">
        <v>105</v>
      </c>
      <c r="K24" s="67">
        <v>68</v>
      </c>
      <c r="L24" s="67">
        <v>84</v>
      </c>
    </row>
    <row r="25" spans="1:12" x14ac:dyDescent="0.25">
      <c r="A25" s="64" t="s">
        <v>103</v>
      </c>
      <c r="B25" s="67">
        <v>53</v>
      </c>
      <c r="C25" s="67">
        <v>6</v>
      </c>
      <c r="D25" s="67">
        <v>19</v>
      </c>
      <c r="E25" s="67">
        <v>4</v>
      </c>
      <c r="F25" s="67">
        <v>5</v>
      </c>
      <c r="G25" s="67">
        <v>5</v>
      </c>
      <c r="H25" s="67">
        <v>5</v>
      </c>
      <c r="I25" s="67">
        <v>3</v>
      </c>
      <c r="J25" s="67">
        <v>1</v>
      </c>
      <c r="K25" s="67">
        <v>3</v>
      </c>
      <c r="L25" s="67">
        <v>5</v>
      </c>
    </row>
    <row r="26" spans="1:12" x14ac:dyDescent="0.25">
      <c r="A26" s="64" t="s">
        <v>104</v>
      </c>
      <c r="B26" s="67">
        <v>13</v>
      </c>
      <c r="C26" s="67">
        <v>29</v>
      </c>
      <c r="D26" s="67">
        <v>25</v>
      </c>
      <c r="E26" s="67">
        <v>8</v>
      </c>
      <c r="F26" s="67">
        <v>9</v>
      </c>
      <c r="G26" s="67">
        <v>2</v>
      </c>
      <c r="H26" s="67">
        <v>6</v>
      </c>
      <c r="I26" s="67">
        <v>8</v>
      </c>
      <c r="J26" s="67">
        <v>11</v>
      </c>
      <c r="K26" s="67">
        <v>8</v>
      </c>
      <c r="L26" s="67">
        <v>7</v>
      </c>
    </row>
    <row r="27" spans="1:12" x14ac:dyDescent="0.25">
      <c r="A27" s="64" t="s">
        <v>105</v>
      </c>
      <c r="B27" s="67">
        <v>37</v>
      </c>
      <c r="C27" s="67">
        <v>36</v>
      </c>
      <c r="D27" s="67">
        <v>34</v>
      </c>
      <c r="E27" s="67">
        <v>7</v>
      </c>
      <c r="F27" s="67">
        <v>12</v>
      </c>
      <c r="G27" s="67">
        <v>9</v>
      </c>
      <c r="H27" s="67">
        <v>6</v>
      </c>
      <c r="I27" s="67">
        <v>2</v>
      </c>
      <c r="J27" s="67">
        <v>10</v>
      </c>
      <c r="K27" s="67">
        <v>5</v>
      </c>
      <c r="L27" s="67">
        <v>4</v>
      </c>
    </row>
    <row r="28" spans="1:12" x14ac:dyDescent="0.25">
      <c r="A28" s="64" t="s">
        <v>106</v>
      </c>
      <c r="B28" s="67">
        <v>79</v>
      </c>
      <c r="C28" s="67">
        <v>11</v>
      </c>
      <c r="D28" s="67">
        <v>15</v>
      </c>
      <c r="E28" s="67">
        <v>11</v>
      </c>
      <c r="F28" s="67">
        <v>2</v>
      </c>
      <c r="G28" s="67">
        <v>2</v>
      </c>
      <c r="H28" s="67">
        <v>0</v>
      </c>
      <c r="I28" s="67">
        <v>4</v>
      </c>
      <c r="J28" s="67">
        <v>1</v>
      </c>
      <c r="K28" s="67">
        <v>3</v>
      </c>
      <c r="L28" s="67">
        <v>5</v>
      </c>
    </row>
    <row r="29" spans="1:12" x14ac:dyDescent="0.25">
      <c r="A29" s="64" t="s">
        <v>107</v>
      </c>
      <c r="B29" s="67">
        <v>0</v>
      </c>
      <c r="C29" s="67">
        <v>3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0</v>
      </c>
    </row>
    <row r="30" spans="1:12" x14ac:dyDescent="0.25">
      <c r="A30" s="64" t="s">
        <v>108</v>
      </c>
      <c r="B30" s="67">
        <v>14</v>
      </c>
      <c r="C30" s="67">
        <v>6</v>
      </c>
      <c r="D30" s="67">
        <v>21</v>
      </c>
      <c r="E30" s="67">
        <v>4</v>
      </c>
      <c r="F30" s="67">
        <v>2</v>
      </c>
      <c r="G30" s="67">
        <v>2</v>
      </c>
      <c r="H30" s="67">
        <v>13</v>
      </c>
      <c r="I30" s="67">
        <v>4</v>
      </c>
      <c r="J30" s="67">
        <v>16</v>
      </c>
      <c r="K30" s="67">
        <v>6</v>
      </c>
      <c r="L30" s="67">
        <v>16</v>
      </c>
    </row>
    <row r="31" spans="1:12" x14ac:dyDescent="0.25">
      <c r="A31" s="149" t="s">
        <v>35</v>
      </c>
      <c r="B31" s="151">
        <f>SUM(B24:B30)</f>
        <v>472</v>
      </c>
      <c r="C31" s="151">
        <f t="shared" ref="C31:L31" si="3">SUM(C24:C30)</f>
        <v>296</v>
      </c>
      <c r="D31" s="151">
        <v>342</v>
      </c>
      <c r="E31" s="151">
        <f t="shared" si="3"/>
        <v>100</v>
      </c>
      <c r="F31" s="151">
        <f t="shared" si="3"/>
        <v>76</v>
      </c>
      <c r="G31" s="151">
        <f t="shared" si="3"/>
        <v>69</v>
      </c>
      <c r="H31" s="151">
        <f t="shared" si="3"/>
        <v>97</v>
      </c>
      <c r="I31" s="151">
        <f t="shared" si="3"/>
        <v>80</v>
      </c>
      <c r="J31" s="151">
        <f t="shared" si="3"/>
        <v>144</v>
      </c>
      <c r="K31" s="151">
        <f t="shared" si="3"/>
        <v>93</v>
      </c>
      <c r="L31" s="151">
        <f t="shared" si="3"/>
        <v>121</v>
      </c>
    </row>
  </sheetData>
  <mergeCells count="6">
    <mergeCell ref="A3:A4"/>
    <mergeCell ref="B3:B4"/>
    <mergeCell ref="C3:C4"/>
    <mergeCell ref="E3:H3"/>
    <mergeCell ref="D3:D4"/>
    <mergeCell ref="I3:L3"/>
  </mergeCells>
  <hyperlinks>
    <hyperlink ref="I2" location="Content!A1" display="contents"/>
  </hyperlinks>
  <pageMargins left="0.7" right="0.7" top="0.75" bottom="0.75" header="0.3" footer="0.3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rightToLeft="1" view="pageBreakPreview" topLeftCell="A16" zoomScale="98" zoomScaleNormal="90" zoomScaleSheetLayoutView="98" workbookViewId="0">
      <selection activeCell="C46" sqref="C46"/>
    </sheetView>
  </sheetViews>
  <sheetFormatPr defaultColWidth="9.140625" defaultRowHeight="15" x14ac:dyDescent="0.25"/>
  <cols>
    <col min="1" max="1" width="12.140625" style="2" bestFit="1" customWidth="1"/>
    <col min="2" max="3" width="9.140625" style="2"/>
    <col min="4" max="4" width="9.140625" style="50"/>
    <col min="5" max="16384" width="9.140625" style="2"/>
  </cols>
  <sheetData>
    <row r="1" spans="1:12" x14ac:dyDescent="0.25">
      <c r="A1" s="271" t="s">
        <v>399</v>
      </c>
      <c r="B1" s="272"/>
      <c r="C1" s="272"/>
      <c r="D1" s="272"/>
      <c r="E1" s="272"/>
      <c r="F1" s="272"/>
      <c r="G1" s="272"/>
      <c r="H1" s="272"/>
      <c r="I1" s="272"/>
      <c r="J1" s="50"/>
      <c r="K1" s="50"/>
      <c r="L1" s="50"/>
    </row>
    <row r="2" spans="1:12" x14ac:dyDescent="0.25">
      <c r="A2" s="48"/>
      <c r="B2" s="48"/>
      <c r="C2" s="48"/>
      <c r="D2" s="48"/>
      <c r="E2" s="48"/>
      <c r="F2" s="48"/>
      <c r="G2" s="48"/>
      <c r="H2" s="48"/>
      <c r="I2" s="49" t="s">
        <v>100</v>
      </c>
      <c r="J2" s="50"/>
      <c r="K2" s="50"/>
      <c r="L2" s="50"/>
    </row>
    <row r="3" spans="1:12" x14ac:dyDescent="0.25">
      <c r="A3" s="279" t="s">
        <v>12</v>
      </c>
      <c r="B3" s="279">
        <v>2013</v>
      </c>
      <c r="C3" s="279">
        <v>2014</v>
      </c>
      <c r="D3" s="279">
        <v>2015</v>
      </c>
      <c r="E3" s="279">
        <v>2015</v>
      </c>
      <c r="F3" s="279"/>
      <c r="G3" s="279"/>
      <c r="H3" s="279"/>
      <c r="I3" s="280">
        <v>2016</v>
      </c>
      <c r="J3" s="280"/>
      <c r="K3" s="280"/>
      <c r="L3" s="280"/>
    </row>
    <row r="4" spans="1:12" x14ac:dyDescent="0.25">
      <c r="A4" s="279"/>
      <c r="B4" s="279"/>
      <c r="C4" s="279"/>
      <c r="D4" s="279"/>
      <c r="E4" s="238" t="s">
        <v>9</v>
      </c>
      <c r="F4" s="238" t="s">
        <v>10</v>
      </c>
      <c r="G4" s="238" t="s">
        <v>11</v>
      </c>
      <c r="H4" s="238" t="s">
        <v>13</v>
      </c>
      <c r="I4" s="238" t="s">
        <v>9</v>
      </c>
      <c r="J4" s="238" t="s">
        <v>10</v>
      </c>
      <c r="K4" s="238" t="s">
        <v>11</v>
      </c>
      <c r="L4" s="238" t="s">
        <v>13</v>
      </c>
    </row>
    <row r="5" spans="1:12" customFormat="1" ht="15" customHeight="1" x14ac:dyDescent="0.25">
      <c r="A5" s="147" t="s">
        <v>153</v>
      </c>
      <c r="B5" s="147"/>
      <c r="C5" s="147"/>
      <c r="D5" s="147"/>
      <c r="E5" s="147"/>
      <c r="F5" s="147"/>
      <c r="G5" s="147"/>
      <c r="H5" s="147"/>
      <c r="I5" s="147"/>
      <c r="J5" s="48"/>
      <c r="K5" s="48"/>
      <c r="L5" s="48"/>
    </row>
    <row r="6" spans="1:12" x14ac:dyDescent="0.25">
      <c r="A6" s="148" t="s">
        <v>109</v>
      </c>
      <c r="B6" s="47">
        <v>3650</v>
      </c>
      <c r="C6" s="47">
        <v>1713</v>
      </c>
      <c r="D6" s="47">
        <v>1985</v>
      </c>
      <c r="E6" s="47">
        <v>534</v>
      </c>
      <c r="F6" s="47">
        <v>622</v>
      </c>
      <c r="G6" s="47">
        <v>419</v>
      </c>
      <c r="H6" s="47">
        <v>410</v>
      </c>
      <c r="I6" s="47">
        <v>430</v>
      </c>
      <c r="J6" s="47">
        <v>338</v>
      </c>
      <c r="K6" s="47">
        <v>411</v>
      </c>
      <c r="L6" s="47">
        <v>498</v>
      </c>
    </row>
    <row r="7" spans="1:12" x14ac:dyDescent="0.25">
      <c r="A7" s="142" t="s">
        <v>110</v>
      </c>
      <c r="B7" s="67">
        <v>43</v>
      </c>
      <c r="C7" s="67">
        <v>46</v>
      </c>
      <c r="D7" s="67">
        <v>32</v>
      </c>
      <c r="E7" s="67">
        <v>12</v>
      </c>
      <c r="F7" s="67">
        <v>7</v>
      </c>
      <c r="G7" s="67">
        <v>8</v>
      </c>
      <c r="H7" s="67">
        <v>5</v>
      </c>
      <c r="I7" s="67">
        <v>9</v>
      </c>
      <c r="J7" s="47">
        <v>12</v>
      </c>
      <c r="K7" s="47">
        <v>8</v>
      </c>
      <c r="L7" s="47">
        <v>9</v>
      </c>
    </row>
    <row r="8" spans="1:12" x14ac:dyDescent="0.25">
      <c r="A8" s="142" t="s">
        <v>111</v>
      </c>
      <c r="B8" s="67">
        <v>150</v>
      </c>
      <c r="C8" s="67">
        <v>165</v>
      </c>
      <c r="D8" s="67">
        <v>225</v>
      </c>
      <c r="E8" s="67">
        <v>41</v>
      </c>
      <c r="F8" s="67">
        <v>96</v>
      </c>
      <c r="G8" s="67">
        <v>47</v>
      </c>
      <c r="H8" s="67">
        <v>41</v>
      </c>
      <c r="I8" s="47">
        <v>58</v>
      </c>
      <c r="J8" s="47">
        <v>13</v>
      </c>
      <c r="K8" s="47">
        <v>20</v>
      </c>
      <c r="L8" s="47">
        <v>18</v>
      </c>
    </row>
    <row r="9" spans="1:12" x14ac:dyDescent="0.25">
      <c r="A9" s="142" t="s">
        <v>105</v>
      </c>
      <c r="B9" s="67">
        <v>82</v>
      </c>
      <c r="C9" s="67">
        <v>65</v>
      </c>
      <c r="D9" s="67">
        <v>65</v>
      </c>
      <c r="E9" s="67">
        <v>16</v>
      </c>
      <c r="F9" s="67">
        <v>15</v>
      </c>
      <c r="G9" s="67">
        <v>14</v>
      </c>
      <c r="H9" s="67">
        <v>20</v>
      </c>
      <c r="I9" s="67">
        <v>16</v>
      </c>
      <c r="J9" s="47">
        <v>17</v>
      </c>
      <c r="K9" s="47">
        <v>6</v>
      </c>
      <c r="L9" s="47">
        <v>7</v>
      </c>
    </row>
    <row r="10" spans="1:12" x14ac:dyDescent="0.25">
      <c r="A10" s="142" t="s">
        <v>112</v>
      </c>
      <c r="B10" s="67">
        <v>126</v>
      </c>
      <c r="C10" s="67">
        <v>70</v>
      </c>
      <c r="D10" s="67">
        <v>52</v>
      </c>
      <c r="E10" s="67">
        <v>19</v>
      </c>
      <c r="F10" s="67">
        <v>7</v>
      </c>
      <c r="G10" s="67">
        <v>13</v>
      </c>
      <c r="H10" s="67">
        <v>13</v>
      </c>
      <c r="I10" s="47">
        <v>20</v>
      </c>
      <c r="J10" s="47">
        <v>16</v>
      </c>
      <c r="K10" s="47">
        <v>9</v>
      </c>
      <c r="L10" s="47">
        <v>12</v>
      </c>
    </row>
    <row r="11" spans="1:12" x14ac:dyDescent="0.25">
      <c r="A11" s="142" t="s">
        <v>113</v>
      </c>
      <c r="B11" s="67">
        <v>3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47">
        <v>2</v>
      </c>
      <c r="K11" s="47">
        <v>0</v>
      </c>
      <c r="L11" s="47">
        <v>0</v>
      </c>
    </row>
    <row r="12" spans="1:12" x14ac:dyDescent="0.25">
      <c r="A12" s="142" t="s">
        <v>108</v>
      </c>
      <c r="B12" s="67">
        <v>0</v>
      </c>
      <c r="C12" s="67">
        <v>0</v>
      </c>
      <c r="D12" s="67">
        <v>8</v>
      </c>
      <c r="E12" s="67">
        <v>8</v>
      </c>
      <c r="F12" s="67">
        <v>0</v>
      </c>
      <c r="G12" s="67">
        <v>0</v>
      </c>
      <c r="H12" s="67">
        <v>0</v>
      </c>
      <c r="I12" s="47">
        <v>0</v>
      </c>
      <c r="J12" s="47">
        <v>0</v>
      </c>
      <c r="K12" s="47">
        <v>0</v>
      </c>
      <c r="L12" s="47">
        <v>0</v>
      </c>
    </row>
    <row r="13" spans="1:12" x14ac:dyDescent="0.25">
      <c r="A13" s="145" t="s">
        <v>35</v>
      </c>
      <c r="B13" s="146">
        <f>SUM(B6:B12)</f>
        <v>4054</v>
      </c>
      <c r="C13" s="146">
        <f t="shared" ref="C13:L13" si="0">SUM(C6:C12)</f>
        <v>2059</v>
      </c>
      <c r="D13" s="146">
        <f t="shared" si="0"/>
        <v>2367</v>
      </c>
      <c r="E13" s="146">
        <f t="shared" si="0"/>
        <v>630</v>
      </c>
      <c r="F13" s="146">
        <f t="shared" si="0"/>
        <v>747</v>
      </c>
      <c r="G13" s="146">
        <f t="shared" si="0"/>
        <v>501</v>
      </c>
      <c r="H13" s="146">
        <f t="shared" si="0"/>
        <v>489</v>
      </c>
      <c r="I13" s="146">
        <f t="shared" si="0"/>
        <v>533</v>
      </c>
      <c r="J13" s="146">
        <f t="shared" si="0"/>
        <v>398</v>
      </c>
      <c r="K13" s="146">
        <f t="shared" si="0"/>
        <v>454</v>
      </c>
      <c r="L13" s="146">
        <f t="shared" si="0"/>
        <v>544</v>
      </c>
    </row>
    <row r="14" spans="1:12" ht="15.75" customHeight="1" x14ac:dyDescent="0.25">
      <c r="A14" s="147" t="s">
        <v>154</v>
      </c>
      <c r="B14" s="147"/>
      <c r="C14" s="147"/>
      <c r="D14" s="147"/>
      <c r="E14" s="147"/>
      <c r="F14" s="147"/>
      <c r="G14" s="147"/>
      <c r="H14" s="147"/>
      <c r="I14" s="147"/>
      <c r="J14" s="50"/>
      <c r="K14" s="50"/>
      <c r="L14" s="50"/>
    </row>
    <row r="15" spans="1:12" x14ac:dyDescent="0.25">
      <c r="A15" s="64" t="s">
        <v>109</v>
      </c>
      <c r="B15" s="67">
        <v>2191.3196850393701</v>
      </c>
      <c r="C15" s="67">
        <v>829</v>
      </c>
      <c r="D15" s="67">
        <v>1045</v>
      </c>
      <c r="E15" s="67">
        <v>278</v>
      </c>
      <c r="F15" s="67">
        <v>263</v>
      </c>
      <c r="G15" s="67">
        <v>222</v>
      </c>
      <c r="H15" s="67">
        <v>282</v>
      </c>
      <c r="I15" s="67">
        <v>345</v>
      </c>
      <c r="J15" s="67">
        <v>286</v>
      </c>
      <c r="K15" s="67">
        <v>562</v>
      </c>
      <c r="L15" s="67">
        <v>377</v>
      </c>
    </row>
    <row r="16" spans="1:12" x14ac:dyDescent="0.25">
      <c r="A16" s="64" t="s">
        <v>110</v>
      </c>
      <c r="B16" s="67">
        <v>0</v>
      </c>
      <c r="C16" s="67">
        <v>0</v>
      </c>
      <c r="D16" s="67">
        <v>60</v>
      </c>
      <c r="E16" s="67">
        <v>1</v>
      </c>
      <c r="F16" s="67">
        <v>23</v>
      </c>
      <c r="G16" s="67">
        <v>24</v>
      </c>
      <c r="H16" s="67">
        <v>12</v>
      </c>
      <c r="I16" s="67">
        <v>17</v>
      </c>
      <c r="J16" s="67">
        <v>17</v>
      </c>
      <c r="K16" s="67">
        <v>2</v>
      </c>
      <c r="L16" s="67">
        <v>7</v>
      </c>
    </row>
    <row r="17" spans="1:12" x14ac:dyDescent="0.25">
      <c r="A17" s="64" t="s">
        <v>111</v>
      </c>
      <c r="B17" s="67">
        <v>34.560629921259846</v>
      </c>
      <c r="C17" s="67">
        <v>19</v>
      </c>
      <c r="D17" s="67">
        <v>20</v>
      </c>
      <c r="E17" s="67">
        <v>3</v>
      </c>
      <c r="F17" s="67">
        <v>1</v>
      </c>
      <c r="G17" s="67">
        <v>10</v>
      </c>
      <c r="H17" s="67">
        <v>6</v>
      </c>
      <c r="I17" s="67">
        <v>0</v>
      </c>
      <c r="J17" s="67">
        <v>1</v>
      </c>
      <c r="K17" s="67">
        <v>3</v>
      </c>
      <c r="L17" s="67">
        <v>7</v>
      </c>
    </row>
    <row r="18" spans="1:12" x14ac:dyDescent="0.25">
      <c r="A18" s="64" t="s">
        <v>105</v>
      </c>
      <c r="B18" s="67">
        <v>85.925984251968501</v>
      </c>
      <c r="C18" s="67">
        <v>19</v>
      </c>
      <c r="D18" s="67">
        <v>45</v>
      </c>
      <c r="E18" s="67">
        <v>17</v>
      </c>
      <c r="F18" s="67">
        <v>9</v>
      </c>
      <c r="G18" s="67">
        <v>16</v>
      </c>
      <c r="H18" s="67">
        <v>3</v>
      </c>
      <c r="I18" s="67">
        <v>6</v>
      </c>
      <c r="J18" s="67">
        <v>11</v>
      </c>
      <c r="K18" s="67">
        <v>8</v>
      </c>
      <c r="L18" s="67">
        <v>8</v>
      </c>
    </row>
    <row r="19" spans="1:12" x14ac:dyDescent="0.25">
      <c r="A19" s="64" t="s">
        <v>112</v>
      </c>
      <c r="B19" s="67">
        <v>143.19370078740158</v>
      </c>
      <c r="C19" s="67">
        <v>45</v>
      </c>
      <c r="D19" s="67">
        <v>56</v>
      </c>
      <c r="E19" s="67">
        <v>10</v>
      </c>
      <c r="F19" s="67">
        <v>13</v>
      </c>
      <c r="G19" s="67">
        <v>5</v>
      </c>
      <c r="H19" s="67">
        <v>28</v>
      </c>
      <c r="I19" s="67">
        <v>14</v>
      </c>
      <c r="J19" s="67">
        <v>6</v>
      </c>
      <c r="K19" s="67">
        <v>18</v>
      </c>
      <c r="L19" s="67">
        <v>9</v>
      </c>
    </row>
    <row r="20" spans="1:12" x14ac:dyDescent="0.25">
      <c r="A20" s="64" t="s">
        <v>113</v>
      </c>
      <c r="B20" s="67">
        <v>0</v>
      </c>
      <c r="C20" s="67">
        <v>0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7">
        <v>1</v>
      </c>
      <c r="J20" s="67">
        <v>0</v>
      </c>
      <c r="K20" s="67">
        <v>0</v>
      </c>
      <c r="L20" s="67">
        <v>0</v>
      </c>
    </row>
    <row r="21" spans="1:12" x14ac:dyDescent="0.25">
      <c r="A21" s="64" t="s">
        <v>108</v>
      </c>
      <c r="B21" s="67">
        <v>0</v>
      </c>
      <c r="C21" s="67">
        <v>0</v>
      </c>
      <c r="D21" s="67">
        <v>1</v>
      </c>
      <c r="E21" s="67">
        <v>1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</row>
    <row r="22" spans="1:12" x14ac:dyDescent="0.25">
      <c r="A22" s="145" t="s">
        <v>35</v>
      </c>
      <c r="B22" s="146">
        <f>SUM(B15:B21)</f>
        <v>2455.0000000000005</v>
      </c>
      <c r="C22" s="146">
        <f t="shared" ref="C22:L22" si="1">SUM(C15:C21)</f>
        <v>912</v>
      </c>
      <c r="D22" s="146">
        <f t="shared" si="1"/>
        <v>1227</v>
      </c>
      <c r="E22" s="146">
        <f t="shared" si="1"/>
        <v>310</v>
      </c>
      <c r="F22" s="146">
        <f t="shared" si="1"/>
        <v>309</v>
      </c>
      <c r="G22" s="146">
        <f t="shared" si="1"/>
        <v>277</v>
      </c>
      <c r="H22" s="146">
        <f t="shared" si="1"/>
        <v>331</v>
      </c>
      <c r="I22" s="146">
        <f t="shared" si="1"/>
        <v>383</v>
      </c>
      <c r="J22" s="146">
        <f t="shared" si="1"/>
        <v>321</v>
      </c>
      <c r="K22" s="146">
        <f t="shared" si="1"/>
        <v>593</v>
      </c>
      <c r="L22" s="146">
        <f t="shared" si="1"/>
        <v>408</v>
      </c>
    </row>
    <row r="23" spans="1:12" x14ac:dyDescent="0.25">
      <c r="A23" s="147" t="s">
        <v>132</v>
      </c>
      <c r="B23" s="147"/>
      <c r="C23" s="147"/>
      <c r="D23" s="147"/>
      <c r="E23" s="147"/>
      <c r="F23" s="147"/>
      <c r="G23" s="147"/>
      <c r="H23" s="147"/>
      <c r="I23" s="147"/>
      <c r="J23" s="50"/>
      <c r="K23" s="50"/>
      <c r="L23" s="50"/>
    </row>
    <row r="24" spans="1:12" x14ac:dyDescent="0.25">
      <c r="A24" s="64" t="s">
        <v>109</v>
      </c>
      <c r="B24" s="67">
        <v>226</v>
      </c>
      <c r="C24" s="67">
        <v>297</v>
      </c>
      <c r="D24" s="67">
        <v>66</v>
      </c>
      <c r="E24" s="67">
        <v>24</v>
      </c>
      <c r="F24" s="67">
        <v>9</v>
      </c>
      <c r="G24" s="67">
        <v>19</v>
      </c>
      <c r="H24" s="67">
        <v>14</v>
      </c>
      <c r="I24" s="67">
        <v>6</v>
      </c>
      <c r="J24" s="67">
        <v>12</v>
      </c>
      <c r="K24" s="67">
        <v>13</v>
      </c>
      <c r="L24" s="67">
        <v>28</v>
      </c>
    </row>
    <row r="25" spans="1:12" x14ac:dyDescent="0.25">
      <c r="A25" s="64" t="s">
        <v>110</v>
      </c>
      <c r="B25" s="67">
        <v>0</v>
      </c>
      <c r="C25" s="67">
        <v>0</v>
      </c>
      <c r="D25" s="67">
        <v>5</v>
      </c>
      <c r="E25" s="67">
        <v>0</v>
      </c>
      <c r="F25" s="67">
        <v>4</v>
      </c>
      <c r="G25" s="67">
        <v>1</v>
      </c>
      <c r="H25" s="67">
        <v>0</v>
      </c>
      <c r="I25" s="67">
        <v>5</v>
      </c>
      <c r="J25" s="67">
        <v>15</v>
      </c>
      <c r="K25" s="67">
        <v>1</v>
      </c>
      <c r="L25" s="67">
        <v>3</v>
      </c>
    </row>
    <row r="26" spans="1:12" x14ac:dyDescent="0.25">
      <c r="A26" s="64" t="s">
        <v>111</v>
      </c>
      <c r="B26" s="67">
        <v>12</v>
      </c>
      <c r="C26" s="67">
        <v>7</v>
      </c>
      <c r="D26" s="67">
        <v>14</v>
      </c>
      <c r="E26" s="67">
        <v>5</v>
      </c>
      <c r="F26" s="67">
        <v>3</v>
      </c>
      <c r="G26" s="67">
        <v>4</v>
      </c>
      <c r="H26" s="67">
        <v>2</v>
      </c>
      <c r="I26" s="67">
        <v>46</v>
      </c>
      <c r="J26" s="67">
        <v>2</v>
      </c>
      <c r="K26" s="67">
        <v>2</v>
      </c>
      <c r="L26" s="67">
        <v>11</v>
      </c>
    </row>
    <row r="27" spans="1:12" x14ac:dyDescent="0.25">
      <c r="A27" s="64" t="s">
        <v>105</v>
      </c>
      <c r="B27" s="67">
        <v>44</v>
      </c>
      <c r="C27" s="67">
        <v>21</v>
      </c>
      <c r="D27" s="67">
        <v>17</v>
      </c>
      <c r="E27" s="67">
        <v>5</v>
      </c>
      <c r="F27" s="67">
        <v>4</v>
      </c>
      <c r="G27" s="67">
        <v>4</v>
      </c>
      <c r="H27" s="67">
        <v>4</v>
      </c>
      <c r="I27" s="67">
        <v>2</v>
      </c>
      <c r="J27" s="67">
        <v>1</v>
      </c>
      <c r="K27" s="67">
        <v>1</v>
      </c>
      <c r="L27" s="67">
        <v>0</v>
      </c>
    </row>
    <row r="28" spans="1:12" x14ac:dyDescent="0.25">
      <c r="A28" s="64" t="s">
        <v>112</v>
      </c>
      <c r="B28" s="67">
        <v>5</v>
      </c>
      <c r="C28" s="67">
        <v>2</v>
      </c>
      <c r="D28" s="67">
        <v>2</v>
      </c>
      <c r="E28" s="67">
        <v>1</v>
      </c>
      <c r="F28" s="67">
        <v>0</v>
      </c>
      <c r="G28" s="67">
        <v>0</v>
      </c>
      <c r="H28" s="67">
        <v>1</v>
      </c>
      <c r="I28" s="67">
        <v>2</v>
      </c>
      <c r="J28" s="67">
        <v>1</v>
      </c>
      <c r="K28" s="67">
        <v>2</v>
      </c>
      <c r="L28" s="67">
        <v>1</v>
      </c>
    </row>
    <row r="29" spans="1:12" x14ac:dyDescent="0.25">
      <c r="A29" s="64" t="s">
        <v>113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0</v>
      </c>
    </row>
    <row r="30" spans="1:12" x14ac:dyDescent="0.25">
      <c r="A30" s="64" t="s">
        <v>108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0</v>
      </c>
      <c r="I30" s="67">
        <v>0</v>
      </c>
      <c r="J30" s="67">
        <v>1</v>
      </c>
      <c r="K30" s="67">
        <v>0</v>
      </c>
      <c r="L30" s="67">
        <v>0</v>
      </c>
    </row>
    <row r="31" spans="1:12" x14ac:dyDescent="0.25">
      <c r="A31" s="149" t="s">
        <v>35</v>
      </c>
      <c r="B31" s="150">
        <f>SUM(B24:B30)</f>
        <v>287</v>
      </c>
      <c r="C31" s="150">
        <f t="shared" ref="C31:L31" si="2">SUM(C24:C30)</f>
        <v>327</v>
      </c>
      <c r="D31" s="150">
        <f t="shared" si="2"/>
        <v>104</v>
      </c>
      <c r="E31" s="150">
        <f t="shared" si="2"/>
        <v>35</v>
      </c>
      <c r="F31" s="150">
        <f t="shared" si="2"/>
        <v>20</v>
      </c>
      <c r="G31" s="150">
        <f t="shared" si="2"/>
        <v>28</v>
      </c>
      <c r="H31" s="150">
        <f t="shared" si="2"/>
        <v>21</v>
      </c>
      <c r="I31" s="150">
        <f t="shared" si="2"/>
        <v>61</v>
      </c>
      <c r="J31" s="150">
        <f t="shared" si="2"/>
        <v>32</v>
      </c>
      <c r="K31" s="150">
        <f t="shared" si="2"/>
        <v>19</v>
      </c>
      <c r="L31" s="150">
        <f t="shared" si="2"/>
        <v>43</v>
      </c>
    </row>
    <row r="32" spans="1:12" x14ac:dyDescent="0.25">
      <c r="A32" s="50"/>
      <c r="B32" s="50"/>
      <c r="C32" s="50"/>
      <c r="E32" s="50"/>
      <c r="F32" s="50"/>
      <c r="G32" s="50"/>
      <c r="H32" s="50"/>
      <c r="I32" s="50"/>
      <c r="J32" s="50"/>
      <c r="K32" s="50"/>
      <c r="L32" s="50"/>
    </row>
    <row r="33" spans="1:12" x14ac:dyDescent="0.25">
      <c r="A33" s="50"/>
      <c r="B33" s="50"/>
      <c r="C33" s="50"/>
      <c r="E33" s="50"/>
      <c r="F33" s="50"/>
      <c r="G33" s="50"/>
      <c r="H33" s="50"/>
      <c r="I33" s="50"/>
      <c r="J33" s="50"/>
      <c r="K33" s="50"/>
      <c r="L33" s="50"/>
    </row>
    <row r="34" spans="1:12" x14ac:dyDescent="0.25">
      <c r="A34" s="50"/>
      <c r="B34" s="50"/>
      <c r="C34" s="50"/>
      <c r="E34" s="50"/>
      <c r="F34" s="50"/>
      <c r="G34" s="50"/>
      <c r="H34" s="50"/>
      <c r="I34" s="50"/>
      <c r="J34" s="50"/>
      <c r="K34" s="50"/>
      <c r="L34" s="50"/>
    </row>
    <row r="35" spans="1:12" x14ac:dyDescent="0.25">
      <c r="A35" s="271" t="s">
        <v>398</v>
      </c>
      <c r="B35" s="272"/>
      <c r="C35" s="272"/>
      <c r="D35" s="272"/>
      <c r="E35" s="272"/>
      <c r="F35" s="272"/>
      <c r="G35" s="272"/>
      <c r="H35" s="272"/>
      <c r="I35" s="272"/>
      <c r="J35" s="50"/>
      <c r="K35" s="50"/>
      <c r="L35" s="50"/>
    </row>
    <row r="36" spans="1:12" x14ac:dyDescent="0.25">
      <c r="A36" s="232"/>
      <c r="B36" s="233"/>
      <c r="C36" s="233"/>
      <c r="D36" s="233"/>
      <c r="E36" s="233"/>
      <c r="F36" s="233"/>
      <c r="G36" s="233"/>
      <c r="H36" s="233"/>
      <c r="I36" s="233"/>
      <c r="J36" s="50"/>
      <c r="K36" s="50"/>
      <c r="L36" s="50"/>
    </row>
    <row r="37" spans="1:12" x14ac:dyDescent="0.25">
      <c r="A37" s="281" t="s">
        <v>12</v>
      </c>
      <c r="B37" s="281">
        <v>2013</v>
      </c>
      <c r="C37" s="281">
        <v>2014</v>
      </c>
      <c r="D37" s="281">
        <v>2015</v>
      </c>
      <c r="E37" s="281">
        <v>2015</v>
      </c>
      <c r="F37" s="281"/>
      <c r="G37" s="281"/>
      <c r="H37" s="281"/>
      <c r="I37" s="282">
        <v>2016</v>
      </c>
      <c r="J37" s="282"/>
      <c r="K37" s="282"/>
      <c r="L37" s="282"/>
    </row>
    <row r="38" spans="1:12" x14ac:dyDescent="0.25">
      <c r="A38" s="281"/>
      <c r="B38" s="281"/>
      <c r="C38" s="281"/>
      <c r="D38" s="281"/>
      <c r="E38" s="237" t="s">
        <v>9</v>
      </c>
      <c r="F38" s="237" t="s">
        <v>10</v>
      </c>
      <c r="G38" s="237" t="s">
        <v>11</v>
      </c>
      <c r="H38" s="237" t="s">
        <v>13</v>
      </c>
      <c r="I38" s="237" t="s">
        <v>9</v>
      </c>
      <c r="J38" s="237" t="s">
        <v>10</v>
      </c>
      <c r="K38" s="237" t="s">
        <v>11</v>
      </c>
      <c r="L38" s="237" t="s">
        <v>13</v>
      </c>
    </row>
    <row r="39" spans="1:12" x14ac:dyDescent="0.25">
      <c r="A39" s="64" t="s">
        <v>114</v>
      </c>
      <c r="B39" s="67">
        <v>7836</v>
      </c>
      <c r="C39" s="67">
        <v>4058</v>
      </c>
      <c r="D39" s="67">
        <v>4170</v>
      </c>
      <c r="E39" s="67">
        <v>1520</v>
      </c>
      <c r="F39" s="67">
        <v>882</v>
      </c>
      <c r="G39" s="67">
        <v>980</v>
      </c>
      <c r="H39" s="67">
        <v>788</v>
      </c>
      <c r="I39" s="67">
        <v>849</v>
      </c>
      <c r="J39" s="67">
        <v>1655</v>
      </c>
      <c r="K39" s="67">
        <v>1137</v>
      </c>
      <c r="L39" s="67">
        <v>1292</v>
      </c>
    </row>
    <row r="40" spans="1:12" x14ac:dyDescent="0.25">
      <c r="A40" s="64" t="s">
        <v>115</v>
      </c>
      <c r="B40" s="67">
        <v>2578</v>
      </c>
      <c r="C40" s="67">
        <v>1216</v>
      </c>
      <c r="D40" s="67">
        <v>1820</v>
      </c>
      <c r="E40" s="67">
        <v>336</v>
      </c>
      <c r="F40" s="67">
        <v>550</v>
      </c>
      <c r="G40" s="67">
        <v>453</v>
      </c>
      <c r="H40" s="67">
        <v>481</v>
      </c>
      <c r="I40" s="67">
        <v>592</v>
      </c>
      <c r="J40" s="67">
        <v>457</v>
      </c>
      <c r="K40" s="67">
        <v>595</v>
      </c>
      <c r="L40" s="67">
        <v>499</v>
      </c>
    </row>
    <row r="41" spans="1:12" x14ac:dyDescent="0.25">
      <c r="A41" s="64" t="s">
        <v>116</v>
      </c>
      <c r="B41" s="67">
        <v>229</v>
      </c>
      <c r="C41" s="67">
        <v>369</v>
      </c>
      <c r="D41" s="67">
        <v>187</v>
      </c>
      <c r="E41" s="67">
        <v>24</v>
      </c>
      <c r="F41" s="67">
        <v>113</v>
      </c>
      <c r="G41" s="67">
        <v>36</v>
      </c>
      <c r="H41" s="67">
        <v>14</v>
      </c>
      <c r="I41" s="67">
        <v>110</v>
      </c>
      <c r="J41" s="67">
        <v>166</v>
      </c>
      <c r="K41" s="67">
        <v>31</v>
      </c>
      <c r="L41" s="67">
        <v>258</v>
      </c>
    </row>
    <row r="42" spans="1:12" x14ac:dyDescent="0.25">
      <c r="A42" s="149" t="s">
        <v>35</v>
      </c>
      <c r="B42" s="150">
        <v>10643</v>
      </c>
      <c r="C42" s="150">
        <v>5643</v>
      </c>
      <c r="D42" s="150">
        <v>6177</v>
      </c>
      <c r="E42" s="150">
        <f t="shared" ref="C42:L42" si="3">SUM(E39:E41)</f>
        <v>1880</v>
      </c>
      <c r="F42" s="150">
        <f t="shared" si="3"/>
        <v>1545</v>
      </c>
      <c r="G42" s="150">
        <f t="shared" si="3"/>
        <v>1469</v>
      </c>
      <c r="H42" s="150">
        <f t="shared" si="3"/>
        <v>1283</v>
      </c>
      <c r="I42" s="150">
        <f t="shared" si="3"/>
        <v>1551</v>
      </c>
      <c r="J42" s="150">
        <f t="shared" si="3"/>
        <v>2278</v>
      </c>
      <c r="K42" s="150">
        <f t="shared" si="3"/>
        <v>1763</v>
      </c>
      <c r="L42" s="150">
        <f t="shared" si="3"/>
        <v>2049</v>
      </c>
    </row>
    <row r="43" spans="1:12" x14ac:dyDescent="0.25">
      <c r="A43" s="50"/>
      <c r="B43" s="50"/>
      <c r="C43" s="50"/>
      <c r="E43" s="50"/>
      <c r="F43" s="50"/>
      <c r="G43" s="50"/>
      <c r="H43" s="50"/>
      <c r="I43" s="50"/>
      <c r="J43" s="50"/>
      <c r="K43" s="50"/>
      <c r="L43" s="50"/>
    </row>
  </sheetData>
  <mergeCells count="14">
    <mergeCell ref="A35:I35"/>
    <mergeCell ref="A37:A38"/>
    <mergeCell ref="B37:B38"/>
    <mergeCell ref="C37:C38"/>
    <mergeCell ref="E37:H37"/>
    <mergeCell ref="D37:D38"/>
    <mergeCell ref="I37:L37"/>
    <mergeCell ref="A1:I1"/>
    <mergeCell ref="A3:A4"/>
    <mergeCell ref="B3:B4"/>
    <mergeCell ref="C3:C4"/>
    <mergeCell ref="E3:H3"/>
    <mergeCell ref="D3:D4"/>
    <mergeCell ref="I3:L3"/>
  </mergeCells>
  <hyperlinks>
    <hyperlink ref="I2" location="Content!A1" display="contents"/>
  </hyperlinks>
  <pageMargins left="0.7" right="0.7" top="0.75" bottom="0.75" header="0.3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961</ReleaseLookup>
    <TitleAr xmlns="cac204a3-57fb-4aea-ba50-989298fa4f73" xsi:nil="true"/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42728C03-2C04-4F28-998A-E0A2B8E540FD}"/>
</file>

<file path=customXml/itemProps2.xml><?xml version="1.0" encoding="utf-8"?>
<ds:datastoreItem xmlns:ds="http://schemas.openxmlformats.org/officeDocument/2006/customXml" ds:itemID="{95AB5A25-89F3-4562-914D-79473DC77D62}"/>
</file>

<file path=customXml/itemProps3.xml><?xml version="1.0" encoding="utf-8"?>
<ds:datastoreItem xmlns:ds="http://schemas.openxmlformats.org/officeDocument/2006/customXml" ds:itemID="{5A251127-73A3-45CB-B3CC-31D94B3BEF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19</vt:i4>
      </vt:variant>
    </vt:vector>
  </HeadingPairs>
  <TitlesOfParts>
    <vt:vector size="49" baseType="lpstr">
      <vt:lpstr>Content</vt:lpstr>
      <vt:lpstr>1.1.1, 1.1.2, 1.1.3</vt:lpstr>
      <vt:lpstr>1.2.1</vt:lpstr>
      <vt:lpstr>1.2.2</vt:lpstr>
      <vt:lpstr>1.2.3</vt:lpstr>
      <vt:lpstr>1.2.4</vt:lpstr>
      <vt:lpstr>1.2.5</vt:lpstr>
      <vt:lpstr>1.3.2  1.3.1</vt:lpstr>
      <vt:lpstr>1.3.3</vt:lpstr>
      <vt:lpstr>1.3.4</vt:lpstr>
      <vt:lpstr>1.3.5  </vt:lpstr>
      <vt:lpstr>1.3.6 </vt:lpstr>
      <vt:lpstr>1.3.7 </vt:lpstr>
      <vt:lpstr>1.3.8</vt:lpstr>
      <vt:lpstr>1.3.9</vt:lpstr>
      <vt:lpstr>1.4.1</vt:lpstr>
      <vt:lpstr>1.4.2, 1.4.6, 1.4.10</vt:lpstr>
      <vt:lpstr>1.4.3, 1.4.7, 1.4.11</vt:lpstr>
      <vt:lpstr>1.4.4, 1.4.8, 1.4.12</vt:lpstr>
      <vt:lpstr>1.4.5, 1.4.9, 1.4.13</vt:lpstr>
      <vt:lpstr>2.2.1, 2.2.2 </vt:lpstr>
      <vt:lpstr>2.2.3, 2.2.4, 2.2.5</vt:lpstr>
      <vt:lpstr>2.2.6, 2.2.7, 2.2.8 </vt:lpstr>
      <vt:lpstr>3.1.1</vt:lpstr>
      <vt:lpstr>3.1.2</vt:lpstr>
      <vt:lpstr>3.1.3</vt:lpstr>
      <vt:lpstr>3.1.4</vt:lpstr>
      <vt:lpstr>3.1.5</vt:lpstr>
      <vt:lpstr>3.1.6</vt:lpstr>
      <vt:lpstr>3.1.7</vt:lpstr>
      <vt:lpstr>'1.2.1'!Print_Area</vt:lpstr>
      <vt:lpstr>'1.2.4'!Print_Area</vt:lpstr>
      <vt:lpstr>'1.2.5'!Print_Area</vt:lpstr>
      <vt:lpstr>'1.3.2  1.3.1'!Print_Area</vt:lpstr>
      <vt:lpstr>'1.3.3'!Print_Area</vt:lpstr>
      <vt:lpstr>'1.3.4'!Print_Area</vt:lpstr>
      <vt:lpstr>'1.3.5  '!Print_Area</vt:lpstr>
      <vt:lpstr>'1.3.6 '!Print_Area</vt:lpstr>
      <vt:lpstr>'1.3.7 '!Print_Area</vt:lpstr>
      <vt:lpstr>'1.3.8'!Print_Area</vt:lpstr>
      <vt:lpstr>'1.3.9'!Print_Area</vt:lpstr>
      <vt:lpstr>'1.4.1'!Print_Area</vt:lpstr>
      <vt:lpstr>'1.4.2, 1.4.6, 1.4.10'!Print_Area</vt:lpstr>
      <vt:lpstr>'1.4.3, 1.4.7, 1.4.11'!Print_Area</vt:lpstr>
      <vt:lpstr>'1.4.4, 1.4.8, 1.4.12'!Print_Area</vt:lpstr>
      <vt:lpstr>'1.4.5, 1.4.9, 1.4.13'!Print_Area</vt:lpstr>
      <vt:lpstr>'2.2.6, 2.2.7, 2.2.8 '!Print_Area</vt:lpstr>
      <vt:lpstr>'3.1.1'!Print_Area</vt:lpstr>
      <vt:lpstr>'3.1.2'!Print_Area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Mahmoud Al Zoubi</dc:creator>
  <cp:lastModifiedBy>Ebtesam Mohamed Al Shehhi</cp:lastModifiedBy>
  <cp:lastPrinted>2016-02-23T10:57:26Z</cp:lastPrinted>
  <dcterms:created xsi:type="dcterms:W3CDTF">2013-06-04T12:10:27Z</dcterms:created>
  <dcterms:modified xsi:type="dcterms:W3CDTF">2017-03-06T06:01:45Z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