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Z:\مشاريع_ الإحصاءات_ الزراعية 2016-2020\مشروعات الإحصاءات الزراعية_ 2021\مشروع_ الإحصاءات الزراعية_ 2021\النشرة_ النموذج الجديد\"/>
    </mc:Choice>
  </mc:AlternateContent>
  <xr:revisionPtr revIDLastSave="0" documentId="13_ncr:1_{CB983BB5-6099-435C-9BD4-F088DA7CE40B}" xr6:coauthVersionLast="36" xr6:coauthVersionMax="36" xr10:uidLastSave="{00000000-0000-0000-0000-000000000000}"/>
  <bookViews>
    <workbookView xWindow="0" yWindow="0" windowWidth="23040" windowHeight="9060" tabRatio="979" xr2:uid="{76311B4C-5DF8-47F0-AF60-3789D669A414}"/>
  </bookViews>
  <sheets>
    <sheet name="Index" sheetId="14" r:id="rId1"/>
    <sheet name="Table 1" sheetId="151" r:id="rId2"/>
    <sheet name="Table 2" sheetId="44" r:id="rId3"/>
    <sheet name="Table 3" sheetId="121" r:id="rId4"/>
    <sheet name="Table 4" sheetId="122" r:id="rId5"/>
    <sheet name="Table 5" sheetId="124" r:id="rId6"/>
    <sheet name="Table 6" sheetId="125" r:id="rId7"/>
    <sheet name="Table 7" sheetId="126" r:id="rId8"/>
    <sheet name="Table 8" sheetId="127" r:id="rId9"/>
    <sheet name="Table 9" sheetId="128" r:id="rId10"/>
    <sheet name="Table 10" sheetId="129" r:id="rId11"/>
    <sheet name="Table 11" sheetId="130" r:id="rId12"/>
    <sheet name="Table 12" sheetId="131" r:id="rId13"/>
    <sheet name="Table 13" sheetId="132" r:id="rId14"/>
    <sheet name="Table 14" sheetId="133" r:id="rId15"/>
    <sheet name="Table 15" sheetId="134" r:id="rId16"/>
    <sheet name="Table 16" sheetId="135" r:id="rId17"/>
    <sheet name="Table 17" sheetId="136" r:id="rId18"/>
    <sheet name="Table 18" sheetId="137" r:id="rId19"/>
    <sheet name="Table 19" sheetId="138" r:id="rId20"/>
    <sheet name="Table 20" sheetId="139" r:id="rId21"/>
    <sheet name="Table 21" sheetId="140" r:id="rId22"/>
    <sheet name="Table 22" sheetId="141" r:id="rId23"/>
    <sheet name="Table 23" sheetId="153" r:id="rId24"/>
    <sheet name="Table 24" sheetId="154" r:id="rId25"/>
    <sheet name="Table 25" sheetId="143" r:id="rId26"/>
    <sheet name="Table 26" sheetId="144" r:id="rId27"/>
    <sheet name="Table 27" sheetId="146" r:id="rId28"/>
    <sheet name="Table 28" sheetId="147" r:id="rId29"/>
    <sheet name="Table 29" sheetId="148" r:id="rId30"/>
    <sheet name="Table 30" sheetId="152" r:id="rId31"/>
    <sheet name="Table 31" sheetId="150" r:id="rId32"/>
    <sheet name="Metadata" sheetId="118" r:id="rId33"/>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6" i="144" l="1"/>
  <c r="I19" i="144"/>
  <c r="D6" i="125" l="1"/>
  <c r="D6" i="126" l="1"/>
  <c r="E8" i="124"/>
  <c r="F8" i="124"/>
  <c r="G8" i="124"/>
  <c r="D8" i="124"/>
  <c r="D38" i="122"/>
  <c r="E38" i="122"/>
  <c r="F38" i="122"/>
  <c r="G38" i="122"/>
  <c r="D12" i="122"/>
  <c r="E12" i="122"/>
  <c r="F12" i="122"/>
  <c r="G12" i="122"/>
  <c r="G8" i="122" s="1"/>
  <c r="E9" i="122"/>
  <c r="F9" i="122"/>
  <c r="G9" i="122"/>
  <c r="D9" i="122"/>
  <c r="F8" i="122" l="1"/>
  <c r="D8" i="122"/>
  <c r="E8" i="122"/>
</calcChain>
</file>

<file path=xl/sharedStrings.xml><?xml version="1.0" encoding="utf-8"?>
<sst xmlns="http://schemas.openxmlformats.org/spreadsheetml/2006/main" count="2048" uniqueCount="555">
  <si>
    <t>Metadata</t>
  </si>
  <si>
    <t>Enquiries</t>
  </si>
  <si>
    <t>Table description</t>
  </si>
  <si>
    <t>Link</t>
  </si>
  <si>
    <t>وصف عنصر البيانات</t>
  </si>
  <si>
    <t>Table 1</t>
  </si>
  <si>
    <t>Table 2</t>
  </si>
  <si>
    <t>For the full set of data available with this release refer to the DataCube</t>
  </si>
  <si>
    <t>DataCube</t>
  </si>
  <si>
    <t>Series ID</t>
  </si>
  <si>
    <t>Category</t>
  </si>
  <si>
    <t>Table 3</t>
  </si>
  <si>
    <t>Table 4</t>
  </si>
  <si>
    <t>Table 5</t>
  </si>
  <si>
    <t>Total</t>
  </si>
  <si>
    <t>Table 6</t>
  </si>
  <si>
    <t>Table 7</t>
  </si>
  <si>
    <t>Al Dhafra</t>
  </si>
  <si>
    <t>Other</t>
  </si>
  <si>
    <t>Number</t>
  </si>
  <si>
    <t>Table 8</t>
  </si>
  <si>
    <t>Table 9</t>
  </si>
  <si>
    <t>Table 10</t>
  </si>
  <si>
    <t>Table 11</t>
  </si>
  <si>
    <t>Table 12</t>
  </si>
  <si>
    <t>Table 13</t>
  </si>
  <si>
    <t>Table 14</t>
  </si>
  <si>
    <t>Table 15</t>
  </si>
  <si>
    <t>Table 16</t>
  </si>
  <si>
    <t>Table 17</t>
  </si>
  <si>
    <t>Table 18</t>
  </si>
  <si>
    <t>Table 19</t>
  </si>
  <si>
    <t>Table 20</t>
  </si>
  <si>
    <t>Table 21</t>
  </si>
  <si>
    <t>GLOSSARY</t>
  </si>
  <si>
    <t>METHODOLOGY</t>
  </si>
  <si>
    <t>RELATED DOCUMENTATION</t>
  </si>
  <si>
    <t>Statistical Yearbook of Abu Dhabi – 2020</t>
  </si>
  <si>
    <t>RELATED REPORTS</t>
  </si>
  <si>
    <t>Abu Dhabi Region</t>
  </si>
  <si>
    <t>Al Ain Region</t>
  </si>
  <si>
    <t>Al Dhafra Region</t>
  </si>
  <si>
    <t>Al Rahba</t>
  </si>
  <si>
    <t>Al Khatim</t>
  </si>
  <si>
    <t>Abu Kreyah</t>
  </si>
  <si>
    <t>Al Khazna</t>
  </si>
  <si>
    <t>Al Damtha</t>
  </si>
  <si>
    <t>Al Saad</t>
  </si>
  <si>
    <t>Al Shewaib</t>
  </si>
  <si>
    <t>Al Dhahra</t>
  </si>
  <si>
    <t>Al Arad</t>
  </si>
  <si>
    <t>Al Oya</t>
  </si>
  <si>
    <t>Seih Bin Ammar</t>
  </si>
  <si>
    <t>Al Fagah</t>
  </si>
  <si>
    <t>Al Qattara</t>
  </si>
  <si>
    <t>Al Quoa'</t>
  </si>
  <si>
    <t>Al Heer</t>
  </si>
  <si>
    <t>Al Wagan</t>
  </si>
  <si>
    <t>Al Yahar</t>
  </si>
  <si>
    <t>Um-Ghafa</t>
  </si>
  <si>
    <t>Beda' Fares</t>
  </si>
  <si>
    <t>Remah</t>
  </si>
  <si>
    <t>Al-Salamat</t>
  </si>
  <si>
    <t>Suwaihan</t>
  </si>
  <si>
    <t>Seih Haraz</t>
  </si>
  <si>
    <t>Sera'</t>
  </si>
  <si>
    <t>Ghummudh</t>
  </si>
  <si>
    <t>Masakin</t>
  </si>
  <si>
    <t>Nahel</t>
  </si>
  <si>
    <t>Al Tharwaniya</t>
  </si>
  <si>
    <t>Al Silaa</t>
  </si>
  <si>
    <t>Al Mirfaa</t>
  </si>
  <si>
    <t>Um Al Hesn</t>
  </si>
  <si>
    <t>Hassan</t>
  </si>
  <si>
    <t>Hamim</t>
  </si>
  <si>
    <t>Delma</t>
  </si>
  <si>
    <t>Seih Al Khair</t>
  </si>
  <si>
    <t>Ghayathi</t>
  </si>
  <si>
    <t>Madinat Zayed</t>
  </si>
  <si>
    <t>Muzairaa</t>
  </si>
  <si>
    <t>Area Category</t>
  </si>
  <si>
    <t>Donum</t>
  </si>
  <si>
    <t>Field Crops and Fodders</t>
  </si>
  <si>
    <t>Vegetables Crops (opened  field)</t>
  </si>
  <si>
    <t>Vegetables Crops (under protective cover)</t>
  </si>
  <si>
    <t>Forest Trees/ Windbreaks</t>
  </si>
  <si>
    <t>Building</t>
  </si>
  <si>
    <t>Other Lands</t>
  </si>
  <si>
    <t>Rhodes grass</t>
  </si>
  <si>
    <t>Alfalfa</t>
  </si>
  <si>
    <t>Corn</t>
  </si>
  <si>
    <t>Thousand AED</t>
  </si>
  <si>
    <t>Potato</t>
  </si>
  <si>
    <t>Cabbage</t>
  </si>
  <si>
    <t>Hot Pepper</t>
  </si>
  <si>
    <t>Sweet Pepper</t>
  </si>
  <si>
    <t>Marrow</t>
  </si>
  <si>
    <t>Egg Plant</t>
  </si>
  <si>
    <t>Cucumber</t>
  </si>
  <si>
    <t>Tomato</t>
  </si>
  <si>
    <t>Water Melon</t>
  </si>
  <si>
    <t>Sweet Melon</t>
  </si>
  <si>
    <t>Lettuce</t>
  </si>
  <si>
    <t>Onion</t>
  </si>
  <si>
    <t>Parsley</t>
  </si>
  <si>
    <t>Beets</t>
  </si>
  <si>
    <t>Carrot</t>
  </si>
  <si>
    <t>Cauliflower</t>
  </si>
  <si>
    <t>Pumpkin</t>
  </si>
  <si>
    <t>Coriander</t>
  </si>
  <si>
    <t>Mallow</t>
  </si>
  <si>
    <t>Okra</t>
  </si>
  <si>
    <t>Radish</t>
  </si>
  <si>
    <t>Garden Rocket</t>
  </si>
  <si>
    <t>Turnip</t>
  </si>
  <si>
    <t>Broccoli</t>
  </si>
  <si>
    <t>Others</t>
  </si>
  <si>
    <t>Source: Abu Dhabi Agriculture and Food Safety Authority</t>
  </si>
  <si>
    <t xml:space="preserve">Number </t>
  </si>
  <si>
    <t>Damas</t>
  </si>
  <si>
    <t>Raaq</t>
  </si>
  <si>
    <t>Cider</t>
  </si>
  <si>
    <t>Samar</t>
  </si>
  <si>
    <t>Ghaf</t>
  </si>
  <si>
    <t>Ghwaf</t>
  </si>
  <si>
    <t>Kenyah</t>
  </si>
  <si>
    <t>Ornamental Tree</t>
  </si>
  <si>
    <t>Source: Al Foah Company</t>
  </si>
  <si>
    <t>Dripping</t>
  </si>
  <si>
    <t>Flooding</t>
  </si>
  <si>
    <t>Pupler</t>
  </si>
  <si>
    <t>Sprinkling</t>
  </si>
  <si>
    <t>Irrigation System</t>
  </si>
  <si>
    <t>Working</t>
  </si>
  <si>
    <t>Non-working</t>
  </si>
  <si>
    <t>Imports</t>
  </si>
  <si>
    <t>Exports</t>
  </si>
  <si>
    <t>Re-exports</t>
  </si>
  <si>
    <t>Source: Statistical Centre - Abu Dhabi</t>
  </si>
  <si>
    <t>Live animals and their products</t>
  </si>
  <si>
    <t>Vegetable products</t>
  </si>
  <si>
    <t>Animals or vegetable fats, oils and waxes</t>
  </si>
  <si>
    <t>Foodstuffs, beverages, spirits and tobacco</t>
  </si>
  <si>
    <t>Fertilizers</t>
  </si>
  <si>
    <t>Pesticides and rodents, fungi, weeds</t>
  </si>
  <si>
    <t>Agriculture Producer Price Index February 2021</t>
  </si>
  <si>
    <t>Agriculture Crops Statistics 2019</t>
  </si>
  <si>
    <t>Foreign Trade of Agricultural Commodities 2019</t>
  </si>
  <si>
    <t>Table 22</t>
  </si>
  <si>
    <t>Table 23</t>
  </si>
  <si>
    <t>Table 24</t>
  </si>
  <si>
    <t>Table 25</t>
  </si>
  <si>
    <t>Table 26</t>
  </si>
  <si>
    <t>Table 28</t>
  </si>
  <si>
    <t>Table 29</t>
  </si>
  <si>
    <t>Area of agricultural holdings (Donum)</t>
  </si>
  <si>
    <t>Number of agricultural holdings (Number)</t>
  </si>
  <si>
    <t>Area of working agricultural holdings (Donum)</t>
  </si>
  <si>
    <t>Number of working agricultural holdings (Number)</t>
  </si>
  <si>
    <t>Crop area with fruit tress (Donum)</t>
  </si>
  <si>
    <t>Crop area with field crops (Donum)</t>
  </si>
  <si>
    <t>Crop area with vegetables - opened field (Donum)</t>
  </si>
  <si>
    <t>Crop area with vegetables - under protective cover (Donum)</t>
  </si>
  <si>
    <t>Number of working wells (Number)</t>
  </si>
  <si>
    <t>Agriculture Statistics Methodology</t>
  </si>
  <si>
    <t>Value</t>
  </si>
  <si>
    <t>Table 30</t>
  </si>
  <si>
    <t>Table 31</t>
  </si>
  <si>
    <t xml:space="preserve"> Al Khazna </t>
  </si>
  <si>
    <t xml:space="preserve">Al Tharwaniya </t>
  </si>
  <si>
    <t xml:space="preserve">Al Silaa </t>
  </si>
  <si>
    <t xml:space="preserve">Al Mirfaa </t>
  </si>
  <si>
    <t xml:space="preserve">Hassan </t>
  </si>
  <si>
    <t xml:space="preserve">Hamim </t>
  </si>
  <si>
    <t xml:space="preserve">Delma </t>
  </si>
  <si>
    <t xml:space="preserve">Seih Al Khair </t>
  </si>
  <si>
    <t xml:space="preserve">Ghayathi </t>
  </si>
  <si>
    <t xml:space="preserve">Madinat Zayed </t>
  </si>
  <si>
    <r>
      <rPr>
        <b/>
        <sz val="11"/>
        <color rgb="FFA2AC72"/>
        <rFont val="Arial"/>
        <family val="2"/>
      </rPr>
      <t xml:space="preserve">Table 4: </t>
    </r>
    <r>
      <rPr>
        <b/>
        <sz val="11"/>
        <rFont val="Arial"/>
        <family val="2"/>
      </rPr>
      <t>Number of plant holdings by area category and region, 2021</t>
    </r>
  </si>
  <si>
    <r>
      <rPr>
        <b/>
        <sz val="11"/>
        <color rgb="FFA2AC72"/>
        <rFont val="Arial"/>
        <family val="2"/>
      </rPr>
      <t xml:space="preserve">Table 5: </t>
    </r>
    <r>
      <rPr>
        <b/>
        <sz val="11"/>
        <rFont val="Arial"/>
        <family val="2"/>
      </rPr>
      <t>Area of plant holdings by area category and region, 2021</t>
    </r>
  </si>
  <si>
    <t>Fruit  Trees</t>
  </si>
  <si>
    <t xml:space="preserve">Fallow </t>
  </si>
  <si>
    <r>
      <rPr>
        <b/>
        <sz val="11"/>
        <color rgb="FFA2AC72"/>
        <rFont val="Arial"/>
        <family val="2"/>
      </rPr>
      <t xml:space="preserve">Table 8: </t>
    </r>
    <r>
      <rPr>
        <b/>
        <sz val="11"/>
        <rFont val="Arial"/>
        <family val="2"/>
      </rPr>
      <t>Area of plant holdings by land use and region, 2021</t>
    </r>
  </si>
  <si>
    <r>
      <rPr>
        <b/>
        <sz val="11"/>
        <color rgb="FFA2AC72"/>
        <rFont val="Arial"/>
        <family val="2"/>
      </rPr>
      <t xml:space="preserve">Table 9: </t>
    </r>
    <r>
      <rPr>
        <b/>
        <sz val="11"/>
        <rFont val="Arial"/>
        <family val="2"/>
      </rPr>
      <t>Crop area of field crops by type of crop and region, 2021</t>
    </r>
  </si>
  <si>
    <r>
      <rPr>
        <b/>
        <sz val="11"/>
        <color rgb="FFA2AC72"/>
        <rFont val="Arial"/>
        <family val="2"/>
      </rPr>
      <t xml:space="preserve">Table 10: </t>
    </r>
    <r>
      <rPr>
        <b/>
        <sz val="11"/>
        <rFont val="Arial"/>
        <family val="2"/>
      </rPr>
      <t>Quantity of production of field crops by type of crop and region, 2021</t>
    </r>
  </si>
  <si>
    <r>
      <rPr>
        <b/>
        <sz val="11"/>
        <color rgb="FFA2AC72"/>
        <rFont val="Arial"/>
        <family val="2"/>
      </rPr>
      <t xml:space="preserve">Table 11: </t>
    </r>
    <r>
      <rPr>
        <b/>
        <sz val="11"/>
        <rFont val="Arial"/>
        <family val="2"/>
      </rPr>
      <t>Value of production of field crops by type of crop and region, 2021</t>
    </r>
  </si>
  <si>
    <t>Beans, Bean</t>
  </si>
  <si>
    <r>
      <rPr>
        <b/>
        <sz val="11"/>
        <color rgb="FFA2AC72"/>
        <rFont val="Arial"/>
        <family val="2"/>
      </rPr>
      <t xml:space="preserve">Table 12: </t>
    </r>
    <r>
      <rPr>
        <b/>
        <sz val="11"/>
        <rFont val="Arial"/>
        <family val="2"/>
      </rPr>
      <t>Crop area of vegetables by type of crop and region, 2021</t>
    </r>
  </si>
  <si>
    <r>
      <rPr>
        <b/>
        <sz val="11"/>
        <color rgb="FFA2AC72"/>
        <rFont val="Arial"/>
        <family val="2"/>
      </rPr>
      <t xml:space="preserve">Table 13: </t>
    </r>
    <r>
      <rPr>
        <b/>
        <sz val="11"/>
        <rFont val="Arial"/>
        <family val="2"/>
      </rPr>
      <t>Quantity of production of vegetables by type of crop and region, 2021</t>
    </r>
  </si>
  <si>
    <r>
      <rPr>
        <b/>
        <sz val="11"/>
        <color rgb="FFA2AC72"/>
        <rFont val="Arial"/>
        <family val="2"/>
      </rPr>
      <t xml:space="preserve">Table 14: </t>
    </r>
    <r>
      <rPr>
        <b/>
        <sz val="11"/>
        <rFont val="Arial"/>
        <family val="2"/>
      </rPr>
      <t>Value of production of vegetables by type of crop and region, 2021</t>
    </r>
  </si>
  <si>
    <r>
      <rPr>
        <b/>
        <sz val="11"/>
        <color rgb="FFA2AC72"/>
        <rFont val="Arial"/>
        <family val="2"/>
      </rPr>
      <t xml:space="preserve">Table 15: </t>
    </r>
    <r>
      <rPr>
        <b/>
        <sz val="11"/>
        <rFont val="Arial"/>
        <family val="2"/>
      </rPr>
      <t>Crop area of vegetables in opened field (exposed land) by type of crop and region, 2021</t>
    </r>
  </si>
  <si>
    <r>
      <rPr>
        <b/>
        <sz val="11"/>
        <color rgb="FFA2AC72"/>
        <rFont val="Arial"/>
        <family val="2"/>
      </rPr>
      <t xml:space="preserve">Table 16: </t>
    </r>
    <r>
      <rPr>
        <b/>
        <sz val="11"/>
        <rFont val="Arial"/>
        <family val="2"/>
      </rPr>
      <t>Quantity of production of vegetables in opened field (exposed land) by type of crop and region, 2021</t>
    </r>
  </si>
  <si>
    <r>
      <rPr>
        <b/>
        <sz val="11"/>
        <color rgb="FFA2AC72"/>
        <rFont val="Arial"/>
        <family val="2"/>
      </rPr>
      <t xml:space="preserve">Table 17: </t>
    </r>
    <r>
      <rPr>
        <b/>
        <sz val="11"/>
        <rFont val="Arial"/>
        <family val="2"/>
      </rPr>
      <t>Value of production of vegetables in opened field (exposed land) by type of crop and region, 2021</t>
    </r>
  </si>
  <si>
    <r>
      <rPr>
        <b/>
        <sz val="11"/>
        <color rgb="FFA2AC72"/>
        <rFont val="Arial"/>
        <family val="2"/>
      </rPr>
      <t xml:space="preserve">Table 18: </t>
    </r>
    <r>
      <rPr>
        <b/>
        <sz val="11"/>
        <rFont val="Arial"/>
        <family val="2"/>
      </rPr>
      <t>Crop area of vegetables under protective cover by type of crop and region, 2021</t>
    </r>
  </si>
  <si>
    <r>
      <rPr>
        <b/>
        <sz val="11"/>
        <color rgb="FFA2AC72"/>
        <rFont val="Arial"/>
        <family val="2"/>
      </rPr>
      <t xml:space="preserve">Table 19: </t>
    </r>
    <r>
      <rPr>
        <b/>
        <sz val="11"/>
        <rFont val="Arial"/>
        <family val="2"/>
      </rPr>
      <t>Quantity of production of vegetables under protective cover by type of crop and region, 2021</t>
    </r>
  </si>
  <si>
    <r>
      <rPr>
        <b/>
        <sz val="11"/>
        <color rgb="FFA2AC72"/>
        <rFont val="Arial"/>
        <family val="2"/>
      </rPr>
      <t xml:space="preserve">Table 20: </t>
    </r>
    <r>
      <rPr>
        <b/>
        <sz val="11"/>
        <rFont val="Arial"/>
        <family val="2"/>
      </rPr>
      <t>Value of production of vegetables under protective cover by type of crop and region, 2021</t>
    </r>
  </si>
  <si>
    <t>Source: Environmental Agency - Abu Dhabi</t>
  </si>
  <si>
    <r>
      <rPr>
        <b/>
        <sz val="11"/>
        <color rgb="FFA2AC72"/>
        <rFont val="Arial"/>
        <family val="2"/>
      </rPr>
      <t xml:space="preserve">Table 21: </t>
    </r>
    <r>
      <rPr>
        <b/>
        <sz val="11"/>
        <rFont val="Arial"/>
        <family val="2"/>
      </rPr>
      <t>Number and area of forest tress by region, 2021</t>
    </r>
  </si>
  <si>
    <r>
      <rPr>
        <b/>
        <sz val="11"/>
        <color rgb="FFA2AC72"/>
        <rFont val="Arial"/>
        <family val="2"/>
      </rPr>
      <t xml:space="preserve">Table 24: </t>
    </r>
    <r>
      <rPr>
        <b/>
        <sz val="11"/>
        <rFont val="Arial"/>
        <family val="2"/>
      </rPr>
      <t>Value of dates produced by region, 2021</t>
    </r>
  </si>
  <si>
    <r>
      <rPr>
        <b/>
        <sz val="11"/>
        <color rgb="FFA2AC72"/>
        <rFont val="Arial"/>
        <family val="2"/>
      </rPr>
      <t xml:space="preserve">Table 25: </t>
    </r>
    <r>
      <rPr>
        <b/>
        <sz val="11"/>
        <rFont val="Arial"/>
        <family val="2"/>
      </rPr>
      <t>Quantity and value of dates produced and received to ALFOAH company by region, 2021</t>
    </r>
  </si>
  <si>
    <t>Other/ mort than one system</t>
  </si>
  <si>
    <t xml:space="preserve"> Abu Kreyah </t>
  </si>
  <si>
    <t xml:space="preserve"> Al Damtha </t>
  </si>
  <si>
    <t xml:space="preserve"> Al Saad </t>
  </si>
  <si>
    <t xml:space="preserve"> Al Salamat </t>
  </si>
  <si>
    <t xml:space="preserve"> Al Shewaib </t>
  </si>
  <si>
    <t xml:space="preserve"> Al Dhahra </t>
  </si>
  <si>
    <t xml:space="preserve"> Al Arad </t>
  </si>
  <si>
    <t xml:space="preserve"> Al Oya </t>
  </si>
  <si>
    <t xml:space="preserve"> Seih Bin Ammar </t>
  </si>
  <si>
    <t xml:space="preserve"> Al Fagah </t>
  </si>
  <si>
    <t xml:space="preserve"> Al Qattara </t>
  </si>
  <si>
    <t>Al Quaa</t>
  </si>
  <si>
    <t xml:space="preserve"> Al Hayer</t>
  </si>
  <si>
    <t xml:space="preserve"> Al Wagan </t>
  </si>
  <si>
    <t xml:space="preserve"> Al Yahar </t>
  </si>
  <si>
    <t xml:space="preserve"> Um Ghafa </t>
  </si>
  <si>
    <t xml:space="preserve"> Beda Fares </t>
  </si>
  <si>
    <t xml:space="preserve"> Sweihan </t>
  </si>
  <si>
    <t xml:space="preserve"> Seih Herez   </t>
  </si>
  <si>
    <t xml:space="preserve"> Seraa </t>
  </si>
  <si>
    <t xml:space="preserve"> Gumodh </t>
  </si>
  <si>
    <t xml:space="preserve"> Masakin </t>
  </si>
  <si>
    <t xml:space="preserve"> Al Dhafra </t>
  </si>
  <si>
    <t xml:space="preserve"> Abu Kreyah</t>
  </si>
  <si>
    <t xml:space="preserve"> Al Khazna</t>
  </si>
  <si>
    <t xml:space="preserve"> Al Damtha</t>
  </si>
  <si>
    <t xml:space="preserve"> Al Saad</t>
  </si>
  <si>
    <t xml:space="preserve"> Al Salamat</t>
  </si>
  <si>
    <t xml:space="preserve"> Al Shewaib</t>
  </si>
  <si>
    <t xml:space="preserve"> Al Dhahra</t>
  </si>
  <si>
    <t xml:space="preserve"> Al Arad</t>
  </si>
  <si>
    <t xml:space="preserve"> Al Oya</t>
  </si>
  <si>
    <t xml:space="preserve"> Seih Bin Ammar</t>
  </si>
  <si>
    <t xml:space="preserve"> Al Fagah</t>
  </si>
  <si>
    <t xml:space="preserve"> Al Qattara</t>
  </si>
  <si>
    <t xml:space="preserve"> Al Hayer </t>
  </si>
  <si>
    <t xml:space="preserve"> Al Wagan</t>
  </si>
  <si>
    <t xml:space="preserve"> Al Yahar</t>
  </si>
  <si>
    <t xml:space="preserve"> Um Ghafa</t>
  </si>
  <si>
    <t xml:space="preserve"> Beda Fares</t>
  </si>
  <si>
    <t xml:space="preserve"> Remah</t>
  </si>
  <si>
    <t xml:space="preserve"> Sweihan</t>
  </si>
  <si>
    <t xml:space="preserve"> Seih Herez</t>
  </si>
  <si>
    <t xml:space="preserve"> Seraa</t>
  </si>
  <si>
    <t xml:space="preserve"> Gumodh</t>
  </si>
  <si>
    <t xml:space="preserve"> Masakin</t>
  </si>
  <si>
    <t xml:space="preserve"> Naahal</t>
  </si>
  <si>
    <t xml:space="preserve"> Al Tharwaniya </t>
  </si>
  <si>
    <t xml:space="preserve"> Hassan </t>
  </si>
  <si>
    <t xml:space="preserve"> Hamim </t>
  </si>
  <si>
    <t xml:space="preserve"> Seih Al Khair </t>
  </si>
  <si>
    <t xml:space="preserve"> Ghayathi </t>
  </si>
  <si>
    <t xml:space="preserve"> Madinat Zayed </t>
  </si>
  <si>
    <t xml:space="preserve"> Muzairaa </t>
  </si>
  <si>
    <t>naahal</t>
  </si>
  <si>
    <t xml:space="preserve"> Remah  </t>
  </si>
  <si>
    <r>
      <rPr>
        <b/>
        <sz val="11"/>
        <color rgb="FFA2AC72"/>
        <rFont val="Arial"/>
        <family val="2"/>
      </rPr>
      <t xml:space="preserve">Table 28: </t>
    </r>
    <r>
      <rPr>
        <b/>
        <sz val="11"/>
        <rFont val="Arial"/>
        <family val="2"/>
      </rPr>
      <t>Number of green houses by region, 2021</t>
    </r>
  </si>
  <si>
    <r>
      <rPr>
        <b/>
        <sz val="11"/>
        <color rgb="FFA2AC72"/>
        <rFont val="Arial"/>
        <family val="2"/>
      </rPr>
      <t xml:space="preserve">Table 27: </t>
    </r>
    <r>
      <rPr>
        <b/>
        <sz val="11"/>
        <rFont val="Arial"/>
        <family val="2"/>
      </rPr>
      <t>Number of agricultural wells by region, 2021</t>
    </r>
  </si>
  <si>
    <t xml:space="preserve"> Al Mirfaa </t>
  </si>
  <si>
    <t xml:space="preserve"> Al Silaa </t>
  </si>
  <si>
    <t xml:space="preserve"> Delma </t>
  </si>
  <si>
    <t xml:space="preserve"> Um Al Hassan </t>
  </si>
  <si>
    <r>
      <rPr>
        <b/>
        <sz val="11"/>
        <color rgb="FFA2AC72"/>
        <rFont val="Arial"/>
        <family val="2"/>
      </rPr>
      <t xml:space="preserve">Table 29: </t>
    </r>
    <r>
      <rPr>
        <b/>
        <sz val="11"/>
        <rFont val="Arial"/>
        <family val="2"/>
      </rPr>
      <t>Area of green houses by region, 2021</t>
    </r>
  </si>
  <si>
    <t>Quantity
(kilograms)</t>
  </si>
  <si>
    <t>Quantity
(tablets)</t>
  </si>
  <si>
    <r>
      <rPr>
        <b/>
        <sz val="11"/>
        <color rgb="FFA2AC72"/>
        <rFont val="Arial"/>
        <family val="2"/>
      </rPr>
      <t xml:space="preserve">Table 30: </t>
    </r>
    <r>
      <rPr>
        <b/>
        <sz val="11"/>
        <rFont val="Arial"/>
        <family val="2"/>
      </rPr>
      <t>Quantity of chemicals used in plant holdings by region, 2021</t>
    </r>
  </si>
  <si>
    <r>
      <rPr>
        <b/>
        <sz val="11"/>
        <color rgb="FFA2AC72"/>
        <rFont val="Arial"/>
        <family val="2"/>
      </rPr>
      <t xml:space="preserve">Table 31: </t>
    </r>
    <r>
      <rPr>
        <b/>
        <sz val="11"/>
        <rFont val="Arial"/>
        <family val="2"/>
      </rPr>
      <t>Value of agricultural commodities imported, exported and re-exported through ports of the Emirate of Abu Dhabi, 2017-2021</t>
    </r>
  </si>
  <si>
    <r>
      <rPr>
        <b/>
        <sz val="11"/>
        <color rgb="FFA2AC72"/>
        <rFont val="Arial"/>
        <family val="2"/>
      </rPr>
      <t xml:space="preserve">Table 26: </t>
    </r>
    <r>
      <rPr>
        <b/>
        <sz val="11"/>
        <rFont val="Arial"/>
        <family val="2"/>
      </rPr>
      <t>Irrigated areas by type of irrigation system and region, 2021</t>
    </r>
  </si>
  <si>
    <r>
      <rPr>
        <b/>
        <sz val="11"/>
        <color rgb="FFA2AC72"/>
        <rFont val="Arial"/>
        <family val="2"/>
      </rPr>
      <t xml:space="preserve">Table 2: </t>
    </r>
    <r>
      <rPr>
        <b/>
        <sz val="11"/>
        <rFont val="Arial"/>
        <family val="2"/>
      </rPr>
      <t>Number of plant holdings by region, 2021</t>
    </r>
  </si>
  <si>
    <r>
      <rPr>
        <b/>
        <sz val="11"/>
        <color rgb="FFA2AC72"/>
        <rFont val="Arial"/>
        <family val="2"/>
      </rPr>
      <t xml:space="preserve">Table 3: </t>
    </r>
    <r>
      <rPr>
        <b/>
        <sz val="11"/>
        <rFont val="Arial"/>
        <family val="2"/>
      </rPr>
      <t>Area of plant holdings by region, 2021</t>
    </r>
  </si>
  <si>
    <r>
      <rPr>
        <b/>
        <sz val="11"/>
        <color rgb="FFA2AC72"/>
        <rFont val="Arial"/>
        <family val="2"/>
      </rPr>
      <t xml:space="preserve">Table 6: </t>
    </r>
    <r>
      <rPr>
        <b/>
        <sz val="11"/>
        <rFont val="Arial"/>
        <family val="2"/>
      </rPr>
      <t>Number of working plant holdings by region, 2021</t>
    </r>
  </si>
  <si>
    <r>
      <rPr>
        <b/>
        <sz val="11"/>
        <color rgb="FFA2AC72"/>
        <rFont val="Arial"/>
        <family val="2"/>
      </rPr>
      <t xml:space="preserve">Table 7: </t>
    </r>
    <r>
      <rPr>
        <b/>
        <sz val="11"/>
        <rFont val="Arial"/>
        <family val="2"/>
      </rPr>
      <t>Area of working plant holdings by region, 2021</t>
    </r>
  </si>
  <si>
    <t>Area of Arable land (Donum)</t>
  </si>
  <si>
    <t>Naahal</t>
  </si>
  <si>
    <r>
      <t xml:space="preserve"> </t>
    </r>
    <r>
      <rPr>
        <sz val="10"/>
        <rFont val="Arial"/>
        <family val="2"/>
      </rPr>
      <t xml:space="preserve">Al Dhafra </t>
    </r>
  </si>
  <si>
    <t>Number of plant holdings by region, 2021</t>
  </si>
  <si>
    <t>Agriculture Statistics, 2021</t>
  </si>
  <si>
    <t>Number of plant holdings by area category and region, 2021</t>
  </si>
  <si>
    <t>Area of plant holdings by area category and region, 2021</t>
  </si>
  <si>
    <t>Area of plant holdings by land use and region, 2021</t>
  </si>
  <si>
    <t>Crop area of field crops by type of crop and region, 2021</t>
  </si>
  <si>
    <t>Quantity of production of field crops by type of crop and region, 2021</t>
  </si>
  <si>
    <t>Value of production of field crops by type of crop and region, 2021</t>
  </si>
  <si>
    <t>Crop area of vegetables by type of crop and region, 2021</t>
  </si>
  <si>
    <t>Quantity of production of vegetables by type of crop and region, 2021</t>
  </si>
  <si>
    <t>Value of production of vegetables by type of crop and region, 2021</t>
  </si>
  <si>
    <t>Crop area of vegetables in opened field (exposed land) by type of crop and region, 2021</t>
  </si>
  <si>
    <t>Quantity of production of vegetables in opened field (exposed land) by type of crop and region, 2021</t>
  </si>
  <si>
    <t>Value of production of vegetables in opened field (exposed land) by type of crop and region, 2021</t>
  </si>
  <si>
    <t>Crop area of vegetables under protective cover by type of crop and region, 2021</t>
  </si>
  <si>
    <t>Quantity of crop area of vegetables under protective cover by type of crop and region, 2021</t>
  </si>
  <si>
    <t>Value of crop area of vegetables under protective cover by type of crop and region, 2021</t>
  </si>
  <si>
    <t>Number and area of forest tress by region, 2021</t>
  </si>
  <si>
    <t>Value of dates produced  by region, 2021</t>
  </si>
  <si>
    <t>Quantity and value of dates produced and received to ALFOAH company by region, 2021</t>
  </si>
  <si>
    <t>Irrigated areas by type of irrigation system and region, 2021</t>
  </si>
  <si>
    <t>Number of agricultural wells by region, 2021</t>
  </si>
  <si>
    <t>Number of green houses by region, 2021</t>
  </si>
  <si>
    <t>Area of green houses by region, 2021</t>
  </si>
  <si>
    <t>Quantity of chemicals used in plant holdings by region, 2021</t>
  </si>
  <si>
    <t>Area of plant holdings by region, 2021</t>
  </si>
  <si>
    <t>Number of working plant holdings by region, 2021</t>
  </si>
  <si>
    <t>Area of working plant holdings by region, 2021</t>
  </si>
  <si>
    <r>
      <rPr>
        <b/>
        <sz val="11"/>
        <color rgb="FFA2AC72"/>
        <rFont val="Arial"/>
        <family val="2"/>
      </rPr>
      <t xml:space="preserve">Table 23: </t>
    </r>
    <r>
      <rPr>
        <b/>
        <sz val="11"/>
        <rFont val="Arial"/>
        <family val="2"/>
      </rPr>
      <t>Quantity and Value of dates produced by region, 2021</t>
    </r>
  </si>
  <si>
    <r>
      <rPr>
        <b/>
        <sz val="11"/>
        <color rgb="FFA2AC72"/>
        <rFont val="Arial"/>
        <family val="2"/>
      </rPr>
      <t xml:space="preserve">Table 22: </t>
    </r>
    <r>
      <rPr>
        <b/>
        <sz val="11"/>
        <rFont val="Arial"/>
        <family val="2"/>
      </rPr>
      <t>Number and area of forest trees (windbreaks) in plant holdings by type and region, 2021</t>
    </r>
  </si>
  <si>
    <t>Area (Donum)</t>
  </si>
  <si>
    <t>Number and area of forest trees (windbreaks) in plant holdings by type and region, 2021</t>
  </si>
  <si>
    <t>Quantity of dates produced by region, 2021</t>
  </si>
  <si>
    <t>Quantity</t>
  </si>
  <si>
    <t>Value of agricultural commodities imported, exported and re-exported through ports of the Emirate of Abu Dhabi, 2017-2021</t>
  </si>
  <si>
    <t>ملخص المؤشرات الزراعية</t>
  </si>
  <si>
    <t>عدد الحيازات النباتية حسب المنطقة 2021</t>
  </si>
  <si>
    <t>مساحة الحيازات النباتية حسب المنطقة 2021</t>
  </si>
  <si>
    <t>عدد الحيازات النباتية حسب فئة مساحة الحيازة والمنطقة 2021</t>
  </si>
  <si>
    <t>مساحة الحيازات النباتية حسب فئة مساحة الحيازة والمنطقة 2021</t>
  </si>
  <si>
    <t>عدد الحيازات النباتية العاملة حسب المنطقة 2021</t>
  </si>
  <si>
    <t>مساحة الحيازات النباتية العاملة حسب المنطقة 2021</t>
  </si>
  <si>
    <t>مساحة الحيازات النباتية حسب استخدامات الأرض والمنطقة 2021</t>
  </si>
  <si>
    <t>المساحة المحصولية  للمحاصيل الحقلية حسب نوع المحصول والمنطقة 2021</t>
  </si>
  <si>
    <t>المساحة المحصولية  للخضراوات حسب نوع المحصول والمنطقة 2021</t>
  </si>
  <si>
    <t>كميّة محاصيل الخضراوات المنتجة حسب نوع المحصول والمنطقة 2021</t>
  </si>
  <si>
    <t>قيمة محاصيل الخضراوات المنتجة حسب نوع المحصول والمنطقة 2021</t>
  </si>
  <si>
    <t>المساحة المحصولية  للخضراوات في الحقول المكشوفة حسب نوع المحصول والمنطقة 2021</t>
  </si>
  <si>
    <t>كميّة محاصيل الخضراوات المنتجة في الحقول المكشوفة حسب نوع المحصول والمنطقة 2021</t>
  </si>
  <si>
    <t>قيمة محاصيل الخضراوات المنتجة في الحقول المكشوفة حسب نوع المحصول والمنطقة 2021</t>
  </si>
  <si>
    <t>المساحة المحصولية  للخضراوات تحت البيوت المحمية حسب نوع المحصول والمنطقة 2021</t>
  </si>
  <si>
    <t>كميّة محاصيل الخضراوات المنتجة تحت البيوت المحمية حسب نوع المحصول والمنطقة 2021</t>
  </si>
  <si>
    <t>قيمة محاصيل الخضراوات المنتجة تحت البيوت المحمية حسب نوع المحصول والمنطقة 2021</t>
  </si>
  <si>
    <t>عدد أشجار الغابات ومساحتها حسب المنطقة 2021</t>
  </si>
  <si>
    <t>عدد الأشجار الحرجية (مصدات الرياح) في الحيازات النباتية ومساحتها حسب النوع والمنطقة 2021</t>
  </si>
  <si>
    <t>كميّة التمور المنتجة حسب المنطقة 2021</t>
  </si>
  <si>
    <t>قيمة التمور  المنتجة حسب المنطقة 2021</t>
  </si>
  <si>
    <t>كميّة إنتاج التمور (المسلمة/ المسوقة) لشركة الفوعة وقيمتها حسب المنطقة 2021</t>
  </si>
  <si>
    <t>المساحة المروية حسب أسلوب الرّي والمنطقة 2021</t>
  </si>
  <si>
    <t>عدد الآبار الزراعية حسب المنطقة 2021</t>
  </si>
  <si>
    <t>عدد البيوت المحمية حسب المنطقة 2021</t>
  </si>
  <si>
    <t>مساحة البيوت المحمية حسب المنطقة 2021</t>
  </si>
  <si>
    <t xml:space="preserve"> كميّة المبيدات المستخدمة في الحيازات النباتية حسب المنطقة 2021 </t>
  </si>
  <si>
    <t>قيمة الواردات والصادرات والمعاد تصديره من السلع الزراعية والغذائية عبر منافذ إمارة أبوظبي 2017 إلى 2021</t>
  </si>
  <si>
    <t>للحصول على المجموعة الكاملة من البيانات المتاحة مع هذا الإصدار ، راجع DataCube</t>
  </si>
  <si>
    <t>الإحصاءات الزراعية، 2021</t>
  </si>
  <si>
    <t>مساحة الحيازات النباتية (دونم)</t>
  </si>
  <si>
    <t>عدد الحيازات النباتية (عدد)</t>
  </si>
  <si>
    <t>مساحة الحيازات النباتية العاملة (مساحة)</t>
  </si>
  <si>
    <t>عدد الحيازات النباتية العاملة (عدد)</t>
  </si>
  <si>
    <t>المساحة المزروعة بالأشجار المثمرة (دونم)</t>
  </si>
  <si>
    <t>المساحة المزروعة بالمحاصيل الحقلية (دونم)</t>
  </si>
  <si>
    <t>المساحة المزروعة بالخضراوات المكشوفة (دونم)</t>
  </si>
  <si>
    <t>المساحة المزروعة بالخضراوات تحت البيوت المحميّة (دونم)</t>
  </si>
  <si>
    <t>عدد الآبار العاملة في الحيازات النباتية (عدد)</t>
  </si>
  <si>
    <t>مساحة الأراضي الصالحة للزراعة (دونم)</t>
  </si>
  <si>
    <t>المصدر: هيئة أبوظبي للزراعة والسلامة الغذائية</t>
  </si>
  <si>
    <r>
      <t xml:space="preserve">جدول 1: </t>
    </r>
    <r>
      <rPr>
        <b/>
        <sz val="11"/>
        <rFont val="Arial"/>
        <family val="2"/>
      </rPr>
      <t>ملخص المؤشرات الرئيسية</t>
    </r>
  </si>
  <si>
    <t>المجموع</t>
  </si>
  <si>
    <t>منطقة أبوظبي</t>
  </si>
  <si>
    <t>الرحبة</t>
  </si>
  <si>
    <t>الختم</t>
  </si>
  <si>
    <t>منطقة العين</t>
  </si>
  <si>
    <t>ابو كريه</t>
  </si>
  <si>
    <t>الخزنة</t>
  </si>
  <si>
    <t>الدمثة</t>
  </si>
  <si>
    <t>الساد</t>
  </si>
  <si>
    <t>الشويب</t>
  </si>
  <si>
    <t>الظاهرة</t>
  </si>
  <si>
    <t>العراد</t>
  </si>
  <si>
    <t>العويا</t>
  </si>
  <si>
    <t>سيح بن عمار</t>
  </si>
  <si>
    <t>الفقع</t>
  </si>
  <si>
    <t>القطارة</t>
  </si>
  <si>
    <t>القوع</t>
  </si>
  <si>
    <t>الهير</t>
  </si>
  <si>
    <t>الوقن</t>
  </si>
  <si>
    <t>اليحر</t>
  </si>
  <si>
    <t>أم غافا</t>
  </si>
  <si>
    <t>بدع فارس</t>
  </si>
  <si>
    <t>رماح</t>
  </si>
  <si>
    <t>السلامات</t>
  </si>
  <si>
    <t>سويحان</t>
  </si>
  <si>
    <t>سيح حرز/ العجبان</t>
  </si>
  <si>
    <t>صراع</t>
  </si>
  <si>
    <t>غمض</t>
  </si>
  <si>
    <t>مساكن</t>
  </si>
  <si>
    <t>ناهل</t>
  </si>
  <si>
    <t>منطقة الظفرة</t>
  </si>
  <si>
    <t>الثروانية</t>
  </si>
  <si>
    <t>السلع</t>
  </si>
  <si>
    <t>الظفرة</t>
  </si>
  <si>
    <t>المرفأ</t>
  </si>
  <si>
    <t>أم الحصن</t>
  </si>
  <si>
    <t>حصان</t>
  </si>
  <si>
    <t>حميم</t>
  </si>
  <si>
    <t>دلما</t>
  </si>
  <si>
    <t>سيح الخير</t>
  </si>
  <si>
    <t>غياثي</t>
  </si>
  <si>
    <t>مدينة زايد</t>
  </si>
  <si>
    <t>مزيرعة</t>
  </si>
  <si>
    <t>عدد</t>
  </si>
  <si>
    <r>
      <t xml:space="preserve">جدول 3: </t>
    </r>
    <r>
      <rPr>
        <b/>
        <sz val="11"/>
        <rFont val="Arial"/>
        <family val="2"/>
      </rPr>
      <t>مساحة الحيازات النباتية حسب المنطقة 2021</t>
    </r>
  </si>
  <si>
    <t>دونم</t>
  </si>
  <si>
    <r>
      <t xml:space="preserve">جدول 4: </t>
    </r>
    <r>
      <rPr>
        <b/>
        <sz val="11"/>
        <rFont val="Arial"/>
        <family val="2"/>
      </rPr>
      <t>عدد الحيازات النباتية حسب فئة مساحة الحيازة والمنطقة 2021</t>
    </r>
  </si>
  <si>
    <r>
      <t xml:space="preserve">جدول 5: </t>
    </r>
    <r>
      <rPr>
        <b/>
        <sz val="11"/>
        <rFont val="Arial"/>
        <family val="2"/>
      </rPr>
      <t>مساحة الحيازات النباتية حسب فئة مساحة الحيازة والمنطقة 2021</t>
    </r>
  </si>
  <si>
    <r>
      <t xml:space="preserve">جدول 6: </t>
    </r>
    <r>
      <rPr>
        <b/>
        <sz val="11"/>
        <rFont val="Arial"/>
        <family val="2"/>
      </rPr>
      <t>عدد الحيازات النباتية العاملة حسب المنطقة 2021</t>
    </r>
  </si>
  <si>
    <r>
      <t xml:space="preserve">جدول 7: </t>
    </r>
    <r>
      <rPr>
        <b/>
        <sz val="11"/>
        <rFont val="Arial"/>
        <family val="2"/>
      </rPr>
      <t>مساحة الحيازات النباتية العاملة حسب المنطقة 2021</t>
    </r>
  </si>
  <si>
    <t>الأشجار المثمرة</t>
  </si>
  <si>
    <t xml:space="preserve">المحاصيل الحقلية والأعلاف </t>
  </si>
  <si>
    <t>محاصيل الخضراوات (المكشوفة)</t>
  </si>
  <si>
    <t>محاصيل الخضراوات (المحميّة)</t>
  </si>
  <si>
    <t xml:space="preserve">أراضي بور </t>
  </si>
  <si>
    <t>أشجار حرجية/ مصدّات الرّياح</t>
  </si>
  <si>
    <t>المباني</t>
  </si>
  <si>
    <t>أراضٍ أخرى</t>
  </si>
  <si>
    <r>
      <t xml:space="preserve">جدول 8: </t>
    </r>
    <r>
      <rPr>
        <b/>
        <sz val="11"/>
        <rFont val="Arial"/>
        <family val="2"/>
      </rPr>
      <t>مساحة الحيازات النباتية حسب استخدامات الأرض والمنطقة 2021</t>
    </r>
  </si>
  <si>
    <r>
      <t xml:space="preserve">جدول 9: </t>
    </r>
    <r>
      <rPr>
        <b/>
        <sz val="11"/>
        <rFont val="Arial"/>
        <family val="2"/>
      </rPr>
      <t>المساحة المحصولية  للمحاصيل الحقلية حسب نوع المحصول والمنطقة 2021</t>
    </r>
  </si>
  <si>
    <t>رودس</t>
  </si>
  <si>
    <t>جت</t>
  </si>
  <si>
    <t>ذرة</t>
  </si>
  <si>
    <t>أخرى</t>
  </si>
  <si>
    <t>طن</t>
  </si>
  <si>
    <t>ألف درهم</t>
  </si>
  <si>
    <t>البطاطا</t>
  </si>
  <si>
    <t>الملفوف</t>
  </si>
  <si>
    <t>الفلفل الحار</t>
  </si>
  <si>
    <t>الفلفل الحلو</t>
  </si>
  <si>
    <t>الكوسا</t>
  </si>
  <si>
    <t>الباذنجان</t>
  </si>
  <si>
    <t>الخيار</t>
  </si>
  <si>
    <t>الطماطم</t>
  </si>
  <si>
    <t>البطيخ</t>
  </si>
  <si>
    <t>الشمام</t>
  </si>
  <si>
    <t>الخس</t>
  </si>
  <si>
    <t>البصل</t>
  </si>
  <si>
    <t>البقدونس</t>
  </si>
  <si>
    <t>الفاصولياء واللوبياء</t>
  </si>
  <si>
    <t>الجزر</t>
  </si>
  <si>
    <t>الزهرة</t>
  </si>
  <si>
    <t>اليقطين والقرع</t>
  </si>
  <si>
    <t>الكزبرة</t>
  </si>
  <si>
    <t>الملوخية</t>
  </si>
  <si>
    <t>البامية</t>
  </si>
  <si>
    <t>الفجل</t>
  </si>
  <si>
    <t>الجرجير</t>
  </si>
  <si>
    <t>اللفت</t>
  </si>
  <si>
    <t>البروكلي</t>
  </si>
  <si>
    <r>
      <t xml:space="preserve">جدول 12: </t>
    </r>
    <r>
      <rPr>
        <b/>
        <sz val="11"/>
        <rFont val="Arial"/>
        <family val="2"/>
      </rPr>
      <t>المساحة المحصولية  للخضراوات حسب نوع المحصول والمنطقة 2021</t>
    </r>
  </si>
  <si>
    <r>
      <t xml:space="preserve">جدول 13: </t>
    </r>
    <r>
      <rPr>
        <b/>
        <sz val="11"/>
        <rFont val="Arial"/>
        <family val="2"/>
      </rPr>
      <t>كميّة محاصيل الخضراوات المنتجة حسب نوع المحصول والمنطقة 2021</t>
    </r>
  </si>
  <si>
    <r>
      <t xml:space="preserve">جدول 14: </t>
    </r>
    <r>
      <rPr>
        <b/>
        <sz val="11"/>
        <rFont val="Arial"/>
        <family val="2"/>
      </rPr>
      <t>قيمة محاصيل الخضراوات المنتجة حسب نوع المحصول والمنطقة 2021</t>
    </r>
  </si>
  <si>
    <r>
      <t xml:space="preserve">جدول 15: </t>
    </r>
    <r>
      <rPr>
        <b/>
        <sz val="11"/>
        <rFont val="Arial"/>
        <family val="2"/>
      </rPr>
      <t>المساحة المحصولية  للخضراوات في الحقول المكشوفة حسب نوع المحصول والمنطقة 2021</t>
    </r>
  </si>
  <si>
    <r>
      <t xml:space="preserve">جدول 16: </t>
    </r>
    <r>
      <rPr>
        <b/>
        <sz val="11"/>
        <rFont val="Arial"/>
        <family val="2"/>
      </rPr>
      <t>كميّة محاصيل الخضراوات المنتجة في الحقول المكشوفة حسب نوع المحصول والمنطقة 2021</t>
    </r>
  </si>
  <si>
    <r>
      <t xml:space="preserve">جدول 17: </t>
    </r>
    <r>
      <rPr>
        <b/>
        <sz val="11"/>
        <rFont val="Arial"/>
        <family val="2"/>
      </rPr>
      <t>قيمة محاصيل الخضراوات المنتجة في الحقول المكشوفة حسب نوع المحصول والمنطقة 2021</t>
    </r>
  </si>
  <si>
    <r>
      <t xml:space="preserve">جدول 18: </t>
    </r>
    <r>
      <rPr>
        <b/>
        <sz val="11"/>
        <rFont val="Arial"/>
        <family val="2"/>
      </rPr>
      <t>المساحة المحصولية  للخضراوات تحت البيوت المحمية حسب نوع المحصول والمنطقة 2021</t>
    </r>
  </si>
  <si>
    <r>
      <t xml:space="preserve">جدول 19: </t>
    </r>
    <r>
      <rPr>
        <b/>
        <sz val="11"/>
        <rFont val="Arial"/>
        <family val="2"/>
      </rPr>
      <t>كميّة محاصيل الخضراوات المنتجة تحت البيوت المحمية حسب نوع المحصول والمنطقة 2021</t>
    </r>
  </si>
  <si>
    <r>
      <t xml:space="preserve">جدول 20: </t>
    </r>
    <r>
      <rPr>
        <b/>
        <sz val="11"/>
        <rFont val="Arial"/>
        <family val="2"/>
      </rPr>
      <t>قيمة محاصيل الخضراوات المنتجة تحت البيوت المحمية حسب نوع المحصول والمنطقة 2021</t>
    </r>
  </si>
  <si>
    <r>
      <t xml:space="preserve">جدول 21: </t>
    </r>
    <r>
      <rPr>
        <b/>
        <sz val="11"/>
        <rFont val="Arial"/>
        <family val="2"/>
      </rPr>
      <t>عدد أشجار الغابات ومساحتها حسب المنطقة 2021</t>
    </r>
  </si>
  <si>
    <t>المصدر: هيئة البيئة أبوظبي</t>
  </si>
  <si>
    <t>دماس</t>
  </si>
  <si>
    <t>راك</t>
  </si>
  <si>
    <t>سدر</t>
  </si>
  <si>
    <t>سمر</t>
  </si>
  <si>
    <t>غاف</t>
  </si>
  <si>
    <t>غويف</t>
  </si>
  <si>
    <t>كينيا</t>
  </si>
  <si>
    <t>أشجار الزينة</t>
  </si>
  <si>
    <r>
      <t xml:space="preserve">جدول 22: </t>
    </r>
    <r>
      <rPr>
        <b/>
        <sz val="11"/>
        <rFont val="Arial"/>
        <family val="2"/>
      </rPr>
      <t>عدد الأشجار الحرجية (مصدات الرياح) في الحيازات النباتية ومساحتها حسب النوع والمنطقة 2021</t>
    </r>
  </si>
  <si>
    <r>
      <t xml:space="preserve">جدول 23: </t>
    </r>
    <r>
      <rPr>
        <b/>
        <sz val="11"/>
        <rFont val="Arial"/>
        <family val="2"/>
      </rPr>
      <t>كميّة التمور المنتجة حسب المنطقة 2021</t>
    </r>
  </si>
  <si>
    <r>
      <t xml:space="preserve">جدول 24: </t>
    </r>
    <r>
      <rPr>
        <b/>
        <sz val="11"/>
        <rFont val="Arial"/>
        <family val="2"/>
      </rPr>
      <t>قيمة التمور المنتجة حسب المنطقة 2021</t>
    </r>
  </si>
  <si>
    <r>
      <t xml:space="preserve">جدول 25: </t>
    </r>
    <r>
      <rPr>
        <b/>
        <sz val="11"/>
        <rFont val="Arial"/>
        <family val="2"/>
      </rPr>
      <t>كميّة إنتاج التمور (المسلمة/ المسوقة) لشركة الفوعة وقيمتها حسب المنطقة 2021</t>
    </r>
  </si>
  <si>
    <r>
      <t xml:space="preserve">جدول 26: </t>
    </r>
    <r>
      <rPr>
        <b/>
        <sz val="11"/>
        <rFont val="Arial"/>
        <family val="2"/>
      </rPr>
      <t>المساحة المروية حسب أسلوب الرّي والمنطقة 2021</t>
    </r>
  </si>
  <si>
    <r>
      <t xml:space="preserve">جدول 27: </t>
    </r>
    <r>
      <rPr>
        <b/>
        <sz val="11"/>
        <rFont val="Arial"/>
        <family val="2"/>
      </rPr>
      <t>عدد الآبار الزراعية حسب المنطقة 2021</t>
    </r>
  </si>
  <si>
    <r>
      <t xml:space="preserve">جدول 28: </t>
    </r>
    <r>
      <rPr>
        <b/>
        <sz val="11"/>
        <rFont val="Arial"/>
        <family val="2"/>
      </rPr>
      <t>عدد البيوت المحمية حسب المنطقة 2021</t>
    </r>
  </si>
  <si>
    <r>
      <t xml:space="preserve">جدول 29: </t>
    </r>
    <r>
      <rPr>
        <b/>
        <sz val="11"/>
        <rFont val="Arial"/>
        <family val="2"/>
      </rPr>
      <t>مساحة البيوت المحمية حسب المنطقة 2021</t>
    </r>
  </si>
  <si>
    <r>
      <t xml:space="preserve">جدول 30: </t>
    </r>
    <r>
      <rPr>
        <b/>
        <sz val="11"/>
        <rFont val="Arial"/>
        <family val="2"/>
      </rPr>
      <t xml:space="preserve"> كميّة المبيدات المستخدمة في الحيازات النباتية حسب المنطقة 2021</t>
    </r>
  </si>
  <si>
    <t>الواردات</t>
  </si>
  <si>
    <t>حيوانات حيّة ومنتجات المملكة الحيوانية</t>
  </si>
  <si>
    <t>منتجات نباتية</t>
  </si>
  <si>
    <t>شحوم ودهون وزيوت حيوانية أو نباتية</t>
  </si>
  <si>
    <t>مواد غذائية ومشروبات وسوائل كحولية وتبغ</t>
  </si>
  <si>
    <t>الأسمدة</t>
  </si>
  <si>
    <t>مبيدات الحشرات والقوارض والفطريات والأعشاب</t>
  </si>
  <si>
    <t>الصادرات</t>
  </si>
  <si>
    <t>المعاد تصديره</t>
  </si>
  <si>
    <r>
      <t xml:space="preserve">جدول 31: </t>
    </r>
    <r>
      <rPr>
        <b/>
        <sz val="11"/>
        <rFont val="Arial"/>
        <family val="2"/>
      </rPr>
      <t xml:space="preserve"> قيمة الواردات والصادرات والمعاد تصديره من السلع الزراعية والغذائية عبر منافذ إمارة أبوظبي 2017 إلى 2021</t>
    </r>
  </si>
  <si>
    <t>المصدر: مركز الإحصاء- أبوظبي</t>
  </si>
  <si>
    <t>فئة المساحة</t>
  </si>
  <si>
    <t>أقل من 25 دونماً</t>
  </si>
  <si>
    <t>من 25 - 44 دونماً</t>
  </si>
  <si>
    <t>من 45 - 65 دونماً</t>
  </si>
  <si>
    <t>65 دونماً فأكثر</t>
  </si>
  <si>
    <t>مساحة (دونم)</t>
  </si>
  <si>
    <t>الكمية</t>
  </si>
  <si>
    <t>القيمة</t>
  </si>
  <si>
    <t>Value (Thousand AED)</t>
  </si>
  <si>
    <t>الكمية (طن)</t>
  </si>
  <si>
    <t>القيمة (ألف درهم)</t>
  </si>
  <si>
    <t>أسلوب الري</t>
  </si>
  <si>
    <t>تنقيط</t>
  </si>
  <si>
    <t>غمر</t>
  </si>
  <si>
    <t>بابلر</t>
  </si>
  <si>
    <t>رشاشات</t>
  </si>
  <si>
    <t>أخرى/ أكثر من أسلوب</t>
  </si>
  <si>
    <t>غير عاملة</t>
  </si>
  <si>
    <t>عاملة</t>
  </si>
  <si>
    <t>كمية (لتر)</t>
  </si>
  <si>
    <t>كمية (كيلوجرام)</t>
  </si>
  <si>
    <t>الكمية (أقراص (عدد))</t>
  </si>
  <si>
    <t xml:space="preserve"> 65 Donums and more </t>
  </si>
  <si>
    <t>Less than 25 donums</t>
  </si>
  <si>
    <t>25-44 donums</t>
  </si>
  <si>
    <t>45 - 65 donums</t>
  </si>
  <si>
    <t>Quantity (Ton)</t>
  </si>
  <si>
    <t>Ton</t>
  </si>
  <si>
    <t>Quantity
(liter)</t>
  </si>
  <si>
    <t>المنطقة</t>
  </si>
  <si>
    <t>Region</t>
  </si>
  <si>
    <t>البند</t>
  </si>
  <si>
    <t>المحصول</t>
  </si>
  <si>
    <t>Crop</t>
  </si>
  <si>
    <t>الشمندر</t>
  </si>
  <si>
    <t>المصطلحات</t>
  </si>
  <si>
    <r>
      <rPr>
        <b/>
        <sz val="8"/>
        <rFont val="Arial"/>
        <family val="2"/>
      </rPr>
      <t>Plant Holding:</t>
    </r>
    <r>
      <rPr>
        <sz val="8"/>
        <rFont val="Arial"/>
        <family val="2"/>
      </rPr>
      <t xml:space="preserve"> Plant holding should contain vegetable crops or field crops or fruit trees or all of them. The holding should meet all conditions of plant holding (in terms of the minimum size).</t>
    </r>
  </si>
  <si>
    <r>
      <rPr>
        <b/>
        <sz val="8"/>
        <rFont val="Arial"/>
        <family val="2"/>
      </rPr>
      <t>Agricultural Land Uses:</t>
    </r>
    <r>
      <rPr>
        <sz val="8"/>
        <rFont val="Arial"/>
        <family val="2"/>
      </rPr>
      <t xml:space="preserve"> Land uses refer to the activities carried out on the land or part of the land.  </t>
    </r>
  </si>
  <si>
    <r>
      <rPr>
        <b/>
        <sz val="8"/>
        <rFont val="Arial"/>
        <family val="2"/>
      </rPr>
      <t xml:space="preserve"> Crop Area:</t>
    </r>
    <r>
      <rPr>
        <sz val="8"/>
        <rFont val="Arial"/>
        <family val="2"/>
      </rPr>
      <t xml:space="preserve"> Crop area is a surface of land on which a crop is grown either alone or respectively or together. </t>
    </r>
  </si>
  <si>
    <r>
      <rPr>
        <b/>
        <sz val="8"/>
        <rFont val="Arial"/>
        <family val="2"/>
      </rPr>
      <t>Land under Temporary Crops (Exposed):</t>
    </r>
    <r>
      <rPr>
        <sz val="8"/>
        <rFont val="Arial"/>
        <family val="2"/>
      </rPr>
      <t xml:space="preserve"> It refers to all exposed land used for crops of less than one-year growing cycle, which must be newly sown or planted for further production after the harvest. It includes field crops, vegetables and cut flowers.</t>
    </r>
  </si>
  <si>
    <r>
      <rPr>
        <b/>
        <sz val="8"/>
        <rFont val="Arial"/>
        <family val="2"/>
      </rPr>
      <t>Land under Temporary Crops (Covered):</t>
    </r>
    <r>
      <rPr>
        <sz val="8"/>
        <rFont val="Arial"/>
        <family val="2"/>
      </rPr>
      <t xml:space="preserve"> The area covered with protective glass, fiberglass or plastic or any other material, and this method is often used in the cultivation crops of less than one-year growing cycle like vegetables and cut flowers protected.</t>
    </r>
  </si>
  <si>
    <r>
      <rPr>
        <b/>
        <sz val="8"/>
        <rFont val="Arial"/>
        <family val="2"/>
      </rPr>
      <t xml:space="preserve">Land under Permanent Crops: </t>
    </r>
    <r>
      <rPr>
        <sz val="8"/>
        <rFont val="Arial"/>
        <family val="2"/>
      </rPr>
      <t>The area devoted to crops that do not need to be replanted annually such as fruit trees.</t>
    </r>
  </si>
  <si>
    <r>
      <rPr>
        <b/>
        <sz val="8"/>
        <rFont val="Arial"/>
        <family val="2"/>
      </rPr>
      <t>Land under Pasture Crops:</t>
    </r>
    <r>
      <rPr>
        <sz val="8"/>
        <rFont val="Arial"/>
        <family val="2"/>
      </rPr>
      <t xml:space="preserve"> The area of pasture used for crops of less than five-year growing cycle, it is used for animal feed.</t>
    </r>
  </si>
  <si>
    <r>
      <rPr>
        <b/>
        <sz val="8"/>
        <rFont val="Arial"/>
        <family val="2"/>
      </rPr>
      <t xml:space="preserve">Forest Land: </t>
    </r>
    <r>
      <rPr>
        <sz val="8"/>
        <rFont val="Arial"/>
        <family val="2"/>
      </rPr>
      <t>The area that contains heavily wooded trees, found by nature or human-induced. It is used to produce wood or as windbreaks.</t>
    </r>
  </si>
  <si>
    <r>
      <rPr>
        <b/>
        <sz val="8"/>
        <rFont val="Arial"/>
        <family val="2"/>
      </rPr>
      <t>Arable Land:</t>
    </r>
    <r>
      <rPr>
        <sz val="8"/>
        <rFont val="Arial"/>
        <family val="2"/>
      </rPr>
      <t xml:space="preserve"> This includes all areas of temporary crops and fallow land left for rest.</t>
    </r>
  </si>
  <si>
    <r>
      <rPr>
        <b/>
        <sz val="8"/>
        <rFont val="Arial"/>
        <family val="2"/>
      </rPr>
      <t xml:space="preserve">الحيازة الزراعية: </t>
    </r>
    <r>
      <rPr>
        <sz val="8"/>
        <rFont val="Arial"/>
        <family val="2"/>
      </rPr>
      <t>وحدة اقتصادية للإنتاج الزراعي تخضع لإدارة واحدة، وتشمل جميع الحيوانات الموجودة وكل الأراضي المستعملة كليا أو جزيئا لأغراض الإنتاج الزراعي.</t>
    </r>
  </si>
  <si>
    <r>
      <rPr>
        <b/>
        <sz val="8"/>
        <rFont val="Arial"/>
        <family val="2"/>
      </rPr>
      <t>استخدامات الأراضي الزراعية:</t>
    </r>
    <r>
      <rPr>
        <sz val="8"/>
        <rFont val="Arial"/>
        <family val="2"/>
      </rPr>
      <t xml:space="preserve"> تصنيف الأرض حسب الأنشطة أو وفقاً لها، التي تتم على جزء من مساحة الأرض. </t>
    </r>
  </si>
  <si>
    <r>
      <rPr>
        <b/>
        <sz val="8"/>
        <rFont val="Arial"/>
        <family val="2"/>
      </rPr>
      <t>أرض المحاصيل المؤقته المكشوفة:</t>
    </r>
    <r>
      <rPr>
        <sz val="8"/>
        <rFont val="Arial"/>
        <family val="2"/>
      </rPr>
      <t xml:space="preserve"> مساحة الأراضي المزروعة بأسلوب الزراعة المكشوفة (غير المحمية) والتي استخدمت لزراعة محاصيل دورة حياتها أقل من سنة واحدة، فهي تزرع وتحصد ويجمع إنتاجها في أقل من سنة، وتشمل المحاصيل الحقلية والخضروات المكشوفة، وأزهار القطف المكشوفة.</t>
    </r>
  </si>
  <si>
    <r>
      <rPr>
        <b/>
        <sz val="8"/>
        <rFont val="Arial"/>
        <family val="2"/>
      </rPr>
      <t>أرض المحاصيل المؤقتة المحمية:</t>
    </r>
    <r>
      <rPr>
        <sz val="8"/>
        <rFont val="Arial"/>
        <family val="2"/>
      </rPr>
      <t xml:space="preserve"> مساحة الأرض المغطاة باستخدام واقي من الزجاج أو الفيبر جلاس أو البلاستيك أو أي مادة أخرى، ويستخدم هذا الأسلوب في زراعة محاصيل دورة حياتها أقل من سنة واحدة مثل الخضروات وأزهار القطف المحمية.</t>
    </r>
  </si>
  <si>
    <r>
      <rPr>
        <b/>
        <sz val="8"/>
        <rFont val="Arial"/>
        <family val="2"/>
      </rPr>
      <t>أرض المحاصيل الدائمة:</t>
    </r>
    <r>
      <rPr>
        <sz val="8"/>
        <rFont val="Arial"/>
        <family val="2"/>
      </rPr>
      <t xml:space="preserve"> مساحة الأرض التي تزرع بالمحاصيل التي لا تحتاج لإعادة زراعة بعد كل موسم قطاف مثل الأشجار المثمرة والتي تعمر لعدة سنوات.</t>
    </r>
  </si>
  <si>
    <r>
      <rPr>
        <b/>
        <sz val="8"/>
        <rFont val="Arial"/>
        <family val="2"/>
      </rPr>
      <t>أرض محاصيل الرعي:</t>
    </r>
    <r>
      <rPr>
        <sz val="8"/>
        <rFont val="Arial"/>
        <family val="2"/>
      </rPr>
      <t xml:space="preserve"> مساحة أراضي المراعي التي تزرع بالمحاصيل التي دورة حياتها أقل من خمس سنوات وتستخدم لتغذية الحيوانات.  </t>
    </r>
  </si>
  <si>
    <r>
      <rPr>
        <b/>
        <sz val="8"/>
        <rFont val="Arial"/>
        <family val="2"/>
      </rPr>
      <t>أرض الغابات:</t>
    </r>
    <r>
      <rPr>
        <sz val="8"/>
        <rFont val="Arial"/>
        <family val="2"/>
      </rPr>
      <t xml:space="preserve"> مساحة الأرض التي تحتوي على أشجار حرجية بشكل كثيف، وجدت بالطبيعة أو بفعل الإنسان، ولها قيمة كإنتاج الأخشاب أو تستخدم كمصدات رياح.</t>
    </r>
  </si>
  <si>
    <r>
      <rPr>
        <b/>
        <sz val="8"/>
        <rFont val="Arial"/>
        <family val="2"/>
      </rPr>
      <t>أرض متروكة بور للراحة:</t>
    </r>
    <r>
      <rPr>
        <sz val="8"/>
        <rFont val="Arial"/>
        <family val="2"/>
      </rPr>
      <t xml:space="preserve"> مساحة من الأرض تستغل عادة لغايات الإنتاج الزراعي، ضمن دورة زراعية، وتكون متروكة بور للراحة (بدون زراعتها) وبشروط محددة.</t>
    </r>
  </si>
  <si>
    <r>
      <rPr>
        <b/>
        <sz val="8"/>
        <rFont val="Arial"/>
        <family val="2"/>
      </rPr>
      <t>المساحة الصالحة للزراعة:</t>
    </r>
    <r>
      <rPr>
        <sz val="8"/>
        <rFont val="Arial"/>
        <family val="2"/>
      </rPr>
      <t xml:space="preserve"> المساحة التي تشمل مساحات الأرض المستخدمة في زراعة المحاصيل المؤقتة والأراضي البور (المتروكة للراحة).</t>
    </r>
  </si>
  <si>
    <r>
      <rPr>
        <b/>
        <sz val="8"/>
        <rFont val="Arial"/>
        <family val="2"/>
      </rPr>
      <t>المبيدات:</t>
    </r>
    <r>
      <rPr>
        <sz val="8"/>
        <rFont val="Arial"/>
        <family val="2"/>
      </rPr>
      <t xml:space="preserve"> مواد كيماوية اصطناعية وتكون على شكل مركز ويجري تخفيفها قبل استعمالها بمواد مختلفة مثل الماء والكيروسين وغيرها وهي تستخدم لتخفيف أثر الآفات المضرة بالمحاصيل أو الحيوانات الزراعية للقضاء على هذه الآفات.</t>
    </r>
  </si>
  <si>
    <r>
      <rPr>
        <b/>
        <sz val="8"/>
        <rFont val="Arial"/>
        <family val="2"/>
      </rPr>
      <t>Agriculture Holding:</t>
    </r>
    <r>
      <rPr>
        <sz val="8"/>
        <rFont val="Arial"/>
        <family val="2"/>
      </rPr>
      <t xml:space="preserve"> An economic unit of agricultural production under single management comprising all livestock kept and all land used wholly or partly for agricultural production purposes. </t>
    </r>
  </si>
  <si>
    <r>
      <rPr>
        <b/>
        <sz val="8"/>
        <rFont val="Arial"/>
        <family val="2"/>
      </rPr>
      <t>Fallow Land:</t>
    </r>
    <r>
      <rPr>
        <sz val="8"/>
        <rFont val="Arial"/>
        <family val="2"/>
      </rPr>
      <t xml:space="preserve"> The area that is usually exploited for agricultural production within the agricultural cycle, which is left without cultivation to rest. This should be done under specific conditions.</t>
    </r>
  </si>
  <si>
    <r>
      <rPr>
        <b/>
        <sz val="8"/>
        <rFont val="Arial"/>
        <family val="2"/>
      </rPr>
      <t>Agricultural wells:</t>
    </r>
    <r>
      <rPr>
        <sz val="8"/>
        <rFont val="Arial"/>
        <family val="2"/>
      </rPr>
      <t xml:space="preserve"> Water source that is used to irrigate crops in agricultural production. Wells used in non-agricultural purposes such as drinking wells and others are excluded.</t>
    </r>
  </si>
  <si>
    <r>
      <rPr>
        <b/>
        <sz val="8"/>
        <rFont val="Arial"/>
        <family val="2"/>
      </rPr>
      <t>Pesticides:</t>
    </r>
    <r>
      <rPr>
        <sz val="8"/>
        <rFont val="Arial"/>
        <family val="2"/>
      </rPr>
      <t xml:space="preserve"> Chemicals or organic substances to prevent, destroy or mitigate any pest. Pesticides are produced in concentrated form; they need to be mixed (reduced) with water or kerosene, etc. </t>
    </r>
  </si>
  <si>
    <r>
      <rPr>
        <b/>
        <sz val="8"/>
        <rFont val="Arial"/>
        <family val="2"/>
      </rPr>
      <t>الأسمدة:</t>
    </r>
    <r>
      <rPr>
        <sz val="8"/>
        <rFont val="Arial"/>
        <family val="2"/>
      </rPr>
      <t xml:space="preserve"> مواد كيماوية أو عضوية طبيعية أو المصنعة التي تضاف الى التربة أو إلى مياه الري لتزويد النباتات بالمغذيات اللازمة.</t>
    </r>
  </si>
  <si>
    <r>
      <rPr>
        <b/>
        <sz val="8"/>
        <rFont val="Arial"/>
        <family val="2"/>
      </rPr>
      <t>Fertilizer:</t>
    </r>
    <r>
      <rPr>
        <sz val="8"/>
        <rFont val="Arial"/>
        <family val="2"/>
      </rPr>
      <t xml:space="preserve"> Any organic or inorganic material of natural or synthetic origin that is added to a soil to supply one or more plant nutrients essential to the growth of plants.</t>
    </r>
  </si>
  <si>
    <r>
      <rPr>
        <b/>
        <sz val="8"/>
        <rFont val="Arial"/>
        <family val="2"/>
      </rPr>
      <t xml:space="preserve">الآبارالزراعية: </t>
    </r>
    <r>
      <rPr>
        <sz val="8"/>
        <rFont val="Arial"/>
        <family val="2"/>
      </rPr>
      <t>هي الآبار التي تستخدم مياهها لري المزروعات، ولا يشمل ذلك الآبار التي تستخدم في غير الأغراض الزراعية مثل آبار الشرب وغيرها.</t>
    </r>
  </si>
  <si>
    <r>
      <rPr>
        <b/>
        <sz val="8"/>
        <rFont val="Arial"/>
        <family val="2"/>
      </rPr>
      <t xml:space="preserve">المساحة المحصولية: </t>
    </r>
    <r>
      <rPr>
        <sz val="8"/>
        <rFont val="Arial"/>
        <family val="2"/>
      </rPr>
      <t xml:space="preserve"> مجموع مساحات المحاصيل المختلفة التي زرعت خلال العام الزراعي سواء زرعت منفردة أو بالتعاقب أو بالإقترا ن أي محملة إلى محصول آخر.</t>
    </r>
  </si>
  <si>
    <r>
      <rPr>
        <b/>
        <sz val="8"/>
        <rFont val="Arial"/>
        <family val="2"/>
      </rPr>
      <t>الحيازة النباتية:</t>
    </r>
    <r>
      <rPr>
        <sz val="8"/>
        <rFont val="Arial"/>
        <family val="2"/>
      </rPr>
      <t xml:space="preserve"> الحيازة التي تشتمل على محاصيل خضراوات أو محاصيل حقلية أو أشجار مثمرة أو أي بند من بنود استخدام الأرض التابعة للنشاط النباتي، والتي تحقق شروط الحيازة النباتية من حيث الحد الأدنى لمساحة الحيازة.</t>
    </r>
  </si>
  <si>
    <r>
      <t xml:space="preserve">جدول 10: </t>
    </r>
    <r>
      <rPr>
        <b/>
        <sz val="11"/>
        <rFont val="Arial"/>
        <family val="2"/>
      </rPr>
      <t>كميّة المحاصيل الحقلية المنتجة حسب نوع المحصول والمنطقة 2021</t>
    </r>
  </si>
  <si>
    <r>
      <t xml:space="preserve">جدول 11: </t>
    </r>
    <r>
      <rPr>
        <b/>
        <sz val="11"/>
        <rFont val="Arial"/>
        <family val="2"/>
      </rPr>
      <t>قيمة المحاصيل الحقلية المنتجة حسب نوع المحصول والمنطقة 2021</t>
    </r>
  </si>
  <si>
    <r>
      <rPr>
        <b/>
        <sz val="11"/>
        <color rgb="FFA2AC72"/>
        <rFont val="Arial"/>
        <family val="2"/>
      </rPr>
      <t xml:space="preserve">Table 1: </t>
    </r>
    <r>
      <rPr>
        <b/>
        <sz val="11"/>
        <rFont val="Arial"/>
        <family val="2"/>
      </rPr>
      <t>Key agriculture statistics</t>
    </r>
  </si>
  <si>
    <t>Table 27</t>
  </si>
  <si>
    <t>Key agriculture statistics</t>
  </si>
  <si>
    <t>كميّة المحاصيل الحقلية المنتجة حسب نوع المحصول والمنطقة 2021</t>
  </si>
  <si>
    <t>قيمة المحاصيل الحقلية المنتجة حسب نوع المحصول والمنطقة 2021</t>
  </si>
  <si>
    <r>
      <t>جدول 2 :</t>
    </r>
    <r>
      <rPr>
        <b/>
        <sz val="11"/>
        <rFont val="Arial"/>
        <family val="2"/>
      </rPr>
      <t>عدد الحيازات النباتية حسب المنطقة 2021</t>
    </r>
    <r>
      <rPr>
        <b/>
        <sz val="11"/>
        <color rgb="FFA2AC7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</si>
</sst>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_);\(#,##0.0\)"/>
    <numFmt numFmtId="171" formatCode="_(* #,##0_);_(* \(#,##0\);_(* &quot;-&quot;??_);_(@_)"/>
  </numFmts>
  <fonts count="2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b/>
      <sz val="11"/>
      <color rgb="FFA2AC72"/>
      <name val="Arial"/>
      <family val="2"/>
    </font>
    <font>
      <sz val="8"/>
      <color theme="0"/>
      <name val="Arial"/>
      <family val="2"/>
    </font>
    <font>
      <b/>
      <sz val="8"/>
      <name val="Tahoma"/>
      <family val="2"/>
    </font>
    <font>
      <sz val="8"/>
      <color theme="1" tint="-0.499984740745262"/>
      <name val="Arial"/>
      <family val="2"/>
    </font>
    <font>
      <sz val="8"/>
      <color theme="1"/>
      <name val="Calibri"/>
      <family val="2"/>
      <scheme val="minor"/>
    </font>
    <font>
      <sz val="10"/>
      <color rgb="FF636466"/>
      <name val="Arial"/>
      <family val="2"/>
    </font>
    <font>
      <sz val="8"/>
      <color rgb="FFFF0000"/>
      <name val="Arial"/>
      <family val="2"/>
    </font>
    <font>
      <sz val="10"/>
      <name val="Arial"/>
      <family val="2"/>
    </font>
    <font>
      <sz val="10"/>
      <color rgb="FF595959"/>
      <name val="Arial"/>
      <family val="2"/>
    </font>
    <font>
      <b/>
      <sz val="8"/>
      <color theme="3" tint="0.249977111117893"/>
      <name val="Arial"/>
      <family val="2"/>
    </font>
    <font>
      <sz val="8"/>
      <color theme="3" tint="0.249977111117893"/>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A2AC72"/>
        <bgColor indexed="64"/>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style="thin">
        <color theme="0"/>
      </left>
      <right style="thin">
        <color theme="0"/>
      </right>
      <top/>
      <bottom/>
      <diagonal/>
    </border>
  </borders>
  <cellStyleXfs count="11">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7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16" fillId="2" borderId="0" xfId="3" applyFont="1" applyFill="1"/>
    <xf numFmtId="0" fontId="13" fillId="0" borderId="0" xfId="3" applyFont="1"/>
    <xf numFmtId="0" fontId="6" fillId="3" borderId="0" xfId="0" applyFont="1" applyFill="1" applyAlignment="1">
      <alignment horizontal="left" indent="1"/>
    </xf>
    <xf numFmtId="168" fontId="9" fillId="3" borderId="0" xfId="1" applyNumberFormat="1" applyFont="1" applyFill="1" applyBorder="1" applyAlignment="1">
      <alignment horizontal="left" vertical="center" indent="1"/>
    </xf>
    <xf numFmtId="0" fontId="6" fillId="2" borderId="0" xfId="0" applyFont="1" applyFill="1" applyAlignment="1">
      <alignment horizontal="left"/>
    </xf>
    <xf numFmtId="168" fontId="6" fillId="2" borderId="0" xfId="1" applyNumberFormat="1" applyFont="1" applyFill="1" applyBorder="1" applyAlignment="1">
      <alignment horizontal="left" vertical="center" indent="1"/>
    </xf>
    <xf numFmtId="0" fontId="6" fillId="2" borderId="0" xfId="0" applyFont="1" applyFill="1" applyAlignment="1">
      <alignment horizontal="left" indent="1"/>
    </xf>
    <xf numFmtId="168" fontId="9" fillId="2" borderId="0" xfId="1" applyNumberFormat="1" applyFont="1" applyFill="1" applyBorder="1" applyAlignment="1">
      <alignment horizontal="left" vertical="center" indent="1"/>
    </xf>
    <xf numFmtId="0" fontId="13" fillId="0" borderId="0" xfId="3" applyFont="1" applyAlignment="1">
      <alignment horizontal="left"/>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4" fillId="4" borderId="0" xfId="0" applyFont="1" applyFill="1" applyBorder="1"/>
    <xf numFmtId="0" fontId="10" fillId="4" borderId="0" xfId="0" applyFont="1" applyFill="1" applyAlignment="1">
      <alignment vertical="center"/>
    </xf>
    <xf numFmtId="0" fontId="18" fillId="4" borderId="0" xfId="0" applyFont="1" applyFill="1" applyAlignment="1">
      <alignment horizontal="left"/>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4" xfId="1" applyNumberFormat="1" applyFont="1" applyFill="1" applyBorder="1" applyAlignment="1">
      <alignment vertical="center" readingOrder="1"/>
    </xf>
    <xf numFmtId="0" fontId="11" fillId="0" borderId="0" xfId="0" applyFont="1"/>
    <xf numFmtId="166" fontId="9" fillId="2" borderId="0" xfId="1" applyNumberFormat="1" applyFont="1" applyFill="1" applyBorder="1" applyAlignment="1">
      <alignment horizontal="left" vertical="center" indent="2" readingOrder="1"/>
    </xf>
    <xf numFmtId="166" fontId="9" fillId="3" borderId="0" xfId="1" applyNumberFormat="1" applyFont="1" applyFill="1" applyBorder="1" applyAlignment="1">
      <alignment horizontal="left" vertical="center" indent="2" readingOrder="1"/>
    </xf>
    <xf numFmtId="166" fontId="8" fillId="3" borderId="0" xfId="1" applyNumberFormat="1" applyFont="1" applyFill="1" applyBorder="1" applyAlignment="1">
      <alignment horizontal="left" vertical="center" indent="1" readingOrder="1"/>
    </xf>
    <xf numFmtId="166" fontId="8" fillId="3" borderId="0" xfId="1" applyNumberFormat="1" applyFont="1" applyFill="1" applyBorder="1" applyAlignment="1">
      <alignment horizontal="left" vertical="center" indent="2" readingOrder="1"/>
    </xf>
    <xf numFmtId="166" fontId="9" fillId="2" borderId="0" xfId="1" applyNumberFormat="1" applyFont="1" applyFill="1" applyBorder="1" applyAlignment="1">
      <alignment horizontal="left" vertical="center" indent="3" readingOrder="1"/>
    </xf>
    <xf numFmtId="166" fontId="9" fillId="3" borderId="0" xfId="1" applyNumberFormat="1" applyFont="1" applyFill="1" applyBorder="1" applyAlignment="1">
      <alignment horizontal="left" vertical="center" indent="3" readingOrder="1"/>
    </xf>
    <xf numFmtId="166" fontId="8" fillId="2" borderId="0" xfId="1" applyNumberFormat="1" applyFont="1" applyFill="1" applyBorder="1" applyAlignment="1">
      <alignment horizontal="left" vertical="center" indent="2" readingOrder="1"/>
    </xf>
    <xf numFmtId="0" fontId="6" fillId="3" borderId="0" xfId="0" applyFont="1" applyFill="1" applyAlignment="1">
      <alignment horizontal="left"/>
    </xf>
    <xf numFmtId="168" fontId="6" fillId="3" borderId="0" xfId="1" applyNumberFormat="1" applyFont="1" applyFill="1" applyBorder="1" applyAlignment="1">
      <alignment horizontal="left" vertical="center" indent="1"/>
    </xf>
    <xf numFmtId="166" fontId="8" fillId="2" borderId="0" xfId="1" applyNumberFormat="1" applyFont="1" applyFill="1" applyBorder="1" applyAlignment="1">
      <alignment horizontal="left" vertical="center" indent="1" readingOrder="1"/>
    </xf>
    <xf numFmtId="0" fontId="4" fillId="3" borderId="0" xfId="0" applyFont="1" applyFill="1"/>
    <xf numFmtId="166" fontId="9" fillId="0" borderId="0" xfId="1" applyNumberFormat="1" applyFont="1" applyFill="1" applyBorder="1" applyAlignment="1" applyProtection="1">
      <alignment horizontal="right" vertical="center" wrapText="1"/>
    </xf>
    <xf numFmtId="0" fontId="19" fillId="4" borderId="0" xfId="0" applyFont="1" applyFill="1" applyAlignment="1">
      <alignment vertical="center"/>
    </xf>
    <xf numFmtId="0" fontId="8" fillId="4" borderId="0" xfId="0" applyFont="1" applyFill="1" applyAlignment="1">
      <alignment vertical="center"/>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4" fillId="0" borderId="0" xfId="0" applyFont="1" applyAlignment="1">
      <alignment wrapText="1"/>
    </xf>
    <xf numFmtId="0" fontId="13" fillId="0" borderId="0" xfId="3" applyFont="1" applyFill="1" applyBorder="1" applyAlignment="1">
      <alignment horizontal="left"/>
    </xf>
    <xf numFmtId="165" fontId="20" fillId="0" borderId="0" xfId="1" applyNumberFormat="1" applyFont="1" applyFill="1" applyBorder="1" applyAlignment="1">
      <alignment horizontal="center" vertical="center"/>
    </xf>
    <xf numFmtId="0" fontId="8" fillId="0" borderId="0" xfId="0" applyFont="1" applyAlignment="1">
      <alignment horizontal="left"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3" fillId="0" borderId="0" xfId="3" applyFont="1" applyFill="1"/>
    <xf numFmtId="0" fontId="21" fillId="0" borderId="0" xfId="0" applyFont="1"/>
    <xf numFmtId="0" fontId="10" fillId="4" borderId="2" xfId="1" applyNumberFormat="1" applyFont="1" applyFill="1" applyBorder="1" applyAlignment="1">
      <alignment horizontal="center" vertical="center" wrapText="1"/>
    </xf>
    <xf numFmtId="0" fontId="10" fillId="4" borderId="0" xfId="1" applyNumberFormat="1" applyFont="1" applyFill="1" applyBorder="1" applyAlignment="1">
      <alignment horizontal="center" vertical="center" wrapText="1"/>
    </xf>
    <xf numFmtId="0" fontId="10" fillId="4" borderId="3" xfId="1" applyNumberFormat="1" applyFont="1" applyFill="1" applyBorder="1" applyAlignment="1">
      <alignment horizontal="center" vertical="center" wrapText="1"/>
    </xf>
    <xf numFmtId="165" fontId="9" fillId="0" borderId="0" xfId="0" applyNumberFormat="1" applyFont="1" applyAlignment="1">
      <alignment vertical="center" readingOrder="2"/>
    </xf>
    <xf numFmtId="168" fontId="9" fillId="2" borderId="0" xfId="1" applyNumberFormat="1" applyFont="1" applyFill="1" applyBorder="1" applyAlignment="1">
      <alignment horizontal="left" vertical="center" indent="2" readingOrder="1"/>
    </xf>
    <xf numFmtId="168" fontId="9" fillId="2" borderId="0" xfId="1" applyNumberFormat="1" applyFont="1" applyFill="1" applyBorder="1" applyAlignment="1">
      <alignment horizontal="left" vertical="center" indent="3" readingOrder="1"/>
    </xf>
    <xf numFmtId="168" fontId="9" fillId="3" borderId="0" xfId="1" applyNumberFormat="1" applyFont="1" applyFill="1" applyBorder="1" applyAlignment="1">
      <alignment horizontal="left" vertical="center" indent="3" readingOrder="1"/>
    </xf>
    <xf numFmtId="165" fontId="6" fillId="3" borderId="0" xfId="1" applyNumberFormat="1" applyFont="1" applyFill="1" applyBorder="1" applyAlignment="1">
      <alignment horizontal="left" vertical="center" indent="1"/>
    </xf>
    <xf numFmtId="168" fontId="9" fillId="3" borderId="0" xfId="1" applyNumberFormat="1" applyFont="1" applyFill="1" applyBorder="1" applyAlignment="1">
      <alignment horizontal="left" vertical="center" indent="2" readingOrder="1"/>
    </xf>
    <xf numFmtId="0" fontId="10" fillId="4" borderId="4" xfId="1" applyNumberFormat="1" applyFont="1" applyFill="1" applyBorder="1" applyAlignment="1">
      <alignment horizontal="center" vertical="center" wrapText="1"/>
    </xf>
    <xf numFmtId="166" fontId="9" fillId="3" borderId="0" xfId="1" applyNumberFormat="1" applyFont="1" applyFill="1" applyBorder="1" applyAlignment="1">
      <alignment horizontal="left" vertical="center" indent="1" readingOrder="1"/>
    </xf>
    <xf numFmtId="0" fontId="6" fillId="0" borderId="0" xfId="0" applyFont="1" applyFill="1" applyAlignment="1">
      <alignment horizontal="left" indent="1"/>
    </xf>
    <xf numFmtId="166" fontId="9" fillId="0" borderId="0" xfId="1" applyNumberFormat="1" applyFont="1" applyFill="1" applyBorder="1" applyAlignment="1">
      <alignment horizontal="left" vertical="center" indent="2" readingOrder="1"/>
    </xf>
    <xf numFmtId="168" fontId="9" fillId="0" borderId="0" xfId="1" applyNumberFormat="1" applyFont="1" applyFill="1" applyBorder="1" applyAlignment="1">
      <alignment horizontal="left" vertical="center" indent="1"/>
    </xf>
    <xf numFmtId="165" fontId="9" fillId="0" borderId="0" xfId="1" applyNumberFormat="1" applyFont="1" applyFill="1" applyBorder="1" applyAlignment="1">
      <alignment horizontal="left" vertical="center" indent="2" readingOrder="1"/>
    </xf>
    <xf numFmtId="168" fontId="8" fillId="2" borderId="0" xfId="1" applyNumberFormat="1" applyFont="1" applyFill="1" applyBorder="1" applyAlignment="1">
      <alignment horizontal="left" vertical="center" indent="1"/>
    </xf>
    <xf numFmtId="37" fontId="9" fillId="3" borderId="0" xfId="1" applyNumberFormat="1" applyFont="1" applyFill="1" applyBorder="1" applyAlignment="1">
      <alignment horizontal="right" vertical="center" indent="1"/>
    </xf>
    <xf numFmtId="168" fontId="8" fillId="3" borderId="0" xfId="1" applyNumberFormat="1" applyFont="1" applyFill="1" applyBorder="1" applyAlignment="1">
      <alignment horizontal="left" vertical="center" indent="1"/>
    </xf>
    <xf numFmtId="0" fontId="8" fillId="0" borderId="0" xfId="0" applyFont="1" applyAlignment="1">
      <alignment vertical="center" readingOrder="2"/>
    </xf>
    <xf numFmtId="0" fontId="8" fillId="0" borderId="0" xfId="0" applyFont="1" applyAlignment="1">
      <alignment horizontal="right" vertical="center" readingOrder="2"/>
    </xf>
    <xf numFmtId="0" fontId="6" fillId="2" borderId="0" xfId="0" applyFont="1" applyFill="1"/>
    <xf numFmtId="3" fontId="6" fillId="3" borderId="0" xfId="1" applyNumberFormat="1" applyFont="1" applyFill="1" applyBorder="1" applyAlignment="1">
      <alignment horizontal="right" vertical="center" indent="1"/>
    </xf>
    <xf numFmtId="3" fontId="8" fillId="2" borderId="0" xfId="1" applyNumberFormat="1" applyFont="1" applyFill="1" applyBorder="1" applyAlignment="1">
      <alignment horizontal="right" vertical="center" indent="1"/>
    </xf>
    <xf numFmtId="3" fontId="9" fillId="3" borderId="0" xfId="1" applyNumberFormat="1" applyFont="1" applyFill="1" applyBorder="1" applyAlignment="1">
      <alignment horizontal="right" vertical="center" indent="1"/>
    </xf>
    <xf numFmtId="3" fontId="9" fillId="3" borderId="0" xfId="1" applyNumberFormat="1" applyFont="1" applyFill="1" applyBorder="1" applyAlignment="1">
      <alignment horizontal="right" vertical="center"/>
    </xf>
    <xf numFmtId="3" fontId="9" fillId="2" borderId="0" xfId="1" applyNumberFormat="1" applyFont="1" applyFill="1" applyBorder="1" applyAlignment="1">
      <alignment horizontal="right" vertical="center" indent="1"/>
    </xf>
    <xf numFmtId="3" fontId="8" fillId="3" borderId="0" xfId="1" applyNumberFormat="1" applyFont="1" applyFill="1" applyBorder="1" applyAlignment="1">
      <alignment horizontal="right" vertical="center" indent="1"/>
    </xf>
    <xf numFmtId="165" fontId="9" fillId="2" borderId="0" xfId="1" applyNumberFormat="1" applyFont="1" applyFill="1" applyBorder="1" applyAlignment="1">
      <alignment horizontal="left" vertical="center" indent="1"/>
    </xf>
    <xf numFmtId="165" fontId="9" fillId="3" borderId="0" xfId="1" applyNumberFormat="1" applyFont="1" applyFill="1" applyBorder="1" applyAlignment="1">
      <alignment horizontal="left" vertical="center" indent="1"/>
    </xf>
    <xf numFmtId="168" fontId="4" fillId="0" borderId="0" xfId="0" applyNumberFormat="1" applyFont="1"/>
    <xf numFmtId="168" fontId="9" fillId="0" borderId="0" xfId="0" applyNumberFormat="1" applyFont="1" applyAlignment="1">
      <alignment vertical="center" readingOrder="2"/>
    </xf>
    <xf numFmtId="168" fontId="8" fillId="3" borderId="0" xfId="1" applyNumberFormat="1" applyFont="1" applyFill="1" applyBorder="1" applyAlignment="1">
      <alignment horizontal="left" vertical="center" readingOrder="1"/>
    </xf>
    <xf numFmtId="37" fontId="9" fillId="2" borderId="0" xfId="1" applyNumberFormat="1" applyFont="1" applyFill="1" applyBorder="1" applyAlignment="1">
      <alignment horizontal="right" vertical="center" indent="1"/>
    </xf>
    <xf numFmtId="37" fontId="8" fillId="2" borderId="0" xfId="1" applyNumberFormat="1" applyFont="1" applyFill="1" applyBorder="1" applyAlignment="1">
      <alignment horizontal="right" vertical="center" indent="1"/>
    </xf>
    <xf numFmtId="168" fontId="4" fillId="2" borderId="0" xfId="1" applyNumberFormat="1" applyFont="1" applyFill="1" applyBorder="1" applyAlignment="1">
      <alignment horizontal="left" vertical="center" indent="1"/>
    </xf>
    <xf numFmtId="0" fontId="4" fillId="0" borderId="0" xfId="0" applyFont="1" applyBorder="1"/>
    <xf numFmtId="168" fontId="4" fillId="3" borderId="0" xfId="1" applyNumberFormat="1" applyFont="1" applyFill="1" applyBorder="1" applyAlignment="1">
      <alignment horizontal="left" vertical="center" indent="1"/>
    </xf>
    <xf numFmtId="3" fontId="5" fillId="0" borderId="0" xfId="1" applyNumberFormat="1" applyFont="1" applyFill="1" applyBorder="1" applyAlignment="1">
      <alignment horizontal="center"/>
    </xf>
    <xf numFmtId="3" fontId="21" fillId="0" borderId="0" xfId="1" applyNumberFormat="1" applyFont="1" applyFill="1" applyBorder="1" applyAlignment="1">
      <alignment horizontal="center"/>
    </xf>
    <xf numFmtId="171" fontId="21" fillId="0" borderId="0" xfId="1" applyNumberFormat="1" applyFont="1" applyFill="1" applyBorder="1"/>
    <xf numFmtId="0" fontId="25" fillId="0" borderId="0" xfId="0" applyFont="1" applyBorder="1" applyAlignment="1">
      <alignment vertical="center" wrapText="1"/>
    </xf>
    <xf numFmtId="0" fontId="22" fillId="0" borderId="0" xfId="0" applyFont="1" applyBorder="1" applyAlignment="1">
      <alignment vertical="center" wrapText="1"/>
    </xf>
    <xf numFmtId="0" fontId="25" fillId="0" borderId="0" xfId="0" applyFont="1" applyBorder="1" applyAlignment="1">
      <alignment vertical="center"/>
    </xf>
    <xf numFmtId="166" fontId="10" fillId="4" borderId="3" xfId="1" applyNumberFormat="1" applyFont="1" applyFill="1" applyBorder="1" applyAlignment="1">
      <alignment horizontal="left" vertical="center" readingOrder="1"/>
    </xf>
    <xf numFmtId="0" fontId="4" fillId="0" borderId="0" xfId="0" applyFont="1" applyFill="1"/>
    <xf numFmtId="166" fontId="8" fillId="0"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indent="2" readingOrder="1"/>
    </xf>
    <xf numFmtId="166" fontId="9" fillId="0" borderId="0" xfId="1" applyNumberFormat="1" applyFont="1" applyFill="1" applyBorder="1" applyAlignment="1">
      <alignment horizontal="left" vertical="center" indent="3" readingOrder="1"/>
    </xf>
    <xf numFmtId="166" fontId="23" fillId="0" borderId="0" xfId="1" applyNumberFormat="1" applyFont="1" applyFill="1" applyBorder="1" applyAlignment="1">
      <alignment horizontal="left" vertical="center" indent="3" readingOrder="1"/>
    </xf>
    <xf numFmtId="0" fontId="6" fillId="0" borderId="0" xfId="0" applyFont="1" applyFill="1" applyAlignment="1">
      <alignment horizontal="left"/>
    </xf>
    <xf numFmtId="49" fontId="7" fillId="0" borderId="0" xfId="2" applyFont="1" applyFill="1" applyAlignment="1">
      <alignment vertical="center" readingOrder="1"/>
    </xf>
    <xf numFmtId="166" fontId="9" fillId="0" borderId="0" xfId="1" applyNumberFormat="1" applyFont="1" applyFill="1" applyBorder="1" applyAlignment="1">
      <alignment horizontal="left" vertical="center" indent="1" readingOrder="1"/>
    </xf>
    <xf numFmtId="168" fontId="4" fillId="0" borderId="0" xfId="1" applyNumberFormat="1" applyFont="1" applyFill="1" applyBorder="1" applyAlignment="1">
      <alignment horizontal="left" vertical="center" indent="1"/>
    </xf>
    <xf numFmtId="0" fontId="9" fillId="0" borderId="0" xfId="0" applyFont="1" applyFill="1" applyAlignment="1">
      <alignment vertical="center" readingOrder="2"/>
    </xf>
    <xf numFmtId="0" fontId="9" fillId="0" borderId="0" xfId="0" applyFont="1" applyFill="1" applyAlignment="1">
      <alignment horizontal="right" vertical="center" readingOrder="2"/>
    </xf>
    <xf numFmtId="166" fontId="10" fillId="4" borderId="2" xfId="1" applyNumberFormat="1" applyFont="1" applyFill="1" applyBorder="1" applyAlignment="1">
      <alignment horizontal="center" vertical="center" readingOrder="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0" fontId="10" fillId="4" borderId="2" xfId="1" applyNumberFormat="1" applyFont="1" applyFill="1" applyBorder="1" applyAlignment="1">
      <alignment horizontal="center" vertical="center" wrapText="1"/>
    </xf>
    <xf numFmtId="0" fontId="10" fillId="4" borderId="3" xfId="1" applyNumberFormat="1" applyFont="1" applyFill="1" applyBorder="1" applyAlignment="1">
      <alignment horizontal="center" vertical="center" wrapText="1"/>
    </xf>
    <xf numFmtId="0" fontId="10" fillId="4" borderId="0" xfId="1" applyNumberFormat="1" applyFont="1" applyFill="1" applyBorder="1" applyAlignment="1">
      <alignment horizontal="center" vertical="center" wrapText="1"/>
    </xf>
    <xf numFmtId="166" fontId="10" fillId="4" borderId="2" xfId="1" applyNumberFormat="1" applyFont="1" applyFill="1" applyBorder="1" applyAlignment="1">
      <alignment horizontal="center" vertical="center" readingOrder="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0" fontId="0" fillId="0" borderId="0" xfId="0" applyFill="1"/>
    <xf numFmtId="0" fontId="12" fillId="4" borderId="0" xfId="0" applyFont="1" applyFill="1" applyAlignment="1">
      <alignment horizontal="right" vertical="center" indent="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11" fillId="2" borderId="0" xfId="0" applyFont="1" applyFill="1" applyAlignment="1">
      <alignment horizontal="right"/>
    </xf>
    <xf numFmtId="49" fontId="17" fillId="0" borderId="0" xfId="2" applyFont="1" applyAlignment="1">
      <alignment vertical="center"/>
    </xf>
    <xf numFmtId="166" fontId="8" fillId="3" borderId="0" xfId="1" applyNumberFormat="1" applyFont="1" applyFill="1" applyBorder="1" applyAlignment="1">
      <alignment horizontal="right" vertical="center" indent="1" readingOrder="1"/>
    </xf>
    <xf numFmtId="166" fontId="8" fillId="2" borderId="0" xfId="1" applyNumberFormat="1" applyFont="1" applyFill="1" applyBorder="1" applyAlignment="1">
      <alignment horizontal="right" vertical="center" indent="2" readingOrder="1"/>
    </xf>
    <xf numFmtId="166" fontId="9" fillId="3" borderId="0" xfId="1" applyNumberFormat="1" applyFont="1" applyFill="1" applyBorder="1" applyAlignment="1">
      <alignment horizontal="right" vertical="center" indent="3" readingOrder="1"/>
    </xf>
    <xf numFmtId="166" fontId="9" fillId="2" borderId="0" xfId="1" applyNumberFormat="1" applyFont="1" applyFill="1" applyBorder="1" applyAlignment="1">
      <alignment horizontal="right" vertical="center" indent="3" readingOrder="1"/>
    </xf>
    <xf numFmtId="166" fontId="8" fillId="3" borderId="0" xfId="1" applyNumberFormat="1" applyFont="1" applyFill="1" applyBorder="1" applyAlignment="1">
      <alignment horizontal="right" vertical="center" indent="2" readingOrder="1"/>
    </xf>
    <xf numFmtId="49" fontId="17" fillId="0" borderId="0" xfId="2" applyFont="1" applyAlignment="1">
      <alignment vertical="center" readingOrder="1"/>
    </xf>
    <xf numFmtId="0" fontId="4" fillId="0" borderId="0" xfId="0" applyFont="1" applyAlignment="1">
      <alignment horizontal="right"/>
    </xf>
    <xf numFmtId="166" fontId="8" fillId="0"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3" readingOrder="1"/>
    </xf>
    <xf numFmtId="166" fontId="10" fillId="4" borderId="2" xfId="1" applyNumberFormat="1" applyFont="1" applyFill="1" applyBorder="1" applyAlignment="1">
      <alignment horizontal="right" vertical="center" readingOrder="1"/>
    </xf>
    <xf numFmtId="49" fontId="10" fillId="4" borderId="3" xfId="2" applyFont="1" applyFill="1" applyBorder="1" applyAlignment="1">
      <alignment horizontal="right" vertical="center" readingOrder="2"/>
    </xf>
    <xf numFmtId="166" fontId="10" fillId="4" borderId="3" xfId="1" applyNumberFormat="1" applyFont="1" applyFill="1" applyBorder="1" applyAlignment="1">
      <alignment horizontal="right" vertical="center" readingOrder="1"/>
    </xf>
    <xf numFmtId="0" fontId="10" fillId="4" borderId="3" xfId="1" applyNumberFormat="1" applyFont="1" applyFill="1" applyBorder="1" applyAlignment="1">
      <alignment horizontal="right" vertical="center" wrapText="1"/>
    </xf>
    <xf numFmtId="0" fontId="10" fillId="4" borderId="2" xfId="1" applyNumberFormat="1" applyFont="1" applyFill="1" applyBorder="1" applyAlignment="1">
      <alignment horizontal="right" vertical="center" wrapText="1"/>
    </xf>
    <xf numFmtId="0" fontId="6" fillId="2" borderId="0" xfId="0" applyFont="1" applyFill="1" applyBorder="1" applyAlignment="1">
      <alignment horizontal="left" indent="1"/>
    </xf>
    <xf numFmtId="0" fontId="6" fillId="3" borderId="0" xfId="0" applyFont="1" applyFill="1" applyBorder="1" applyAlignment="1">
      <alignment horizontal="left" indent="1"/>
    </xf>
    <xf numFmtId="0" fontId="9" fillId="0" borderId="0" xfId="0" applyFont="1" applyAlignment="1">
      <alignment horizontal="left" vertical="center" wrapText="1" readingOrder="1"/>
    </xf>
    <xf numFmtId="0" fontId="9" fillId="0" borderId="0" xfId="0" applyFont="1" applyBorder="1" applyAlignment="1">
      <alignment horizontal="right" vertical="center" wrapText="1" readingOrder="2"/>
    </xf>
    <xf numFmtId="0" fontId="9" fillId="0" borderId="0" xfId="0" applyFont="1" applyBorder="1" applyAlignment="1">
      <alignment horizontal="right" vertical="center" wrapText="1"/>
    </xf>
    <xf numFmtId="0" fontId="6" fillId="0" borderId="0" xfId="0" applyFont="1" applyAlignment="1">
      <alignment horizontal="right"/>
    </xf>
    <xf numFmtId="37" fontId="9" fillId="0" borderId="0" xfId="1" applyNumberFormat="1" applyFont="1" applyFill="1" applyBorder="1" applyAlignment="1">
      <alignment horizontal="right" vertical="center" indent="1"/>
    </xf>
    <xf numFmtId="37" fontId="6" fillId="0" borderId="0" xfId="1" applyNumberFormat="1" applyFont="1" applyFill="1" applyBorder="1" applyAlignment="1">
      <alignment horizontal="right" vertical="center" indent="1"/>
    </xf>
    <xf numFmtId="170" fontId="6" fillId="3" borderId="0" xfId="1" applyNumberFormat="1" applyFont="1" applyFill="1" applyBorder="1" applyAlignment="1">
      <alignment vertical="center"/>
    </xf>
    <xf numFmtId="170" fontId="9" fillId="2" borderId="0" xfId="1" applyNumberFormat="1" applyFont="1" applyFill="1" applyBorder="1" applyAlignment="1">
      <alignment vertical="center"/>
    </xf>
    <xf numFmtId="170" fontId="9" fillId="3" borderId="0" xfId="1" applyNumberFormat="1" applyFont="1" applyFill="1" applyBorder="1" applyAlignment="1">
      <alignment vertical="center"/>
    </xf>
    <xf numFmtId="3" fontId="4" fillId="0" borderId="0" xfId="0" applyNumberFormat="1" applyFont="1"/>
    <xf numFmtId="166" fontId="10" fillId="4" borderId="4" xfId="1" applyNumberFormat="1" applyFont="1" applyFill="1" applyBorder="1" applyAlignment="1">
      <alignment horizontal="right" vertical="center" readingOrder="1"/>
    </xf>
    <xf numFmtId="0" fontId="10" fillId="4" borderId="0" xfId="1" applyNumberFormat="1" applyFont="1" applyFill="1" applyBorder="1" applyAlignment="1">
      <alignment horizontal="right" vertical="center" wrapText="1"/>
    </xf>
    <xf numFmtId="0" fontId="10" fillId="4" borderId="4" xfId="1" applyNumberFormat="1" applyFont="1" applyFill="1" applyBorder="1" applyAlignment="1">
      <alignment horizontal="right" vertical="center" wrapText="1"/>
    </xf>
    <xf numFmtId="3" fontId="26" fillId="3" borderId="0" xfId="1" applyNumberFormat="1" applyFont="1" applyFill="1" applyBorder="1" applyAlignment="1">
      <alignment horizontal="right" vertical="center" indent="1"/>
    </xf>
    <xf numFmtId="3" fontId="26" fillId="2" borderId="0" xfId="1" applyNumberFormat="1" applyFont="1" applyFill="1" applyBorder="1" applyAlignment="1">
      <alignment horizontal="right" vertical="center" indent="1"/>
    </xf>
    <xf numFmtId="3" fontId="27" fillId="3" borderId="0" xfId="1" applyNumberFormat="1" applyFont="1" applyFill="1" applyBorder="1" applyAlignment="1">
      <alignment horizontal="right" vertical="center" indent="1"/>
    </xf>
    <xf numFmtId="3" fontId="27" fillId="2" borderId="0" xfId="1" applyNumberFormat="1" applyFont="1" applyFill="1" applyBorder="1" applyAlignment="1">
      <alignment horizontal="right" vertical="center" indent="1"/>
    </xf>
    <xf numFmtId="37" fontId="4" fillId="0" borderId="0" xfId="0" applyNumberFormat="1" applyFont="1"/>
    <xf numFmtId="166" fontId="10" fillId="4" borderId="2" xfId="1" applyNumberFormat="1" applyFont="1" applyFill="1" applyBorder="1" applyAlignment="1">
      <alignment horizontal="center" vertical="center" readingOrder="1"/>
    </xf>
    <xf numFmtId="166" fontId="10" fillId="4" borderId="0"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166" fontId="10" fillId="4" borderId="4" xfId="1" applyNumberFormat="1" applyFont="1" applyFill="1" applyBorder="1" applyAlignment="1">
      <alignment horizontal="center" vertical="center" readingOrder="1"/>
    </xf>
  </cellXfs>
  <cellStyles count="11">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0</xdr:col>
      <xdr:colOff>2421657</xdr:colOff>
      <xdr:row>4</xdr:row>
      <xdr:rowOff>635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33350"/>
          <a:ext cx="2286402" cy="71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19909</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1116330" y="160020"/>
          <a:ext cx="2019702" cy="71713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scad.gov.ae/Release%20Documents/Publication_en_2021_Monthly_Feburary_en.pdf" TargetMode="External"/><Relationship Id="rId7" Type="http://schemas.openxmlformats.org/officeDocument/2006/relationships/drawing" Target="../drawings/drawing2.xml"/><Relationship Id="rId2" Type="http://schemas.openxmlformats.org/officeDocument/2006/relationships/hyperlink" Target="https://www.scad.gov.ae/MethodologyDocumentLib/Agriculture%20Statistics%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printerSettings" Target="../printerSettings/printerSettings33.bin"/><Relationship Id="rId5" Type="http://schemas.openxmlformats.org/officeDocument/2006/relationships/hyperlink" Target="https://www.scad.gov.ae/Release%20Documents/Foreign%20Trade%20of%20Agricultural%20Commodities_2019_Annual_Yearly_en.xlsx" TargetMode="External"/><Relationship Id="rId4" Type="http://schemas.openxmlformats.org/officeDocument/2006/relationships/hyperlink" Target="https://www.scad.gov.ae/Release%20Documents/Agricultural%20Crops%20Statistics_2019_Annual_Yearly_en.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X112"/>
  <sheetViews>
    <sheetView showGridLines="0" tabSelected="1" zoomScaleNormal="100" workbookViewId="0">
      <selection activeCell="C23" sqref="C23"/>
    </sheetView>
  </sheetViews>
  <sheetFormatPr defaultColWidth="7.6640625" defaultRowHeight="10.199999999999999" x14ac:dyDescent="0.2"/>
  <cols>
    <col min="1" max="1" width="36.77734375" style="3" customWidth="1"/>
    <col min="2" max="2" width="72.6640625" style="3" customWidth="1"/>
    <col min="3" max="3" width="9.6640625" style="3" customWidth="1"/>
    <col min="4" max="4" width="67.5546875" style="3" customWidth="1"/>
    <col min="5" max="7" width="7.6640625" style="3"/>
    <col min="8" max="8" width="13.6640625" style="3" bestFit="1" customWidth="1"/>
    <col min="9" max="9" width="8.5546875" style="3" customWidth="1"/>
    <col min="10" max="10" width="9.6640625" style="3" customWidth="1"/>
    <col min="11" max="16384" width="7.6640625" style="3"/>
  </cols>
  <sheetData>
    <row r="1" spans="1:674" x14ac:dyDescent="0.2">
      <c r="A1" s="4"/>
    </row>
    <row r="2" spans="1:674" x14ac:dyDescent="0.2">
      <c r="A2" s="4"/>
      <c r="B2" s="31"/>
      <c r="C2" s="31"/>
      <c r="D2" s="31"/>
      <c r="E2" s="31"/>
      <c r="F2" s="31"/>
      <c r="G2" s="31"/>
      <c r="H2" s="32"/>
    </row>
    <row r="3" spans="1:674" ht="36" customHeight="1" x14ac:dyDescent="0.2">
      <c r="A3" s="4"/>
      <c r="B3" s="33" t="s">
        <v>277</v>
      </c>
      <c r="C3" s="31"/>
      <c r="D3" s="34"/>
      <c r="E3" s="34"/>
      <c r="F3" s="34"/>
      <c r="G3" s="31"/>
      <c r="H3" s="129" t="s">
        <v>341</v>
      </c>
    </row>
    <row r="4" spans="1:674" x14ac:dyDescent="0.2">
      <c r="A4" s="4"/>
      <c r="B4" s="31"/>
      <c r="C4" s="31"/>
      <c r="D4" s="31"/>
      <c r="E4" s="31"/>
      <c r="F4" s="31"/>
      <c r="G4" s="31"/>
      <c r="H4" s="32"/>
    </row>
    <row r="5" spans="1:674" x14ac:dyDescent="0.2">
      <c r="A5" s="4"/>
      <c r="B5" s="11"/>
      <c r="C5" s="11"/>
      <c r="D5" s="11"/>
    </row>
    <row r="6" spans="1:674" x14ac:dyDescent="0.2">
      <c r="A6" s="4"/>
      <c r="C6" s="12" t="s">
        <v>0</v>
      </c>
    </row>
    <row r="7" spans="1:674" x14ac:dyDescent="0.2">
      <c r="A7" s="4"/>
      <c r="C7" s="12" t="s">
        <v>1</v>
      </c>
    </row>
    <row r="8" spans="1:674" s="13"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x14ac:dyDescent="0.2">
      <c r="B9" s="14" t="s">
        <v>2</v>
      </c>
      <c r="C9" s="14" t="s">
        <v>3</v>
      </c>
      <c r="D9" s="16" t="s">
        <v>4</v>
      </c>
      <c r="E9" s="14"/>
      <c r="F9" s="14"/>
    </row>
    <row r="10" spans="1:674" x14ac:dyDescent="0.2">
      <c r="A10" s="15"/>
      <c r="C10" s="14"/>
      <c r="E10" s="14"/>
      <c r="F10" s="14"/>
    </row>
    <row r="11" spans="1:674" ht="14.4" x14ac:dyDescent="0.3">
      <c r="A11" s="15"/>
      <c r="B11" s="3" t="s">
        <v>551</v>
      </c>
      <c r="C11" s="18" t="s">
        <v>5</v>
      </c>
      <c r="D11" s="128" t="s">
        <v>311</v>
      </c>
    </row>
    <row r="12" spans="1:674" ht="14.4" x14ac:dyDescent="0.3">
      <c r="B12" s="3" t="s">
        <v>276</v>
      </c>
      <c r="C12" s="18" t="s">
        <v>6</v>
      </c>
      <c r="D12" s="128" t="s">
        <v>312</v>
      </c>
    </row>
    <row r="13" spans="1:674" ht="14.4" x14ac:dyDescent="0.3">
      <c r="B13" s="3" t="s">
        <v>301</v>
      </c>
      <c r="C13" s="25" t="s">
        <v>11</v>
      </c>
      <c r="D13" s="128" t="s">
        <v>313</v>
      </c>
    </row>
    <row r="14" spans="1:674" ht="14.4" x14ac:dyDescent="0.3">
      <c r="B14" s="3" t="s">
        <v>278</v>
      </c>
      <c r="C14" s="25" t="s">
        <v>12</v>
      </c>
      <c r="D14" s="128" t="s">
        <v>314</v>
      </c>
    </row>
    <row r="15" spans="1:674" ht="14.4" x14ac:dyDescent="0.3">
      <c r="B15" s="3" t="s">
        <v>279</v>
      </c>
      <c r="C15" s="25" t="s">
        <v>13</v>
      </c>
      <c r="D15" s="128" t="s">
        <v>315</v>
      </c>
    </row>
    <row r="16" spans="1:674" ht="14.4" x14ac:dyDescent="0.3">
      <c r="B16" s="3" t="s">
        <v>302</v>
      </c>
      <c r="C16" s="25" t="s">
        <v>15</v>
      </c>
      <c r="D16" s="128" t="s">
        <v>316</v>
      </c>
    </row>
    <row r="17" spans="1:4" ht="14.4" x14ac:dyDescent="0.3">
      <c r="A17" s="15"/>
      <c r="B17" s="3" t="s">
        <v>303</v>
      </c>
      <c r="C17" s="25" t="s">
        <v>16</v>
      </c>
      <c r="D17" s="128" t="s">
        <v>317</v>
      </c>
    </row>
    <row r="18" spans="1:4" ht="14.4" x14ac:dyDescent="0.3">
      <c r="A18" s="15"/>
      <c r="B18" s="3" t="s">
        <v>280</v>
      </c>
      <c r="C18" s="25" t="s">
        <v>20</v>
      </c>
      <c r="D18" s="128" t="s">
        <v>318</v>
      </c>
    </row>
    <row r="19" spans="1:4" ht="14.4" x14ac:dyDescent="0.3">
      <c r="A19" s="15"/>
      <c r="B19" s="3" t="s">
        <v>281</v>
      </c>
      <c r="C19" s="25" t="s">
        <v>21</v>
      </c>
      <c r="D19" s="128" t="s">
        <v>319</v>
      </c>
    </row>
    <row r="20" spans="1:4" ht="14.4" x14ac:dyDescent="0.3">
      <c r="A20" s="15"/>
      <c r="B20" s="3" t="s">
        <v>282</v>
      </c>
      <c r="C20" s="25" t="s">
        <v>22</v>
      </c>
      <c r="D20" s="128" t="s">
        <v>552</v>
      </c>
    </row>
    <row r="21" spans="1:4" ht="14.4" x14ac:dyDescent="0.3">
      <c r="A21" s="15"/>
      <c r="B21" s="3" t="s">
        <v>283</v>
      </c>
      <c r="C21" s="25" t="s">
        <v>23</v>
      </c>
      <c r="D21" s="128" t="s">
        <v>553</v>
      </c>
    </row>
    <row r="22" spans="1:4" ht="14.4" x14ac:dyDescent="0.3">
      <c r="A22" s="15"/>
      <c r="B22" s="3" t="s">
        <v>284</v>
      </c>
      <c r="C22" s="25" t="s">
        <v>24</v>
      </c>
      <c r="D22" s="128" t="s">
        <v>320</v>
      </c>
    </row>
    <row r="23" spans="1:4" ht="14.4" x14ac:dyDescent="0.3">
      <c r="A23" s="15"/>
      <c r="B23" s="3" t="s">
        <v>285</v>
      </c>
      <c r="C23" s="25" t="s">
        <v>25</v>
      </c>
      <c r="D23" s="128" t="s">
        <v>321</v>
      </c>
    </row>
    <row r="24" spans="1:4" ht="14.4" x14ac:dyDescent="0.3">
      <c r="A24" s="15"/>
      <c r="B24" s="3" t="s">
        <v>286</v>
      </c>
      <c r="C24" s="25" t="s">
        <v>26</v>
      </c>
      <c r="D24" s="128" t="s">
        <v>322</v>
      </c>
    </row>
    <row r="25" spans="1:4" ht="14.4" x14ac:dyDescent="0.3">
      <c r="A25" s="15"/>
      <c r="B25" s="3" t="s">
        <v>287</v>
      </c>
      <c r="C25" s="25" t="s">
        <v>27</v>
      </c>
      <c r="D25" s="128" t="s">
        <v>323</v>
      </c>
    </row>
    <row r="26" spans="1:4" ht="14.4" x14ac:dyDescent="0.3">
      <c r="A26" s="15"/>
      <c r="B26" s="3" t="s">
        <v>288</v>
      </c>
      <c r="C26" s="25" t="s">
        <v>28</v>
      </c>
      <c r="D26" s="128" t="s">
        <v>324</v>
      </c>
    </row>
    <row r="27" spans="1:4" ht="14.4" x14ac:dyDescent="0.3">
      <c r="A27" s="15"/>
      <c r="B27" s="3" t="s">
        <v>289</v>
      </c>
      <c r="C27" s="25" t="s">
        <v>29</v>
      </c>
      <c r="D27" s="128" t="s">
        <v>325</v>
      </c>
    </row>
    <row r="28" spans="1:4" ht="14.4" x14ac:dyDescent="0.3">
      <c r="A28" s="15"/>
      <c r="B28" s="3" t="s">
        <v>290</v>
      </c>
      <c r="C28" s="25" t="s">
        <v>30</v>
      </c>
      <c r="D28" s="128" t="s">
        <v>326</v>
      </c>
    </row>
    <row r="29" spans="1:4" ht="14.4" x14ac:dyDescent="0.3">
      <c r="A29" s="15"/>
      <c r="B29" s="3" t="s">
        <v>291</v>
      </c>
      <c r="C29" s="25" t="s">
        <v>31</v>
      </c>
      <c r="D29" s="128" t="s">
        <v>327</v>
      </c>
    </row>
    <row r="30" spans="1:4" ht="14.4" x14ac:dyDescent="0.3">
      <c r="A30" s="15"/>
      <c r="B30" s="3" t="s">
        <v>292</v>
      </c>
      <c r="C30" s="25" t="s">
        <v>32</v>
      </c>
      <c r="D30" s="128" t="s">
        <v>328</v>
      </c>
    </row>
    <row r="31" spans="1:4" ht="14.4" x14ac:dyDescent="0.3">
      <c r="A31" s="15"/>
      <c r="B31" s="3" t="s">
        <v>293</v>
      </c>
      <c r="C31" s="25" t="s">
        <v>33</v>
      </c>
      <c r="D31" s="128" t="s">
        <v>329</v>
      </c>
    </row>
    <row r="32" spans="1:4" ht="14.4" x14ac:dyDescent="0.3">
      <c r="A32" s="15"/>
      <c r="B32" s="15" t="s">
        <v>307</v>
      </c>
      <c r="C32" s="25" t="s">
        <v>148</v>
      </c>
      <c r="D32" s="128" t="s">
        <v>330</v>
      </c>
    </row>
    <row r="33" spans="1:4" ht="14.4" x14ac:dyDescent="0.3">
      <c r="A33" s="15"/>
      <c r="B33" s="3" t="s">
        <v>308</v>
      </c>
      <c r="C33" s="25" t="s">
        <v>149</v>
      </c>
      <c r="D33" s="128" t="s">
        <v>331</v>
      </c>
    </row>
    <row r="34" spans="1:4" ht="14.4" x14ac:dyDescent="0.3">
      <c r="A34" s="15"/>
      <c r="B34" s="3" t="s">
        <v>294</v>
      </c>
      <c r="C34" s="25" t="s">
        <v>150</v>
      </c>
      <c r="D34" s="128" t="s">
        <v>332</v>
      </c>
    </row>
    <row r="35" spans="1:4" ht="14.4" x14ac:dyDescent="0.3">
      <c r="A35" s="15"/>
      <c r="B35" s="3" t="s">
        <v>295</v>
      </c>
      <c r="C35" s="25" t="s">
        <v>151</v>
      </c>
      <c r="D35" s="128" t="s">
        <v>333</v>
      </c>
    </row>
    <row r="36" spans="1:4" ht="14.4" x14ac:dyDescent="0.3">
      <c r="A36" s="15"/>
      <c r="B36" s="3" t="s">
        <v>296</v>
      </c>
      <c r="C36" s="25" t="s">
        <v>152</v>
      </c>
      <c r="D36" s="128" t="s">
        <v>334</v>
      </c>
    </row>
    <row r="37" spans="1:4" ht="14.4" x14ac:dyDescent="0.3">
      <c r="A37" s="15"/>
      <c r="B37" s="3" t="s">
        <v>297</v>
      </c>
      <c r="C37" s="25" t="s">
        <v>550</v>
      </c>
      <c r="D37" s="128" t="s">
        <v>335</v>
      </c>
    </row>
    <row r="38" spans="1:4" ht="14.4" x14ac:dyDescent="0.3">
      <c r="A38" s="15"/>
      <c r="B38" s="3" t="s">
        <v>298</v>
      </c>
      <c r="C38" s="25" t="s">
        <v>153</v>
      </c>
      <c r="D38" s="128" t="s">
        <v>336</v>
      </c>
    </row>
    <row r="39" spans="1:4" ht="14.4" x14ac:dyDescent="0.3">
      <c r="A39" s="15"/>
      <c r="B39" s="3" t="s">
        <v>299</v>
      </c>
      <c r="C39" s="25" t="s">
        <v>154</v>
      </c>
      <c r="D39" s="128" t="s">
        <v>337</v>
      </c>
    </row>
    <row r="40" spans="1:4" ht="14.4" x14ac:dyDescent="0.3">
      <c r="A40" s="15"/>
      <c r="B40" s="3" t="s">
        <v>300</v>
      </c>
      <c r="C40" s="25" t="s">
        <v>166</v>
      </c>
      <c r="D40" s="128" t="s">
        <v>338</v>
      </c>
    </row>
    <row r="41" spans="1:4" ht="14.4" x14ac:dyDescent="0.3">
      <c r="A41" s="15"/>
      <c r="B41" s="3" t="s">
        <v>310</v>
      </c>
      <c r="C41" s="25" t="s">
        <v>167</v>
      </c>
      <c r="D41" s="128" t="s">
        <v>339</v>
      </c>
    </row>
    <row r="42" spans="1:4" x14ac:dyDescent="0.2">
      <c r="A42" s="15"/>
    </row>
    <row r="43" spans="1:4" ht="14.4" x14ac:dyDescent="0.3">
      <c r="A43" s="15"/>
      <c r="B43" s="3" t="s">
        <v>7</v>
      </c>
      <c r="C43" s="17" t="s">
        <v>8</v>
      </c>
      <c r="D43" s="128" t="s">
        <v>340</v>
      </c>
    </row>
    <row r="44" spans="1:4" x14ac:dyDescent="0.2">
      <c r="A44" s="15"/>
    </row>
    <row r="45" spans="1:4" x14ac:dyDescent="0.2">
      <c r="A45" s="15"/>
    </row>
    <row r="46" spans="1:4" x14ac:dyDescent="0.2">
      <c r="A46" s="15"/>
    </row>
    <row r="47" spans="1:4" x14ac:dyDescent="0.2">
      <c r="A47" s="15"/>
    </row>
    <row r="48" spans="1:4"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row r="62" spans="1:1" x14ac:dyDescent="0.2">
      <c r="A62" s="15"/>
    </row>
    <row r="63" spans="1:1" x14ac:dyDescent="0.2">
      <c r="A63" s="15"/>
    </row>
    <row r="64" spans="1:1" x14ac:dyDescent="0.2">
      <c r="A64" s="15"/>
    </row>
    <row r="65" spans="1:1" x14ac:dyDescent="0.2">
      <c r="A65" s="15"/>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row r="88" spans="1:1" x14ac:dyDescent="0.2">
      <c r="A88" s="15"/>
    </row>
    <row r="89" spans="1:1" x14ac:dyDescent="0.2">
      <c r="A89" s="15"/>
    </row>
    <row r="90" spans="1:1" x14ac:dyDescent="0.2">
      <c r="A90" s="15"/>
    </row>
    <row r="91" spans="1:1" x14ac:dyDescent="0.2">
      <c r="A91" s="15"/>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8" location="'Table 8'!A1" display="Table 8" xr:uid="{B3184D42-7688-4C78-A560-D121839F21C3}"/>
    <hyperlink ref="C19" location="'Table 9'!A1" display="Table 9" xr:uid="{A040A178-8A8C-4A62-82E7-5D2418E18CEA}"/>
    <hyperlink ref="C20" location="'Table 10'!A1" display="Table 10" xr:uid="{96E1C0A1-CE82-4F13-99D0-8D0268BA3F76}"/>
    <hyperlink ref="C21" location="'Table 11'!A1" display="Table 11" xr:uid="{479D67EC-8984-46EC-ACDF-3ABC17BF48F0}"/>
    <hyperlink ref="C22" location="'Table 12'!A1" display="Table 12" xr:uid="{EC9C26DF-B7A2-41E9-8A1A-EC0AB7F36DED}"/>
    <hyperlink ref="C23" location="'Table 13'!A1" display="Table 13" xr:uid="{EA85E729-FBE1-440E-AE06-30FA9273A21C}"/>
    <hyperlink ref="C24" location="'Table 14'!A1" display="Table 14" xr:uid="{E1AAF245-7AC2-4CBC-9BFB-C766C6212CC8}"/>
    <hyperlink ref="C25" location="'Table 15'!A1" display="Table 15" xr:uid="{9895841D-D0BE-4A23-B944-57E04DA3F1CA}"/>
    <hyperlink ref="C26" location="'Table 16'!A1" display="Table 16" xr:uid="{C7C94127-39F6-4B2E-A553-494C9FF194CB}"/>
    <hyperlink ref="C27" location="'Table 17'!A1" display="Table 17" xr:uid="{ABA4B3FC-D073-481F-8B38-3F08A9FF45FB}"/>
    <hyperlink ref="C28" location="'Table 18'!A1" display="Table 18" xr:uid="{934672FA-8296-4CE4-BE97-1E03680AA189}"/>
    <hyperlink ref="C29" location="'Table 19'!A1" display="Table 19" xr:uid="{55F24D56-1059-493C-A0E9-19053840C38C}"/>
    <hyperlink ref="C30" location="'Table 20'!A1" display="Table 20" xr:uid="{EC362A96-D6B3-4E8E-84F3-531D2B6B2F5D}"/>
    <hyperlink ref="C31" location="'Table 21'!A1" display="Table 21" xr:uid="{0FFDDD0A-1E3F-432C-B38D-10F6927A6E8E}"/>
    <hyperlink ref="C32" location="'Table 22'!A1" display="Table 22" xr:uid="{28FEA182-8883-40FB-9E41-16DA8B366AF1}"/>
    <hyperlink ref="C35" location="'Table 25'!A1" display="Table 25" xr:uid="{2E408F3B-6C57-473B-A0A0-03BA64AEA932}"/>
    <hyperlink ref="C36" location="'Table 26'!A1" display="Table 26" xr:uid="{00EA7984-5392-4E9C-8251-555BFC252F9A}"/>
    <hyperlink ref="C38" location="'Table 28'!A1" display="Table 28" xr:uid="{8E08DCEC-0132-4C34-9317-D6EA4F341152}"/>
    <hyperlink ref="C39" location="'Table 29'!A1" display="Table 29" xr:uid="{EE5E731D-C20B-4666-846D-16ADE4E29F1A}"/>
    <hyperlink ref="C40" location="'Table 30'!A1" display="Table 30" xr:uid="{5F887E64-350A-4115-A9BC-ABA26C3D29B4}"/>
    <hyperlink ref="C33" location="'Table 23'!A1" display="Table 23" xr:uid="{44D8E34C-AD03-4DC1-838F-816D7D48A8AC}"/>
    <hyperlink ref="C34" location="'Table 24'!A1" display="Table 24" xr:uid="{CDFAB6E8-A2AC-4062-9AD0-6788B48A403B}"/>
    <hyperlink ref="C41" location="'Table 31'!A1" display="Table 31" xr:uid="{55624D85-0EFF-483F-8571-6D359D6A161F}"/>
    <hyperlink ref="C37" location="'Table 27'!A1" display="Table 27" xr:uid="{E32DF080-BEB6-45EA-AFE3-A7AB696093C6}"/>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700E-87BD-4725-A36E-ED5793E2E74C}">
  <dimension ref="B2:K14"/>
  <sheetViews>
    <sheetView showGridLines="0" workbookViewId="0">
      <selection activeCell="A5" sqref="A5:XFD5"/>
    </sheetView>
  </sheetViews>
  <sheetFormatPr defaultColWidth="8.6640625" defaultRowHeight="10.199999999999999" x14ac:dyDescent="0.2"/>
  <cols>
    <col min="1" max="2" width="8.6640625" style="4"/>
    <col min="3" max="3" width="45.5546875" style="4" customWidth="1"/>
    <col min="4" max="7" width="11.88671875" style="4" customWidth="1"/>
    <col min="8" max="8" width="45.5546875" style="4" customWidth="1"/>
    <col min="9" max="16384" width="8.6640625" style="4"/>
  </cols>
  <sheetData>
    <row r="2" spans="2:11" ht="13.8" x14ac:dyDescent="0.2">
      <c r="B2" s="5" t="s">
        <v>183</v>
      </c>
      <c r="D2" s="6"/>
      <c r="E2" s="6"/>
      <c r="F2" s="6"/>
      <c r="G2" s="6"/>
      <c r="H2" s="139" t="s">
        <v>413</v>
      </c>
    </row>
    <row r="3" spans="2:11" x14ac:dyDescent="0.2">
      <c r="B3" s="3" t="s">
        <v>81</v>
      </c>
      <c r="D3" s="6"/>
      <c r="E3" s="6"/>
      <c r="F3" s="6"/>
      <c r="G3" s="6"/>
      <c r="H3" s="140" t="s">
        <v>399</v>
      </c>
    </row>
    <row r="4" spans="2:11" x14ac:dyDescent="0.2">
      <c r="C4" s="8"/>
      <c r="D4" s="6"/>
      <c r="E4" s="6"/>
      <c r="F4" s="6"/>
      <c r="G4" s="6"/>
    </row>
    <row r="5" spans="2:11" ht="14.4" customHeight="1" x14ac:dyDescent="0.2">
      <c r="B5" s="26" t="s">
        <v>9</v>
      </c>
      <c r="C5" s="27" t="s">
        <v>516</v>
      </c>
      <c r="D5" s="119" t="s">
        <v>355</v>
      </c>
      <c r="E5" s="120" t="s">
        <v>358</v>
      </c>
      <c r="F5" s="121" t="s">
        <v>384</v>
      </c>
      <c r="G5" s="145" t="s">
        <v>354</v>
      </c>
      <c r="H5" s="28" t="s">
        <v>515</v>
      </c>
      <c r="I5" s="7"/>
      <c r="J5" s="7"/>
    </row>
    <row r="6" spans="2:11" ht="20.399999999999999" x14ac:dyDescent="0.2">
      <c r="B6" s="29"/>
      <c r="C6" s="30"/>
      <c r="D6" s="122" t="s">
        <v>39</v>
      </c>
      <c r="E6" s="124" t="s">
        <v>40</v>
      </c>
      <c r="F6" s="123" t="s">
        <v>41</v>
      </c>
      <c r="G6" s="146" t="s">
        <v>14</v>
      </c>
      <c r="H6" s="28"/>
      <c r="I6" s="7"/>
      <c r="J6" s="7"/>
      <c r="K6" s="7"/>
    </row>
    <row r="7" spans="2:11" x14ac:dyDescent="0.2">
      <c r="B7" s="44"/>
      <c r="C7" s="39" t="s">
        <v>14</v>
      </c>
      <c r="D7" s="45">
        <v>5505.6248337567276</v>
      </c>
      <c r="E7" s="45">
        <v>45295.934691637136</v>
      </c>
      <c r="F7" s="45">
        <v>8088</v>
      </c>
      <c r="G7" s="45">
        <v>58889.559525393874</v>
      </c>
      <c r="H7" s="134" t="s">
        <v>354</v>
      </c>
      <c r="I7" s="94"/>
      <c r="J7" s="7"/>
      <c r="K7" s="9"/>
    </row>
    <row r="8" spans="2:11" x14ac:dyDescent="0.2">
      <c r="B8" s="23"/>
      <c r="C8" s="37" t="s">
        <v>88</v>
      </c>
      <c r="D8" s="24">
        <v>3120.2856406372184</v>
      </c>
      <c r="E8" s="24">
        <v>20061.26157178044</v>
      </c>
      <c r="F8" s="24">
        <v>3860</v>
      </c>
      <c r="G8" s="24">
        <v>27041.547212417659</v>
      </c>
      <c r="H8" s="137" t="s">
        <v>414</v>
      </c>
      <c r="I8" s="93"/>
    </row>
    <row r="9" spans="2:11" x14ac:dyDescent="0.2">
      <c r="B9" s="19"/>
      <c r="C9" s="38" t="s">
        <v>89</v>
      </c>
      <c r="D9" s="20">
        <v>600.79145529244317</v>
      </c>
      <c r="E9" s="20">
        <v>21022.17800142823</v>
      </c>
      <c r="F9" s="20">
        <v>3600</v>
      </c>
      <c r="G9" s="20">
        <v>25222.969456720675</v>
      </c>
      <c r="H9" s="136" t="s">
        <v>415</v>
      </c>
      <c r="I9" s="93"/>
    </row>
    <row r="10" spans="2:11" x14ac:dyDescent="0.2">
      <c r="B10" s="23"/>
      <c r="C10" s="37" t="s">
        <v>90</v>
      </c>
      <c r="D10" s="24">
        <v>857.51465347708825</v>
      </c>
      <c r="E10" s="24">
        <v>1612.8352501927395</v>
      </c>
      <c r="F10" s="24">
        <v>88</v>
      </c>
      <c r="G10" s="24">
        <v>2558.3499036698277</v>
      </c>
      <c r="H10" s="137" t="s">
        <v>416</v>
      </c>
      <c r="I10" s="93"/>
    </row>
    <row r="11" spans="2:11" x14ac:dyDescent="0.2">
      <c r="B11" s="44"/>
      <c r="C11" s="38" t="s">
        <v>18</v>
      </c>
      <c r="D11" s="45">
        <v>927.03308434997803</v>
      </c>
      <c r="E11" s="45">
        <v>2599.6598682357321</v>
      </c>
      <c r="F11" s="45">
        <v>540</v>
      </c>
      <c r="G11" s="45">
        <v>4066.6929525857104</v>
      </c>
      <c r="H11" s="136" t="s">
        <v>417</v>
      </c>
      <c r="I11" s="93"/>
      <c r="J11" s="7"/>
      <c r="K11" s="9"/>
    </row>
    <row r="12" spans="2:11" x14ac:dyDescent="0.2">
      <c r="B12" s="1"/>
      <c r="C12" s="41"/>
      <c r="D12" s="1"/>
      <c r="E12" s="1"/>
      <c r="F12" s="1"/>
      <c r="G12" s="1"/>
      <c r="H12" s="1"/>
    </row>
    <row r="13" spans="2:11" x14ac:dyDescent="0.2">
      <c r="B13" s="10" t="s">
        <v>117</v>
      </c>
      <c r="H13" s="132" t="s">
        <v>352</v>
      </c>
    </row>
    <row r="14" spans="2:11" x14ac:dyDescent="0.2">
      <c r="B14" s="36"/>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EEF2-4EEB-4D6C-9EF4-173EA522166A}">
  <dimension ref="B2:K14"/>
  <sheetViews>
    <sheetView showGridLines="0" workbookViewId="0">
      <selection activeCell="H3" sqref="H3"/>
    </sheetView>
  </sheetViews>
  <sheetFormatPr defaultColWidth="8.6640625" defaultRowHeight="10.199999999999999" x14ac:dyDescent="0.2"/>
  <cols>
    <col min="1" max="2" width="8.6640625" style="4"/>
    <col min="3" max="3" width="45.5546875" style="4" customWidth="1"/>
    <col min="4" max="7" width="11.88671875" style="4" customWidth="1"/>
    <col min="8" max="8" width="45.5546875" style="4" customWidth="1"/>
    <col min="9" max="16384" width="8.6640625" style="4"/>
  </cols>
  <sheetData>
    <row r="2" spans="2:11" ht="13.8" x14ac:dyDescent="0.2">
      <c r="B2" s="5" t="s">
        <v>184</v>
      </c>
      <c r="D2" s="6"/>
      <c r="E2" s="6"/>
      <c r="F2" s="6"/>
      <c r="G2" s="6"/>
      <c r="H2" s="139" t="s">
        <v>547</v>
      </c>
    </row>
    <row r="3" spans="2:11" x14ac:dyDescent="0.2">
      <c r="B3" s="3" t="s">
        <v>510</v>
      </c>
      <c r="D3" s="6"/>
      <c r="E3" s="6"/>
      <c r="F3" s="6"/>
      <c r="G3" s="6"/>
      <c r="H3" s="140" t="s">
        <v>418</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ht="20.399999999999999" x14ac:dyDescent="0.2">
      <c r="B6" s="29"/>
      <c r="C6" s="30"/>
      <c r="D6" s="122" t="s">
        <v>39</v>
      </c>
      <c r="E6" s="124" t="s">
        <v>40</v>
      </c>
      <c r="F6" s="123" t="s">
        <v>41</v>
      </c>
      <c r="G6" s="146" t="s">
        <v>14</v>
      </c>
      <c r="H6" s="28"/>
      <c r="I6" s="7"/>
      <c r="J6" s="7"/>
      <c r="K6" s="7"/>
    </row>
    <row r="7" spans="2:11" x14ac:dyDescent="0.2">
      <c r="B7" s="44"/>
      <c r="C7" s="39" t="s">
        <v>14</v>
      </c>
      <c r="D7" s="45">
        <v>28221.709807803127</v>
      </c>
      <c r="E7" s="45">
        <v>175342.63075926164</v>
      </c>
      <c r="F7" s="45">
        <v>37629.9</v>
      </c>
      <c r="G7" s="45">
        <v>241194.24056706476</v>
      </c>
      <c r="H7" s="134" t="s">
        <v>354</v>
      </c>
      <c r="I7" s="7"/>
      <c r="J7" s="7"/>
      <c r="K7" s="9"/>
    </row>
    <row r="8" spans="2:11" x14ac:dyDescent="0.2">
      <c r="B8" s="23"/>
      <c r="C8" s="37" t="s">
        <v>88</v>
      </c>
      <c r="D8" s="24">
        <v>23055.142046311743</v>
      </c>
      <c r="E8" s="24">
        <v>119544.63152273999</v>
      </c>
      <c r="F8" s="24">
        <v>26726.5</v>
      </c>
      <c r="G8" s="24">
        <v>169326.27356905173</v>
      </c>
      <c r="H8" s="137" t="s">
        <v>414</v>
      </c>
    </row>
    <row r="9" spans="2:11" x14ac:dyDescent="0.2">
      <c r="B9" s="19"/>
      <c r="C9" s="38" t="s">
        <v>89</v>
      </c>
      <c r="D9" s="20">
        <v>1206.9458735478495</v>
      </c>
      <c r="E9" s="20">
        <v>47233.415102921841</v>
      </c>
      <c r="F9" s="20">
        <v>9134.9</v>
      </c>
      <c r="G9" s="20">
        <v>57575.26097646969</v>
      </c>
      <c r="H9" s="136" t="s">
        <v>415</v>
      </c>
    </row>
    <row r="10" spans="2:11" x14ac:dyDescent="0.2">
      <c r="B10" s="23"/>
      <c r="C10" s="37" t="s">
        <v>90</v>
      </c>
      <c r="D10" s="24">
        <v>1490.0333746663127</v>
      </c>
      <c r="E10" s="24">
        <v>1966.502357849889</v>
      </c>
      <c r="F10" s="24">
        <v>180.3</v>
      </c>
      <c r="G10" s="24">
        <v>3636.8357325162019</v>
      </c>
      <c r="H10" s="137" t="s">
        <v>416</v>
      </c>
    </row>
    <row r="11" spans="2:11" x14ac:dyDescent="0.2">
      <c r="B11" s="44"/>
      <c r="C11" s="38" t="s">
        <v>18</v>
      </c>
      <c r="D11" s="45">
        <v>2469.5885132772205</v>
      </c>
      <c r="E11" s="45">
        <v>6598.0817757499144</v>
      </c>
      <c r="F11" s="45">
        <v>1588.2</v>
      </c>
      <c r="G11" s="45">
        <v>10655.870289027136</v>
      </c>
      <c r="H11" s="136" t="s">
        <v>417</v>
      </c>
      <c r="I11" s="7"/>
      <c r="J11" s="7"/>
      <c r="K11" s="9"/>
    </row>
    <row r="12" spans="2:11" x14ac:dyDescent="0.2">
      <c r="B12" s="1"/>
      <c r="C12" s="41"/>
      <c r="D12" s="1"/>
      <c r="E12" s="1"/>
      <c r="F12" s="1"/>
      <c r="G12" s="1"/>
      <c r="H12" s="1"/>
    </row>
    <row r="13" spans="2:11" x14ac:dyDescent="0.2">
      <c r="B13" s="10" t="s">
        <v>117</v>
      </c>
      <c r="H13" s="132" t="s">
        <v>352</v>
      </c>
    </row>
    <row r="14" spans="2:11" x14ac:dyDescent="0.2">
      <c r="B14" s="36"/>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09DF-23EE-4ABF-A34A-B7CF763BA275}">
  <dimension ref="B2:K14"/>
  <sheetViews>
    <sheetView showGridLines="0" topLeftCell="D1" workbookViewId="0">
      <selection activeCell="E7" sqref="E7"/>
    </sheetView>
  </sheetViews>
  <sheetFormatPr defaultColWidth="8.6640625" defaultRowHeight="10.199999999999999" x14ac:dyDescent="0.2"/>
  <cols>
    <col min="1" max="2" width="8.6640625" style="4"/>
    <col min="3" max="3" width="45.5546875" style="4" customWidth="1"/>
    <col min="4" max="7" width="11.88671875" style="4" customWidth="1"/>
    <col min="8" max="8" width="45.5546875" style="4" customWidth="1"/>
    <col min="9" max="16384" width="8.6640625" style="4"/>
  </cols>
  <sheetData>
    <row r="2" spans="2:11" ht="13.8" x14ac:dyDescent="0.2">
      <c r="B2" s="5" t="s">
        <v>185</v>
      </c>
      <c r="D2" s="6"/>
      <c r="E2" s="6"/>
      <c r="F2" s="6"/>
      <c r="G2" s="6"/>
      <c r="H2" s="139" t="s">
        <v>548</v>
      </c>
    </row>
    <row r="3" spans="2:11" x14ac:dyDescent="0.2">
      <c r="B3" s="3" t="s">
        <v>91</v>
      </c>
      <c r="D3" s="6"/>
      <c r="E3" s="6"/>
      <c r="F3" s="6"/>
      <c r="G3" s="6"/>
      <c r="H3" s="140" t="s">
        <v>419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ht="20.399999999999999" x14ac:dyDescent="0.2">
      <c r="B6" s="29"/>
      <c r="C6" s="30"/>
      <c r="D6" s="122" t="s">
        <v>39</v>
      </c>
      <c r="E6" s="124" t="s">
        <v>40</v>
      </c>
      <c r="F6" s="123" t="s">
        <v>41</v>
      </c>
      <c r="G6" s="146" t="s">
        <v>14</v>
      </c>
      <c r="H6" s="28"/>
      <c r="I6" s="7"/>
      <c r="J6" s="7"/>
      <c r="K6" s="7"/>
    </row>
    <row r="7" spans="2:11" x14ac:dyDescent="0.2">
      <c r="B7" s="44"/>
      <c r="C7" s="39" t="s">
        <v>14</v>
      </c>
      <c r="D7" s="95">
        <v>51798</v>
      </c>
      <c r="E7" s="95">
        <v>223420</v>
      </c>
      <c r="F7" s="95">
        <v>66021</v>
      </c>
      <c r="G7" s="95">
        <v>341239</v>
      </c>
      <c r="H7" s="134" t="s">
        <v>354</v>
      </c>
      <c r="I7" s="7"/>
      <c r="J7" s="7"/>
      <c r="K7" s="9"/>
    </row>
    <row r="8" spans="2:11" x14ac:dyDescent="0.2">
      <c r="B8" s="23"/>
      <c r="C8" s="37" t="s">
        <v>88</v>
      </c>
      <c r="D8" s="68">
        <v>39039</v>
      </c>
      <c r="E8" s="68">
        <v>141005</v>
      </c>
      <c r="F8" s="68">
        <v>44182</v>
      </c>
      <c r="G8" s="68">
        <v>224226</v>
      </c>
      <c r="H8" s="137" t="s">
        <v>414</v>
      </c>
    </row>
    <row r="9" spans="2:11" x14ac:dyDescent="0.2">
      <c r="B9" s="19"/>
      <c r="C9" s="38" t="s">
        <v>89</v>
      </c>
      <c r="D9" s="72">
        <v>2197</v>
      </c>
      <c r="E9" s="72">
        <v>65817</v>
      </c>
      <c r="F9" s="72">
        <v>16970</v>
      </c>
      <c r="G9" s="72">
        <v>84984</v>
      </c>
      <c r="H9" s="136" t="s">
        <v>415</v>
      </c>
    </row>
    <row r="10" spans="2:11" x14ac:dyDescent="0.2">
      <c r="B10" s="23"/>
      <c r="C10" s="37" t="s">
        <v>90</v>
      </c>
      <c r="D10" s="68">
        <v>3692</v>
      </c>
      <c r="E10" s="68">
        <v>5059</v>
      </c>
      <c r="F10" s="68">
        <v>464</v>
      </c>
      <c r="G10" s="68">
        <v>9215</v>
      </c>
      <c r="H10" s="137" t="s">
        <v>416</v>
      </c>
    </row>
    <row r="11" spans="2:11" x14ac:dyDescent="0.2">
      <c r="B11" s="44"/>
      <c r="C11" s="38" t="s">
        <v>18</v>
      </c>
      <c r="D11" s="72">
        <v>6870</v>
      </c>
      <c r="E11" s="72">
        <v>11539</v>
      </c>
      <c r="F11" s="72">
        <v>4405</v>
      </c>
      <c r="G11" s="72">
        <v>22814</v>
      </c>
      <c r="H11" s="136" t="s">
        <v>417</v>
      </c>
      <c r="I11" s="7"/>
      <c r="J11" s="7"/>
      <c r="K11" s="9"/>
    </row>
    <row r="12" spans="2:11" x14ac:dyDescent="0.2">
      <c r="B12" s="1"/>
      <c r="C12" s="41"/>
      <c r="D12" s="1"/>
      <c r="E12" s="1"/>
      <c r="F12" s="1"/>
      <c r="G12" s="1"/>
      <c r="H12" s="1"/>
    </row>
    <row r="13" spans="2:11" x14ac:dyDescent="0.2">
      <c r="B13" s="10" t="s">
        <v>117</v>
      </c>
      <c r="H13" s="132" t="s">
        <v>352</v>
      </c>
    </row>
    <row r="14" spans="2:11" x14ac:dyDescent="0.2">
      <c r="B14" s="36"/>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14981-6AA6-4538-A1F1-32D325098237}">
  <dimension ref="B2:J36"/>
  <sheetViews>
    <sheetView showGridLines="0" workbookViewId="0">
      <selection activeCell="F24" sqref="F24"/>
    </sheetView>
  </sheetViews>
  <sheetFormatPr defaultColWidth="8.6640625" defaultRowHeight="10.199999999999999" x14ac:dyDescent="0.2"/>
  <cols>
    <col min="1" max="2" width="8.6640625" style="4"/>
    <col min="3" max="3" width="45.5546875" style="4" customWidth="1"/>
    <col min="4" max="7" width="11.88671875" style="4" customWidth="1"/>
    <col min="8" max="8" width="45.5546875" style="4" customWidth="1"/>
    <col min="9" max="16384" width="8.6640625" style="4"/>
  </cols>
  <sheetData>
    <row r="2" spans="2:10" ht="13.8" x14ac:dyDescent="0.2">
      <c r="B2" s="5" t="s">
        <v>187</v>
      </c>
      <c r="D2" s="6"/>
      <c r="E2" s="6"/>
      <c r="F2" s="6"/>
      <c r="G2" s="6"/>
      <c r="H2" s="139" t="s">
        <v>444</v>
      </c>
    </row>
    <row r="3" spans="2:10" x14ac:dyDescent="0.2">
      <c r="B3" s="3" t="s">
        <v>81</v>
      </c>
      <c r="D3" s="6"/>
      <c r="E3" s="6"/>
      <c r="F3" s="6"/>
      <c r="G3" s="6"/>
      <c r="H3" s="140" t="s">
        <v>399</v>
      </c>
    </row>
    <row r="4" spans="2:10" x14ac:dyDescent="0.2">
      <c r="C4" s="8"/>
      <c r="D4" s="6"/>
      <c r="E4" s="6"/>
      <c r="F4" s="6"/>
      <c r="G4" s="6"/>
    </row>
    <row r="5" spans="2:10" ht="14.4" customHeight="1" x14ac:dyDescent="0.2">
      <c r="B5" s="26" t="s">
        <v>9</v>
      </c>
      <c r="C5" s="27" t="s">
        <v>516</v>
      </c>
      <c r="D5" s="125" t="s">
        <v>355</v>
      </c>
      <c r="E5" s="126" t="s">
        <v>358</v>
      </c>
      <c r="F5" s="127" t="s">
        <v>384</v>
      </c>
      <c r="G5" s="145" t="s">
        <v>354</v>
      </c>
      <c r="H5" s="28" t="s">
        <v>515</v>
      </c>
      <c r="I5" s="7"/>
      <c r="J5" s="7"/>
    </row>
    <row r="6" spans="2:10" ht="20.399999999999999" x14ac:dyDescent="0.2">
      <c r="B6" s="29"/>
      <c r="C6" s="30"/>
      <c r="D6" s="122" t="s">
        <v>39</v>
      </c>
      <c r="E6" s="124" t="s">
        <v>40</v>
      </c>
      <c r="F6" s="123" t="s">
        <v>41</v>
      </c>
      <c r="G6" s="146" t="s">
        <v>14</v>
      </c>
      <c r="H6" s="28"/>
      <c r="I6" s="7"/>
    </row>
    <row r="7" spans="2:10" x14ac:dyDescent="0.2">
      <c r="B7" s="44"/>
      <c r="C7" s="39" t="s">
        <v>14</v>
      </c>
      <c r="D7" s="156">
        <v>3414.7532861041095</v>
      </c>
      <c r="E7" s="156">
        <v>13407.95060113535</v>
      </c>
      <c r="F7" s="156">
        <v>3840.7479851023677</v>
      </c>
      <c r="G7" s="156">
        <v>20663.45187234183</v>
      </c>
      <c r="H7" s="134" t="s">
        <v>354</v>
      </c>
      <c r="I7" s="9"/>
    </row>
    <row r="8" spans="2:10" x14ac:dyDescent="0.2">
      <c r="B8" s="23"/>
      <c r="C8" s="37" t="s">
        <v>92</v>
      </c>
      <c r="D8" s="157">
        <v>0</v>
      </c>
      <c r="E8" s="157">
        <v>430.35473379375696</v>
      </c>
      <c r="F8" s="157">
        <v>3.3288804919181998</v>
      </c>
      <c r="G8" s="157">
        <v>433.68361428567516</v>
      </c>
      <c r="H8" s="137" t="s">
        <v>420</v>
      </c>
    </row>
    <row r="9" spans="2:10" x14ac:dyDescent="0.2">
      <c r="B9" s="19"/>
      <c r="C9" s="38" t="s">
        <v>93</v>
      </c>
      <c r="D9" s="158">
        <v>181.52629081081369</v>
      </c>
      <c r="E9" s="158">
        <v>1367.9808409736656</v>
      </c>
      <c r="F9" s="158">
        <v>305.82783712680344</v>
      </c>
      <c r="G9" s="158">
        <v>1855.3349689112827</v>
      </c>
      <c r="H9" s="136" t="s">
        <v>421</v>
      </c>
    </row>
    <row r="10" spans="2:10" x14ac:dyDescent="0.2">
      <c r="B10" s="23"/>
      <c r="C10" s="37" t="s">
        <v>94</v>
      </c>
      <c r="D10" s="157">
        <v>12.225925925925901</v>
      </c>
      <c r="E10" s="157">
        <v>141.56533070914605</v>
      </c>
      <c r="F10" s="157">
        <v>22.766819859865919</v>
      </c>
      <c r="G10" s="157">
        <v>176.55807649493789</v>
      </c>
      <c r="H10" s="137" t="s">
        <v>422</v>
      </c>
    </row>
    <row r="11" spans="2:10" x14ac:dyDescent="0.2">
      <c r="B11" s="19"/>
      <c r="C11" s="38" t="s">
        <v>95</v>
      </c>
      <c r="D11" s="158">
        <v>217.8788865129506</v>
      </c>
      <c r="E11" s="158">
        <v>296.85963358994172</v>
      </c>
      <c r="F11" s="158">
        <v>317.29611732236719</v>
      </c>
      <c r="G11" s="158">
        <v>832.03463742525958</v>
      </c>
      <c r="H11" s="136" t="s">
        <v>423</v>
      </c>
    </row>
    <row r="12" spans="2:10" x14ac:dyDescent="0.2">
      <c r="B12" s="23"/>
      <c r="C12" s="37" t="s">
        <v>96</v>
      </c>
      <c r="D12" s="157">
        <v>435.57758434692647</v>
      </c>
      <c r="E12" s="157">
        <v>1775.117592578946</v>
      </c>
      <c r="F12" s="157">
        <v>137.35890763793401</v>
      </c>
      <c r="G12" s="157">
        <v>2348.0540845638066</v>
      </c>
      <c r="H12" s="137" t="s">
        <v>424</v>
      </c>
    </row>
    <row r="13" spans="2:10" x14ac:dyDescent="0.2">
      <c r="B13" s="19"/>
      <c r="C13" s="38" t="s">
        <v>97</v>
      </c>
      <c r="D13" s="158">
        <v>365.40740732019725</v>
      </c>
      <c r="E13" s="158">
        <v>249.77401520319785</v>
      </c>
      <c r="F13" s="158">
        <v>254.13841236454152</v>
      </c>
      <c r="G13" s="158">
        <v>869.31983488793662</v>
      </c>
      <c r="H13" s="136" t="s">
        <v>425</v>
      </c>
    </row>
    <row r="14" spans="2:10" x14ac:dyDescent="0.2">
      <c r="B14" s="23"/>
      <c r="C14" s="37" t="s">
        <v>98</v>
      </c>
      <c r="D14" s="157">
        <v>787.76772185097116</v>
      </c>
      <c r="E14" s="157">
        <v>2483.2665270299535</v>
      </c>
      <c r="F14" s="157">
        <v>318.19817269297369</v>
      </c>
      <c r="G14" s="157">
        <v>3589.2324215738981</v>
      </c>
      <c r="H14" s="137" t="s">
        <v>426</v>
      </c>
    </row>
    <row r="15" spans="2:10" x14ac:dyDescent="0.2">
      <c r="B15" s="19"/>
      <c r="C15" s="38" t="s">
        <v>99</v>
      </c>
      <c r="D15" s="158">
        <v>592.95924061698929</v>
      </c>
      <c r="E15" s="158">
        <v>2326.9522199762596</v>
      </c>
      <c r="F15" s="158">
        <v>852.76324153677274</v>
      </c>
      <c r="G15" s="158">
        <v>3772.6747021300216</v>
      </c>
      <c r="H15" s="136" t="s">
        <v>427</v>
      </c>
    </row>
    <row r="16" spans="2:10" x14ac:dyDescent="0.2">
      <c r="B16" s="23"/>
      <c r="C16" s="37" t="s">
        <v>100</v>
      </c>
      <c r="D16" s="157">
        <v>55.851680048976704</v>
      </c>
      <c r="E16" s="157">
        <v>108.44367838400927</v>
      </c>
      <c r="F16" s="157">
        <v>0</v>
      </c>
      <c r="G16" s="157">
        <v>164.29535843298598</v>
      </c>
      <c r="H16" s="137" t="s">
        <v>428</v>
      </c>
    </row>
    <row r="17" spans="2:8" x14ac:dyDescent="0.2">
      <c r="B17" s="19"/>
      <c r="C17" s="38" t="s">
        <v>101</v>
      </c>
      <c r="D17" s="158">
        <v>64.829047102621999</v>
      </c>
      <c r="E17" s="158">
        <v>90.304045123389571</v>
      </c>
      <c r="F17" s="158">
        <v>139.19327752725519</v>
      </c>
      <c r="G17" s="158">
        <v>294.32636975326676</v>
      </c>
      <c r="H17" s="136" t="s">
        <v>429</v>
      </c>
    </row>
    <row r="18" spans="2:8" x14ac:dyDescent="0.2">
      <c r="B18" s="23"/>
      <c r="C18" s="37" t="s">
        <v>102</v>
      </c>
      <c r="D18" s="157">
        <v>48.395555555555468</v>
      </c>
      <c r="E18" s="157">
        <v>37.911482395430923</v>
      </c>
      <c r="F18" s="157">
        <v>1</v>
      </c>
      <c r="G18" s="157">
        <v>87.307037950986398</v>
      </c>
      <c r="H18" s="137" t="s">
        <v>430</v>
      </c>
    </row>
    <row r="19" spans="2:8" x14ac:dyDescent="0.2">
      <c r="B19" s="19"/>
      <c r="C19" s="38" t="s">
        <v>103</v>
      </c>
      <c r="D19" s="158">
        <v>97.596994060155296</v>
      </c>
      <c r="E19" s="158">
        <v>920.99387128167041</v>
      </c>
      <c r="F19" s="158">
        <v>796.55711496651452</v>
      </c>
      <c r="G19" s="158">
        <v>1815.1479803083403</v>
      </c>
      <c r="H19" s="136" t="s">
        <v>431</v>
      </c>
    </row>
    <row r="20" spans="2:8" x14ac:dyDescent="0.2">
      <c r="B20" s="23"/>
      <c r="C20" s="37" t="s">
        <v>104</v>
      </c>
      <c r="D20" s="157">
        <v>6.1</v>
      </c>
      <c r="E20" s="157">
        <v>1617.4482222119454</v>
      </c>
      <c r="F20" s="157">
        <v>191.6240746310402</v>
      </c>
      <c r="G20" s="157">
        <v>1815.1722968429856</v>
      </c>
      <c r="H20" s="137" t="s">
        <v>432</v>
      </c>
    </row>
    <row r="21" spans="2:8" x14ac:dyDescent="0.2">
      <c r="B21" s="19"/>
      <c r="C21" s="38" t="s">
        <v>186</v>
      </c>
      <c r="D21" s="158">
        <v>145.26466982888576</v>
      </c>
      <c r="E21" s="158">
        <v>70.970790672171091</v>
      </c>
      <c r="F21" s="158">
        <v>5.0574148792516862</v>
      </c>
      <c r="G21" s="158">
        <v>221.29287538030854</v>
      </c>
      <c r="H21" s="136" t="s">
        <v>433</v>
      </c>
    </row>
    <row r="22" spans="2:8" x14ac:dyDescent="0.2">
      <c r="B22" s="23"/>
      <c r="C22" s="37" t="s">
        <v>105</v>
      </c>
      <c r="D22" s="157">
        <v>11.619946313781799</v>
      </c>
      <c r="E22" s="157">
        <v>0</v>
      </c>
      <c r="F22" s="157">
        <v>26.7080655350074</v>
      </c>
      <c r="G22" s="157">
        <v>38.328011848789203</v>
      </c>
      <c r="H22" s="137" t="s">
        <v>517</v>
      </c>
    </row>
    <row r="23" spans="2:8" x14ac:dyDescent="0.2">
      <c r="B23" s="19"/>
      <c r="C23" s="38" t="s">
        <v>106</v>
      </c>
      <c r="D23" s="158">
        <v>0</v>
      </c>
      <c r="E23" s="158">
        <v>1.0845849802371501</v>
      </c>
      <c r="F23" s="158">
        <v>126.10640711686047</v>
      </c>
      <c r="G23" s="158">
        <v>127.19099209709762</v>
      </c>
      <c r="H23" s="136" t="s">
        <v>434</v>
      </c>
    </row>
    <row r="24" spans="2:8" x14ac:dyDescent="0.2">
      <c r="B24" s="23"/>
      <c r="C24" s="37" t="s">
        <v>107</v>
      </c>
      <c r="D24" s="157">
        <v>11.619946313781799</v>
      </c>
      <c r="E24" s="157">
        <v>216.38349873940675</v>
      </c>
      <c r="F24" s="157">
        <v>36.328958392150255</v>
      </c>
      <c r="G24" s="157">
        <v>264.3324034453388</v>
      </c>
      <c r="H24" s="137" t="s">
        <v>435</v>
      </c>
    </row>
    <row r="25" spans="2:8" x14ac:dyDescent="0.2">
      <c r="B25" s="19"/>
      <c r="C25" s="38" t="s">
        <v>108</v>
      </c>
      <c r="D25" s="158">
        <v>16.088888888888849</v>
      </c>
      <c r="E25" s="158">
        <v>294.66612182475103</v>
      </c>
      <c r="F25" s="158">
        <v>26.7080655350074</v>
      </c>
      <c r="G25" s="158">
        <v>337.46307624864727</v>
      </c>
      <c r="H25" s="136" t="s">
        <v>436</v>
      </c>
    </row>
    <row r="26" spans="2:8" x14ac:dyDescent="0.2">
      <c r="B26" s="23"/>
      <c r="C26" s="37" t="s">
        <v>109</v>
      </c>
      <c r="D26" s="157">
        <v>0.3</v>
      </c>
      <c r="E26" s="157">
        <v>382.37043498782384</v>
      </c>
      <c r="F26" s="157">
        <v>42.582332718783846</v>
      </c>
      <c r="G26" s="157">
        <v>425.2527677066077</v>
      </c>
      <c r="H26" s="137" t="s">
        <v>437</v>
      </c>
    </row>
    <row r="27" spans="2:8" x14ac:dyDescent="0.2">
      <c r="B27" s="19"/>
      <c r="C27" s="38" t="s">
        <v>110</v>
      </c>
      <c r="D27" s="158">
        <v>0</v>
      </c>
      <c r="E27" s="158">
        <v>2.7390443334614489</v>
      </c>
      <c r="F27" s="158">
        <v>0</v>
      </c>
      <c r="G27" s="158">
        <v>2.7390443334614489</v>
      </c>
      <c r="H27" s="136" t="s">
        <v>438</v>
      </c>
    </row>
    <row r="28" spans="2:8" x14ac:dyDescent="0.2">
      <c r="B28" s="23"/>
      <c r="C28" s="37" t="s">
        <v>111</v>
      </c>
      <c r="D28" s="157">
        <v>328.43767711175792</v>
      </c>
      <c r="E28" s="157">
        <v>272.50106307165481</v>
      </c>
      <c r="F28" s="157">
        <v>76.541889910360908</v>
      </c>
      <c r="G28" s="157">
        <v>677.4806300937737</v>
      </c>
      <c r="H28" s="137" t="s">
        <v>439</v>
      </c>
    </row>
    <row r="29" spans="2:8" x14ac:dyDescent="0.2">
      <c r="B29" s="19"/>
      <c r="C29" s="38" t="s">
        <v>112</v>
      </c>
      <c r="D29" s="158">
        <v>0</v>
      </c>
      <c r="E29" s="158">
        <v>10</v>
      </c>
      <c r="F29" s="158">
        <v>0</v>
      </c>
      <c r="G29" s="158">
        <v>10</v>
      </c>
      <c r="H29" s="136" t="s">
        <v>440</v>
      </c>
    </row>
    <row r="30" spans="2:8" x14ac:dyDescent="0.2">
      <c r="B30" s="23"/>
      <c r="C30" s="37" t="s">
        <v>113</v>
      </c>
      <c r="D30" s="157">
        <v>10.199999999999999</v>
      </c>
      <c r="E30" s="157">
        <v>252.74814242650817</v>
      </c>
      <c r="F30" s="157">
        <v>85.819784871557715</v>
      </c>
      <c r="G30" s="157">
        <v>348.7679272980659</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6</v>
      </c>
      <c r="G32" s="157">
        <v>6</v>
      </c>
      <c r="H32" s="137" t="s">
        <v>443</v>
      </c>
    </row>
    <row r="33" spans="2:9" x14ac:dyDescent="0.2">
      <c r="B33" s="44"/>
      <c r="C33" s="38" t="s">
        <v>116</v>
      </c>
      <c r="D33" s="158">
        <v>25.105823494929108</v>
      </c>
      <c r="E33" s="158">
        <v>57.514726848019492</v>
      </c>
      <c r="F33" s="158">
        <v>68.842209985401951</v>
      </c>
      <c r="G33" s="158">
        <v>151.46276032835056</v>
      </c>
      <c r="H33" s="136" t="s">
        <v>417</v>
      </c>
      <c r="I33" s="9"/>
    </row>
    <row r="34" spans="2:9" x14ac:dyDescent="0.2">
      <c r="B34" s="1"/>
      <c r="C34" s="41"/>
      <c r="D34" s="1"/>
      <c r="E34" s="1"/>
      <c r="F34" s="1"/>
      <c r="G34" s="1"/>
      <c r="H34" s="1"/>
    </row>
    <row r="35" spans="2:9" x14ac:dyDescent="0.2">
      <c r="B35" s="10" t="s">
        <v>117</v>
      </c>
      <c r="H35" s="132" t="s">
        <v>352</v>
      </c>
    </row>
    <row r="36" spans="2:9" x14ac:dyDescent="0.2">
      <c r="B36" s="36"/>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155D-DE5D-46D4-A777-C8EF86178F07}">
  <dimension ref="B2:K36"/>
  <sheetViews>
    <sheetView showGridLines="0" workbookViewId="0">
      <selection activeCell="F39" sqref="F39"/>
    </sheetView>
  </sheetViews>
  <sheetFormatPr defaultColWidth="8.6640625" defaultRowHeight="10.199999999999999" x14ac:dyDescent="0.2"/>
  <cols>
    <col min="1" max="2" width="8.6640625" style="4"/>
    <col min="3" max="3" width="42.44140625" style="4" customWidth="1"/>
    <col min="4" max="4" width="16" style="4" customWidth="1"/>
    <col min="5" max="5" width="13.44140625" style="4" customWidth="1"/>
    <col min="6" max="6" width="15.88671875" style="4" customWidth="1"/>
    <col min="7" max="7" width="11.88671875" style="4" customWidth="1"/>
    <col min="8" max="8" width="37.33203125" style="4" customWidth="1"/>
    <col min="9" max="16384" width="8.6640625" style="4"/>
  </cols>
  <sheetData>
    <row r="2" spans="2:11" ht="13.8" x14ac:dyDescent="0.2">
      <c r="B2" s="5" t="s">
        <v>188</v>
      </c>
      <c r="D2" s="6"/>
      <c r="E2" s="6"/>
      <c r="F2" s="6"/>
      <c r="G2" s="6"/>
      <c r="H2" s="139" t="s">
        <v>445</v>
      </c>
    </row>
    <row r="3" spans="2:11" x14ac:dyDescent="0.2">
      <c r="B3" s="3" t="s">
        <v>510</v>
      </c>
      <c r="D3" s="6"/>
      <c r="E3" s="6"/>
      <c r="F3" s="6"/>
      <c r="G3" s="6"/>
      <c r="H3" s="140" t="s">
        <v>418</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25341.842095862499</v>
      </c>
      <c r="E7" s="156">
        <v>92858.071327154801</v>
      </c>
      <c r="F7" s="156">
        <v>18256.352417393846</v>
      </c>
      <c r="G7" s="156">
        <v>136456.26584041116</v>
      </c>
      <c r="H7" s="134" t="s">
        <v>354</v>
      </c>
      <c r="I7" s="7"/>
      <c r="J7" s="7"/>
      <c r="K7" s="9"/>
    </row>
    <row r="8" spans="2:11" x14ac:dyDescent="0.2">
      <c r="B8" s="23"/>
      <c r="C8" s="37" t="s">
        <v>92</v>
      </c>
      <c r="D8" s="157">
        <v>0</v>
      </c>
      <c r="E8" s="157">
        <v>581.50077936673745</v>
      </c>
      <c r="F8" s="157">
        <v>4.4385073225575997</v>
      </c>
      <c r="G8" s="157">
        <v>585.93928668929505</v>
      </c>
      <c r="H8" s="137" t="s">
        <v>420</v>
      </c>
    </row>
    <row r="9" spans="2:11" x14ac:dyDescent="0.2">
      <c r="B9" s="19"/>
      <c r="C9" s="38" t="s">
        <v>93</v>
      </c>
      <c r="D9" s="158">
        <v>941.86295589898737</v>
      </c>
      <c r="E9" s="158">
        <v>5153.1703652112155</v>
      </c>
      <c r="F9" s="158">
        <v>1023.5953955760391</v>
      </c>
      <c r="G9" s="158">
        <v>7118.6287166862412</v>
      </c>
      <c r="H9" s="136" t="s">
        <v>421</v>
      </c>
    </row>
    <row r="10" spans="2:11" x14ac:dyDescent="0.2">
      <c r="B10" s="23"/>
      <c r="C10" s="37" t="s">
        <v>94</v>
      </c>
      <c r="D10" s="157">
        <v>15.207407407407375</v>
      </c>
      <c r="E10" s="157">
        <v>623.56979666724283</v>
      </c>
      <c r="F10" s="157">
        <v>31.795107476716804</v>
      </c>
      <c r="G10" s="157">
        <v>670.57231155136697</v>
      </c>
      <c r="H10" s="137" t="s">
        <v>422</v>
      </c>
    </row>
    <row r="11" spans="2:11" x14ac:dyDescent="0.2">
      <c r="B11" s="19"/>
      <c r="C11" s="38" t="s">
        <v>95</v>
      </c>
      <c r="D11" s="158">
        <v>1055.6975522712407</v>
      </c>
      <c r="E11" s="158">
        <v>1197.4393135438349</v>
      </c>
      <c r="F11" s="158">
        <v>1311.6189383678172</v>
      </c>
      <c r="G11" s="158">
        <v>3564.7558041828934</v>
      </c>
      <c r="H11" s="136" t="s">
        <v>423</v>
      </c>
    </row>
    <row r="12" spans="2:11" x14ac:dyDescent="0.2">
      <c r="B12" s="23"/>
      <c r="C12" s="37" t="s">
        <v>96</v>
      </c>
      <c r="D12" s="157">
        <v>970.12925775053316</v>
      </c>
      <c r="E12" s="157">
        <v>3621.9217577887089</v>
      </c>
      <c r="F12" s="157">
        <v>248.49512397824054</v>
      </c>
      <c r="G12" s="157">
        <v>4840.5461395174825</v>
      </c>
      <c r="H12" s="137" t="s">
        <v>424</v>
      </c>
    </row>
    <row r="13" spans="2:11" x14ac:dyDescent="0.2">
      <c r="B13" s="19"/>
      <c r="C13" s="38" t="s">
        <v>97</v>
      </c>
      <c r="D13" s="158">
        <v>1181.9948843121279</v>
      </c>
      <c r="E13" s="158">
        <v>763.98717231992111</v>
      </c>
      <c r="F13" s="158">
        <v>768.45922254356492</v>
      </c>
      <c r="G13" s="158">
        <v>2714.441279175614</v>
      </c>
      <c r="H13" s="136" t="s">
        <v>425</v>
      </c>
    </row>
    <row r="14" spans="2:11" x14ac:dyDescent="0.2">
      <c r="B14" s="23"/>
      <c r="C14" s="37" t="s">
        <v>98</v>
      </c>
      <c r="D14" s="157">
        <v>12787.868151810952</v>
      </c>
      <c r="E14" s="157">
        <v>39547.685900181728</v>
      </c>
      <c r="F14" s="157">
        <v>6555.9384870384565</v>
      </c>
      <c r="G14" s="157">
        <v>58891.49253903114</v>
      </c>
      <c r="H14" s="137" t="s">
        <v>426</v>
      </c>
    </row>
    <row r="15" spans="2:11" x14ac:dyDescent="0.2">
      <c r="B15" s="19"/>
      <c r="C15" s="38" t="s">
        <v>99</v>
      </c>
      <c r="D15" s="158">
        <v>7147.1612623394894</v>
      </c>
      <c r="E15" s="158">
        <v>28768.916566521166</v>
      </c>
      <c r="F15" s="158">
        <v>5672.7637194776162</v>
      </c>
      <c r="G15" s="158">
        <v>41588.841548338271</v>
      </c>
      <c r="H15" s="136" t="s">
        <v>427</v>
      </c>
    </row>
    <row r="16" spans="2:11" x14ac:dyDescent="0.2">
      <c r="B16" s="23"/>
      <c r="C16" s="37" t="s">
        <v>100</v>
      </c>
      <c r="D16" s="157">
        <v>207.12566813440318</v>
      </c>
      <c r="E16" s="157">
        <v>277.43535059262666</v>
      </c>
      <c r="F16" s="157">
        <v>0</v>
      </c>
      <c r="G16" s="157">
        <v>484.56101872702982</v>
      </c>
      <c r="H16" s="137" t="s">
        <v>428</v>
      </c>
    </row>
    <row r="17" spans="2:8" x14ac:dyDescent="0.2">
      <c r="B17" s="19"/>
      <c r="C17" s="38" t="s">
        <v>101</v>
      </c>
      <c r="D17" s="158">
        <v>176.12628170115624</v>
      </c>
      <c r="E17" s="158">
        <v>246.54491278115989</v>
      </c>
      <c r="F17" s="158">
        <v>338.95393021997194</v>
      </c>
      <c r="G17" s="158">
        <v>761.62512470228808</v>
      </c>
      <c r="H17" s="136" t="s">
        <v>429</v>
      </c>
    </row>
    <row r="18" spans="2:8" x14ac:dyDescent="0.2">
      <c r="B18" s="23"/>
      <c r="C18" s="37" t="s">
        <v>102</v>
      </c>
      <c r="D18" s="157">
        <v>104.48888888888867</v>
      </c>
      <c r="E18" s="157">
        <v>20.360226845288476</v>
      </c>
      <c r="F18" s="157">
        <v>0.8</v>
      </c>
      <c r="G18" s="157">
        <v>125.64911573417714</v>
      </c>
      <c r="H18" s="137" t="s">
        <v>430</v>
      </c>
    </row>
    <row r="19" spans="2:8" x14ac:dyDescent="0.2">
      <c r="B19" s="19"/>
      <c r="C19" s="38" t="s">
        <v>103</v>
      </c>
      <c r="D19" s="158">
        <v>282.06505625453997</v>
      </c>
      <c r="E19" s="158">
        <v>1928.5084601956321</v>
      </c>
      <c r="F19" s="158">
        <v>1483.1426249179315</v>
      </c>
      <c r="G19" s="158">
        <v>3693.7161413681033</v>
      </c>
      <c r="H19" s="136" t="s">
        <v>431</v>
      </c>
    </row>
    <row r="20" spans="2:8" x14ac:dyDescent="0.2">
      <c r="B20" s="23"/>
      <c r="C20" s="37" t="s">
        <v>104</v>
      </c>
      <c r="D20" s="157">
        <v>10.95</v>
      </c>
      <c r="E20" s="157">
        <v>6402.5070428037652</v>
      </c>
      <c r="F20" s="157">
        <v>222.53689774270697</v>
      </c>
      <c r="G20" s="157">
        <v>6635.993940546472</v>
      </c>
      <c r="H20" s="137" t="s">
        <v>432</v>
      </c>
    </row>
    <row r="21" spans="2:8" x14ac:dyDescent="0.2">
      <c r="B21" s="19"/>
      <c r="C21" s="38" t="s">
        <v>186</v>
      </c>
      <c r="D21" s="158">
        <v>114.82268379637233</v>
      </c>
      <c r="E21" s="158">
        <v>67.163328692732463</v>
      </c>
      <c r="F21" s="158">
        <v>6.3648297585033724</v>
      </c>
      <c r="G21" s="158">
        <v>188.35084224760814</v>
      </c>
      <c r="H21" s="136" t="s">
        <v>433</v>
      </c>
    </row>
    <row r="22" spans="2:8" x14ac:dyDescent="0.2">
      <c r="B22" s="23"/>
      <c r="C22" s="37" t="s">
        <v>105</v>
      </c>
      <c r="D22" s="157">
        <v>20.915903364807239</v>
      </c>
      <c r="E22" s="157">
        <v>0</v>
      </c>
      <c r="F22" s="157">
        <v>24.03725898150666</v>
      </c>
      <c r="G22" s="157">
        <v>44.953162346313903</v>
      </c>
      <c r="H22" s="137" t="s">
        <v>517</v>
      </c>
    </row>
    <row r="23" spans="2:8" x14ac:dyDescent="0.2">
      <c r="B23" s="19"/>
      <c r="C23" s="38" t="s">
        <v>106</v>
      </c>
      <c r="D23" s="158">
        <v>0</v>
      </c>
      <c r="E23" s="158">
        <v>1.95225296442687</v>
      </c>
      <c r="F23" s="158">
        <v>16.7722517824647</v>
      </c>
      <c r="G23" s="158">
        <v>18.724504746891569</v>
      </c>
      <c r="H23" s="136" t="s">
        <v>434</v>
      </c>
    </row>
    <row r="24" spans="2:8" x14ac:dyDescent="0.2">
      <c r="B24" s="23"/>
      <c r="C24" s="37" t="s">
        <v>107</v>
      </c>
      <c r="D24" s="157">
        <v>23.239892627563599</v>
      </c>
      <c r="E24" s="157">
        <v>623.03789776183714</v>
      </c>
      <c r="F24" s="157">
        <v>71.906029856011841</v>
      </c>
      <c r="G24" s="157">
        <v>718.18382024541256</v>
      </c>
      <c r="H24" s="137" t="s">
        <v>435</v>
      </c>
    </row>
    <row r="25" spans="2:8" x14ac:dyDescent="0.2">
      <c r="B25" s="19"/>
      <c r="C25" s="38" t="s">
        <v>108</v>
      </c>
      <c r="D25" s="158">
        <v>43.976296296296191</v>
      </c>
      <c r="E25" s="158">
        <v>535.37572402527974</v>
      </c>
      <c r="F25" s="158">
        <v>40.062098302511096</v>
      </c>
      <c r="G25" s="158">
        <v>619.414118624087</v>
      </c>
      <c r="H25" s="136" t="s">
        <v>436</v>
      </c>
    </row>
    <row r="26" spans="2:8" x14ac:dyDescent="0.2">
      <c r="B26" s="23"/>
      <c r="C26" s="37" t="s">
        <v>109</v>
      </c>
      <c r="D26" s="157">
        <v>0.8</v>
      </c>
      <c r="E26" s="157">
        <v>1208.2628208878095</v>
      </c>
      <c r="F26" s="157">
        <v>38.324099446905464</v>
      </c>
      <c r="G26" s="157">
        <v>1247.3869203347149</v>
      </c>
      <c r="H26" s="137" t="s">
        <v>437</v>
      </c>
    </row>
    <row r="27" spans="2:8" x14ac:dyDescent="0.2">
      <c r="B27" s="19"/>
      <c r="C27" s="38" t="s">
        <v>110</v>
      </c>
      <c r="D27" s="158">
        <v>0</v>
      </c>
      <c r="E27" s="158">
        <v>3.6520591112819321</v>
      </c>
      <c r="F27" s="158">
        <v>0</v>
      </c>
      <c r="G27" s="158">
        <v>3.6520591112819321</v>
      </c>
      <c r="H27" s="136" t="s">
        <v>438</v>
      </c>
    </row>
    <row r="28" spans="2:8" x14ac:dyDescent="0.2">
      <c r="B28" s="23"/>
      <c r="C28" s="37" t="s">
        <v>111</v>
      </c>
      <c r="D28" s="157">
        <v>195.99001367446218</v>
      </c>
      <c r="E28" s="157">
        <v>313.53413808097298</v>
      </c>
      <c r="F28" s="157">
        <v>51.236199410643664</v>
      </c>
      <c r="G28" s="157">
        <v>560.76035116607875</v>
      </c>
      <c r="H28" s="137" t="s">
        <v>439</v>
      </c>
    </row>
    <row r="29" spans="2:8" x14ac:dyDescent="0.2">
      <c r="B29" s="19"/>
      <c r="C29" s="38" t="s">
        <v>112</v>
      </c>
      <c r="D29" s="158">
        <v>0</v>
      </c>
      <c r="E29" s="158">
        <v>27</v>
      </c>
      <c r="F29" s="158">
        <v>0</v>
      </c>
      <c r="G29" s="158">
        <v>27</v>
      </c>
      <c r="H29" s="136" t="s">
        <v>440</v>
      </c>
    </row>
    <row r="30" spans="2:8" x14ac:dyDescent="0.2">
      <c r="B30" s="23"/>
      <c r="C30" s="37" t="s">
        <v>113</v>
      </c>
      <c r="D30" s="157">
        <v>13.149999999999999</v>
      </c>
      <c r="E30" s="157">
        <v>864.85851113027843</v>
      </c>
      <c r="F30" s="157">
        <v>105.90006778323637</v>
      </c>
      <c r="G30" s="157">
        <v>983.90857891351482</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12</v>
      </c>
      <c r="G32" s="157">
        <v>12</v>
      </c>
      <c r="H32" s="137" t="s">
        <v>443</v>
      </c>
    </row>
    <row r="33" spans="2:11" x14ac:dyDescent="0.2">
      <c r="B33" s="44"/>
      <c r="C33" s="38" t="s">
        <v>116</v>
      </c>
      <c r="D33" s="158">
        <v>48.269939333270884</v>
      </c>
      <c r="E33" s="158">
        <v>79.686949681156676</v>
      </c>
      <c r="F33" s="158">
        <v>227.21162741044935</v>
      </c>
      <c r="G33" s="158">
        <v>355.16851642487688</v>
      </c>
      <c r="H33" s="136" t="s">
        <v>417</v>
      </c>
      <c r="I33" s="7"/>
      <c r="J33" s="7"/>
      <c r="K33" s="9"/>
    </row>
    <row r="34" spans="2:11" x14ac:dyDescent="0.2">
      <c r="B34" s="1"/>
      <c r="C34" s="41"/>
      <c r="H34" s="1"/>
    </row>
    <row r="35" spans="2:11" x14ac:dyDescent="0.2">
      <c r="B35" s="10" t="s">
        <v>117</v>
      </c>
      <c r="H35" s="132" t="s">
        <v>352</v>
      </c>
    </row>
    <row r="36" spans="2:11" x14ac:dyDescent="0.2">
      <c r="B36" s="36"/>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1E328-BA45-4565-9410-0052A60AE900}">
  <dimension ref="B2:K36"/>
  <sheetViews>
    <sheetView showGridLines="0" topLeftCell="C1" workbookViewId="0">
      <selection activeCell="C20" sqref="C20"/>
    </sheetView>
  </sheetViews>
  <sheetFormatPr defaultColWidth="8.6640625" defaultRowHeight="10.199999999999999" x14ac:dyDescent="0.2"/>
  <cols>
    <col min="1" max="2" width="8.6640625" style="4"/>
    <col min="3" max="3" width="45.5546875" style="4" customWidth="1"/>
    <col min="4" max="4" width="15.109375" style="4" customWidth="1"/>
    <col min="5" max="5" width="11.88671875" style="4" customWidth="1"/>
    <col min="6" max="6" width="17" style="4" customWidth="1"/>
    <col min="7" max="7" width="11.88671875" style="4" customWidth="1"/>
    <col min="8" max="8" width="45.5546875" style="4" customWidth="1"/>
    <col min="9" max="16384" width="8.6640625" style="4"/>
  </cols>
  <sheetData>
    <row r="2" spans="2:11" ht="13.8" x14ac:dyDescent="0.2">
      <c r="B2" s="5" t="s">
        <v>189</v>
      </c>
      <c r="D2" s="6"/>
      <c r="E2" s="6"/>
      <c r="F2" s="6"/>
      <c r="G2" s="6"/>
      <c r="H2" s="139" t="s">
        <v>446</v>
      </c>
    </row>
    <row r="3" spans="2:11" x14ac:dyDescent="0.2">
      <c r="B3" s="3" t="s">
        <v>91</v>
      </c>
      <c r="D3" s="6"/>
      <c r="E3" s="6"/>
      <c r="F3" s="6"/>
      <c r="G3" s="6"/>
      <c r="H3" s="140" t="s">
        <v>419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69914.359683846385</v>
      </c>
      <c r="E7" s="156">
        <v>259403.10841116161</v>
      </c>
      <c r="F7" s="156">
        <v>50839.572506145727</v>
      </c>
      <c r="G7" s="156">
        <v>380157.04060115386</v>
      </c>
      <c r="H7" s="134" t="s">
        <v>354</v>
      </c>
      <c r="I7" s="7"/>
      <c r="J7" s="7"/>
      <c r="K7" s="9"/>
    </row>
    <row r="8" spans="2:11" x14ac:dyDescent="0.2">
      <c r="B8" s="23"/>
      <c r="C8" s="37" t="s">
        <v>92</v>
      </c>
      <c r="D8" s="157">
        <v>0</v>
      </c>
      <c r="E8" s="157">
        <v>1283.5079595308894</v>
      </c>
      <c r="F8" s="157">
        <v>9.7968217396763873</v>
      </c>
      <c r="G8" s="157">
        <v>1293.3047812705659</v>
      </c>
      <c r="H8" s="137" t="s">
        <v>420</v>
      </c>
    </row>
    <row r="9" spans="2:11" x14ac:dyDescent="0.2">
      <c r="B9" s="19"/>
      <c r="C9" s="38" t="s">
        <v>93</v>
      </c>
      <c r="D9" s="158">
        <v>1504.3134633551688</v>
      </c>
      <c r="E9" s="158">
        <v>8230.4792972253672</v>
      </c>
      <c r="F9" s="158">
        <v>1634.853908362584</v>
      </c>
      <c r="G9" s="158">
        <v>11369.64666894312</v>
      </c>
      <c r="H9" s="136" t="s">
        <v>421</v>
      </c>
    </row>
    <row r="10" spans="2:11" x14ac:dyDescent="0.2">
      <c r="B10" s="23"/>
      <c r="C10" s="37" t="s">
        <v>94</v>
      </c>
      <c r="D10" s="157">
        <v>57.638032226132196</v>
      </c>
      <c r="E10" s="157">
        <v>2363.4098221135696</v>
      </c>
      <c r="F10" s="157">
        <v>120.50755137155696</v>
      </c>
      <c r="G10" s="157">
        <v>2541.5554057112586</v>
      </c>
      <c r="H10" s="137" t="s">
        <v>422</v>
      </c>
    </row>
    <row r="11" spans="2:11" x14ac:dyDescent="0.2">
      <c r="B11" s="19"/>
      <c r="C11" s="38" t="s">
        <v>95</v>
      </c>
      <c r="D11" s="158">
        <v>3596.3905814719733</v>
      </c>
      <c r="E11" s="158">
        <v>4079.2549531334457</v>
      </c>
      <c r="F11" s="158">
        <v>4468.2248114319036</v>
      </c>
      <c r="G11" s="158">
        <v>12143.870346037322</v>
      </c>
      <c r="H11" s="136" t="s">
        <v>423</v>
      </c>
    </row>
    <row r="12" spans="2:11" x14ac:dyDescent="0.2">
      <c r="B12" s="23"/>
      <c r="C12" s="37" t="s">
        <v>96</v>
      </c>
      <c r="D12" s="157">
        <v>3779.9883997495322</v>
      </c>
      <c r="E12" s="157">
        <v>14112.369171286577</v>
      </c>
      <c r="F12" s="157">
        <v>968.23044818797985</v>
      </c>
      <c r="G12" s="157">
        <v>18860.588019224087</v>
      </c>
      <c r="H12" s="137" t="s">
        <v>424</v>
      </c>
    </row>
    <row r="13" spans="2:11" x14ac:dyDescent="0.2">
      <c r="B13" s="19"/>
      <c r="C13" s="38" t="s">
        <v>97</v>
      </c>
      <c r="D13" s="158">
        <v>4033.8430510395242</v>
      </c>
      <c r="E13" s="158">
        <v>2607.2907650015186</v>
      </c>
      <c r="F13" s="158">
        <v>2622.5527166038246</v>
      </c>
      <c r="G13" s="158">
        <v>9263.6865326448678</v>
      </c>
      <c r="H13" s="136" t="s">
        <v>425</v>
      </c>
    </row>
    <row r="14" spans="2:11" x14ac:dyDescent="0.2">
      <c r="B14" s="23"/>
      <c r="C14" s="37" t="s">
        <v>98</v>
      </c>
      <c r="D14" s="157">
        <v>30020.71889262231</v>
      </c>
      <c r="E14" s="157">
        <v>92841.89883479102</v>
      </c>
      <c r="F14" s="157">
        <v>15390.679983577507</v>
      </c>
      <c r="G14" s="157">
        <v>138253.29771099085</v>
      </c>
      <c r="H14" s="137" t="s">
        <v>426</v>
      </c>
    </row>
    <row r="15" spans="2:11" x14ac:dyDescent="0.2">
      <c r="B15" s="19"/>
      <c r="C15" s="38" t="s">
        <v>99</v>
      </c>
      <c r="D15" s="158">
        <v>22760.207771965921</v>
      </c>
      <c r="E15" s="158">
        <v>91614.907568776762</v>
      </c>
      <c r="F15" s="158">
        <v>18064.973792730394</v>
      </c>
      <c r="G15" s="158">
        <v>132440.08913347308</v>
      </c>
      <c r="H15" s="136" t="s">
        <v>427</v>
      </c>
    </row>
    <row r="16" spans="2:11" x14ac:dyDescent="0.2">
      <c r="B16" s="23"/>
      <c r="C16" s="37" t="s">
        <v>100</v>
      </c>
      <c r="D16" s="157">
        <v>576.72881735417525</v>
      </c>
      <c r="E16" s="157">
        <v>772.50184914647969</v>
      </c>
      <c r="F16" s="157">
        <v>0</v>
      </c>
      <c r="G16" s="157">
        <v>1349.2306665006549</v>
      </c>
      <c r="H16" s="137" t="s">
        <v>428</v>
      </c>
    </row>
    <row r="17" spans="2:8" x14ac:dyDescent="0.2">
      <c r="B17" s="19"/>
      <c r="C17" s="38" t="s">
        <v>101</v>
      </c>
      <c r="D17" s="158">
        <v>256.8523520159975</v>
      </c>
      <c r="E17" s="158">
        <v>359.54679854576273</v>
      </c>
      <c r="F17" s="158">
        <v>494.31074886249939</v>
      </c>
      <c r="G17" s="158">
        <v>1110.7098994242597</v>
      </c>
      <c r="H17" s="136" t="s">
        <v>429</v>
      </c>
    </row>
    <row r="18" spans="2:8" x14ac:dyDescent="0.2">
      <c r="B18" s="23"/>
      <c r="C18" s="37" t="s">
        <v>102</v>
      </c>
      <c r="D18" s="157">
        <v>411.40171910667738</v>
      </c>
      <c r="E18" s="157">
        <v>80.163856794962328</v>
      </c>
      <c r="F18" s="157">
        <v>3.1498217541132321</v>
      </c>
      <c r="G18" s="157">
        <v>494.71539765575295</v>
      </c>
      <c r="H18" s="137" t="s">
        <v>430</v>
      </c>
    </row>
    <row r="19" spans="2:8" x14ac:dyDescent="0.2">
      <c r="B19" s="19"/>
      <c r="C19" s="38" t="s">
        <v>103</v>
      </c>
      <c r="D19" s="158">
        <v>841.43121098120457</v>
      </c>
      <c r="E19" s="158">
        <v>5752.9537001050994</v>
      </c>
      <c r="F19" s="158">
        <v>4424.3782321492399</v>
      </c>
      <c r="G19" s="158">
        <v>11018.763143235545</v>
      </c>
      <c r="H19" s="136" t="s">
        <v>431</v>
      </c>
    </row>
    <row r="20" spans="2:8" x14ac:dyDescent="0.2">
      <c r="B20" s="23"/>
      <c r="C20" s="37" t="s">
        <v>104</v>
      </c>
      <c r="D20" s="157">
        <v>39.005282104245403</v>
      </c>
      <c r="E20" s="157">
        <v>22806.538208125923</v>
      </c>
      <c r="F20" s="157">
        <v>792.70451827012744</v>
      </c>
      <c r="G20" s="157">
        <v>23638.248008500294</v>
      </c>
      <c r="H20" s="137" t="s">
        <v>432</v>
      </c>
    </row>
    <row r="21" spans="2:8" x14ac:dyDescent="0.2">
      <c r="B21" s="19"/>
      <c r="C21" s="38" t="s">
        <v>186</v>
      </c>
      <c r="D21" s="158">
        <v>571.870934015226</v>
      </c>
      <c r="E21" s="158">
        <v>334.50494485217752</v>
      </c>
      <c r="F21" s="158">
        <v>31.699843780852522</v>
      </c>
      <c r="G21" s="158">
        <v>938.07572264825615</v>
      </c>
      <c r="H21" s="136" t="s">
        <v>433</v>
      </c>
    </row>
    <row r="22" spans="2:8" x14ac:dyDescent="0.2">
      <c r="B22" s="23"/>
      <c r="C22" s="37" t="s">
        <v>105</v>
      </c>
      <c r="D22" s="157">
        <v>49.975315580413969</v>
      </c>
      <c r="E22" s="157">
        <v>0</v>
      </c>
      <c r="F22" s="157">
        <v>57.433311979733666</v>
      </c>
      <c r="G22" s="157">
        <v>107.40862756014764</v>
      </c>
      <c r="H22" s="137" t="s">
        <v>517</v>
      </c>
    </row>
    <row r="23" spans="2:8" x14ac:dyDescent="0.2">
      <c r="B23" s="19"/>
      <c r="C23" s="38" t="s">
        <v>106</v>
      </c>
      <c r="D23" s="158">
        <v>0</v>
      </c>
      <c r="E23" s="158">
        <v>3.225202031299983</v>
      </c>
      <c r="F23" s="158">
        <v>27.70844839472965</v>
      </c>
      <c r="G23" s="158">
        <v>30.933650426029633</v>
      </c>
      <c r="H23" s="136" t="s">
        <v>434</v>
      </c>
    </row>
    <row r="24" spans="2:8" x14ac:dyDescent="0.2">
      <c r="B24" s="23"/>
      <c r="C24" s="37" t="s">
        <v>107</v>
      </c>
      <c r="D24" s="157">
        <v>95.288459432794525</v>
      </c>
      <c r="E24" s="157">
        <v>2554.5867357217821</v>
      </c>
      <c r="F24" s="157">
        <v>294.82988233694869</v>
      </c>
      <c r="G24" s="157">
        <v>2944.7050774915251</v>
      </c>
      <c r="H24" s="137" t="s">
        <v>435</v>
      </c>
    </row>
    <row r="25" spans="2:8" x14ac:dyDescent="0.2">
      <c r="B25" s="19"/>
      <c r="C25" s="38" t="s">
        <v>108</v>
      </c>
      <c r="D25" s="158">
        <v>70.163332921802194</v>
      </c>
      <c r="E25" s="158">
        <v>854.18164617469893</v>
      </c>
      <c r="F25" s="158">
        <v>63.918305484534265</v>
      </c>
      <c r="G25" s="158">
        <v>988.26328458103535</v>
      </c>
      <c r="H25" s="136" t="s">
        <v>436</v>
      </c>
    </row>
    <row r="26" spans="2:8" x14ac:dyDescent="0.2">
      <c r="B26" s="23"/>
      <c r="C26" s="37" t="s">
        <v>109</v>
      </c>
      <c r="D26" s="157">
        <v>2.7426497277676964</v>
      </c>
      <c r="E26" s="157">
        <v>4142.3021209747239</v>
      </c>
      <c r="F26" s="157">
        <v>131.38697614374672</v>
      </c>
      <c r="G26" s="157">
        <v>4276.4317468462377</v>
      </c>
      <c r="H26" s="137" t="s">
        <v>437</v>
      </c>
    </row>
    <row r="27" spans="2:8" x14ac:dyDescent="0.2">
      <c r="B27" s="19"/>
      <c r="C27" s="38" t="s">
        <v>110</v>
      </c>
      <c r="D27" s="158">
        <v>0</v>
      </c>
      <c r="E27" s="158">
        <v>13.460446438724851</v>
      </c>
      <c r="F27" s="158">
        <v>0</v>
      </c>
      <c r="G27" s="158">
        <v>13.460446438724851</v>
      </c>
      <c r="H27" s="136" t="s">
        <v>438</v>
      </c>
    </row>
    <row r="28" spans="2:8" x14ac:dyDescent="0.2">
      <c r="B28" s="23"/>
      <c r="C28" s="37" t="s">
        <v>111</v>
      </c>
      <c r="D28" s="157">
        <v>1083.2099804908323</v>
      </c>
      <c r="E28" s="157">
        <v>1732.8602678604443</v>
      </c>
      <c r="F28" s="157">
        <v>283.17546146107242</v>
      </c>
      <c r="G28" s="157">
        <v>3099.2457098123491</v>
      </c>
      <c r="H28" s="137" t="s">
        <v>439</v>
      </c>
    </row>
    <row r="29" spans="2:8" x14ac:dyDescent="0.2">
      <c r="B29" s="19"/>
      <c r="C29" s="38" t="s">
        <v>112</v>
      </c>
      <c r="D29" s="158">
        <v>0</v>
      </c>
      <c r="E29" s="158">
        <v>41.124103697749199</v>
      </c>
      <c r="F29" s="158">
        <v>0</v>
      </c>
      <c r="G29" s="158">
        <v>41.124103697749199</v>
      </c>
      <c r="H29" s="136" t="s">
        <v>440</v>
      </c>
    </row>
    <row r="30" spans="2:8" x14ac:dyDescent="0.2">
      <c r="B30" s="23"/>
      <c r="C30" s="37" t="s">
        <v>113</v>
      </c>
      <c r="D30" s="157">
        <v>39.827095588235224</v>
      </c>
      <c r="E30" s="157">
        <v>2619.3766230482433</v>
      </c>
      <c r="F30" s="157">
        <v>320.73704352878667</v>
      </c>
      <c r="G30" s="157">
        <v>2979.9407621652654</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56.464759099516087</v>
      </c>
      <c r="G32" s="157">
        <v>56.464759099516087</v>
      </c>
      <c r="H32" s="137" t="s">
        <v>443</v>
      </c>
    </row>
    <row r="33" spans="2:11" x14ac:dyDescent="0.2">
      <c r="B33" s="44"/>
      <c r="C33" s="38" t="s">
        <v>116</v>
      </c>
      <c r="D33" s="158">
        <v>122.76234209645047</v>
      </c>
      <c r="E33" s="158">
        <v>202.66353578443375</v>
      </c>
      <c r="F33" s="158">
        <v>577.85511889440215</v>
      </c>
      <c r="G33" s="158">
        <v>903.28099677528644</v>
      </c>
      <c r="H33" s="136" t="s">
        <v>417</v>
      </c>
      <c r="I33" s="7"/>
      <c r="J33" s="7"/>
      <c r="K33" s="9"/>
    </row>
    <row r="34" spans="2:11" x14ac:dyDescent="0.2">
      <c r="B34" s="1"/>
      <c r="C34" s="41"/>
      <c r="D34" s="1"/>
      <c r="E34" s="1"/>
      <c r="F34" s="1"/>
      <c r="G34" s="1"/>
      <c r="H34" s="1"/>
    </row>
    <row r="35" spans="2:11" x14ac:dyDescent="0.2">
      <c r="B35" s="10" t="s">
        <v>117</v>
      </c>
      <c r="H35" s="132" t="s">
        <v>352</v>
      </c>
    </row>
    <row r="36" spans="2:11" x14ac:dyDescent="0.2">
      <c r="B36" s="36"/>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F5329-6AB9-47B5-B09A-56FDF3210B53}">
  <dimension ref="B2:K36"/>
  <sheetViews>
    <sheetView showGridLines="0" workbookViewId="0">
      <selection activeCell="G42" sqref="G42"/>
    </sheetView>
  </sheetViews>
  <sheetFormatPr defaultColWidth="8.6640625" defaultRowHeight="10.199999999999999" x14ac:dyDescent="0.2"/>
  <cols>
    <col min="1" max="2" width="8.6640625" style="4"/>
    <col min="3" max="3" width="45.5546875" style="4" customWidth="1"/>
    <col min="4" max="4" width="17.33203125" style="4" customWidth="1"/>
    <col min="5" max="6" width="17.44140625" style="4" customWidth="1"/>
    <col min="7" max="7" width="26.5546875" style="4" customWidth="1"/>
    <col min="8" max="8" width="45.5546875" style="4" customWidth="1"/>
    <col min="9" max="16384" width="8.6640625" style="4"/>
  </cols>
  <sheetData>
    <row r="2" spans="2:11" ht="13.8" x14ac:dyDescent="0.2">
      <c r="B2" s="5" t="s">
        <v>190</v>
      </c>
      <c r="D2" s="6"/>
      <c r="E2" s="6"/>
      <c r="F2" s="6"/>
      <c r="G2" s="6"/>
      <c r="H2" s="139" t="s">
        <v>447</v>
      </c>
    </row>
    <row r="3" spans="2:11" x14ac:dyDescent="0.2">
      <c r="B3" s="3" t="s">
        <v>81</v>
      </c>
      <c r="D3" s="6"/>
      <c r="E3" s="6"/>
      <c r="F3" s="6"/>
      <c r="G3" s="6"/>
      <c r="H3" s="140" t="s">
        <v>399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1824.4267908269455</v>
      </c>
      <c r="E7" s="156">
        <v>8293.8052286863167</v>
      </c>
      <c r="F7" s="156">
        <v>2384.0136934508455</v>
      </c>
      <c r="G7" s="156">
        <v>12502.245712964108</v>
      </c>
      <c r="H7" s="134" t="s">
        <v>354</v>
      </c>
      <c r="I7" s="7"/>
      <c r="J7" s="7"/>
      <c r="K7" s="9"/>
    </row>
    <row r="8" spans="2:11" x14ac:dyDescent="0.2">
      <c r="B8" s="23"/>
      <c r="C8" s="37" t="s">
        <v>92</v>
      </c>
      <c r="D8" s="157">
        <v>0</v>
      </c>
      <c r="E8" s="157">
        <v>430.35473379375696</v>
      </c>
      <c r="F8" s="157">
        <v>3.3288804919181998</v>
      </c>
      <c r="G8" s="157">
        <v>433.68361428567516</v>
      </c>
      <c r="H8" s="137" t="s">
        <v>420</v>
      </c>
    </row>
    <row r="9" spans="2:11" x14ac:dyDescent="0.2">
      <c r="B9" s="19"/>
      <c r="C9" s="38" t="s">
        <v>93</v>
      </c>
      <c r="D9" s="158">
        <v>181.52629081081369</v>
      </c>
      <c r="E9" s="158">
        <v>1211.2232268124874</v>
      </c>
      <c r="F9" s="158">
        <v>290.56608539251351</v>
      </c>
      <c r="G9" s="158">
        <v>1683.3156030158145</v>
      </c>
      <c r="H9" s="136" t="s">
        <v>421</v>
      </c>
    </row>
    <row r="10" spans="2:11" x14ac:dyDescent="0.2">
      <c r="B10" s="23"/>
      <c r="C10" s="37" t="s">
        <v>94</v>
      </c>
      <c r="D10" s="157">
        <v>1.5</v>
      </c>
      <c r="E10" s="157">
        <v>4</v>
      </c>
      <c r="F10" s="157">
        <v>6</v>
      </c>
      <c r="G10" s="157">
        <v>11.5</v>
      </c>
      <c r="H10" s="137" t="s">
        <v>422</v>
      </c>
    </row>
    <row r="11" spans="2:11" x14ac:dyDescent="0.2">
      <c r="B11" s="19"/>
      <c r="C11" s="38" t="s">
        <v>95</v>
      </c>
      <c r="D11" s="158">
        <v>0</v>
      </c>
      <c r="E11" s="158">
        <v>77.611874667219794</v>
      </c>
      <c r="F11" s="158">
        <v>1.0984027725457679</v>
      </c>
      <c r="G11" s="158">
        <v>78.710277439765562</v>
      </c>
      <c r="H11" s="136" t="s">
        <v>423</v>
      </c>
    </row>
    <row r="12" spans="2:11" x14ac:dyDescent="0.2">
      <c r="B12" s="23"/>
      <c r="C12" s="37" t="s">
        <v>96</v>
      </c>
      <c r="D12" s="157">
        <v>435.57758434692647</v>
      </c>
      <c r="E12" s="157">
        <v>1727.1864583608276</v>
      </c>
      <c r="F12" s="157">
        <v>124.42363978079113</v>
      </c>
      <c r="G12" s="157">
        <v>2287.1876824885453</v>
      </c>
      <c r="H12" s="137" t="s">
        <v>424</v>
      </c>
    </row>
    <row r="13" spans="2:11" x14ac:dyDescent="0.2">
      <c r="B13" s="19"/>
      <c r="C13" s="38" t="s">
        <v>97</v>
      </c>
      <c r="D13" s="158">
        <v>365.40740732019725</v>
      </c>
      <c r="E13" s="158">
        <v>249.77401520319785</v>
      </c>
      <c r="F13" s="158">
        <v>241.20314450739863</v>
      </c>
      <c r="G13" s="158">
        <v>856.38456703079373</v>
      </c>
      <c r="H13" s="136" t="s">
        <v>425</v>
      </c>
    </row>
    <row r="14" spans="2:11" x14ac:dyDescent="0.2">
      <c r="B14" s="23"/>
      <c r="C14" s="37" t="s">
        <v>98</v>
      </c>
      <c r="D14" s="157">
        <v>0</v>
      </c>
      <c r="E14" s="157">
        <v>18.239299158906434</v>
      </c>
      <c r="F14" s="157">
        <v>0</v>
      </c>
      <c r="G14" s="157">
        <v>18.239299158906434</v>
      </c>
      <c r="H14" s="137" t="s">
        <v>426</v>
      </c>
    </row>
    <row r="15" spans="2:11" x14ac:dyDescent="0.2">
      <c r="B15" s="19"/>
      <c r="C15" s="38" t="s">
        <v>99</v>
      </c>
      <c r="D15" s="158">
        <v>79.193279629673157</v>
      </c>
      <c r="E15" s="158">
        <v>300.78499209025654</v>
      </c>
      <c r="F15" s="158">
        <v>318.23228522456981</v>
      </c>
      <c r="G15" s="158">
        <v>698.21055694449956</v>
      </c>
      <c r="H15" s="136" t="s">
        <v>427</v>
      </c>
    </row>
    <row r="16" spans="2:11" x14ac:dyDescent="0.2">
      <c r="B16" s="23"/>
      <c r="C16" s="37" t="s">
        <v>100</v>
      </c>
      <c r="D16" s="157">
        <v>55.851680048976704</v>
      </c>
      <c r="E16" s="157">
        <v>108.44367838400927</v>
      </c>
      <c r="F16" s="157">
        <v>0</v>
      </c>
      <c r="G16" s="157">
        <v>164.29535843298598</v>
      </c>
      <c r="H16" s="137" t="s">
        <v>428</v>
      </c>
    </row>
    <row r="17" spans="2:8" x14ac:dyDescent="0.2">
      <c r="B17" s="19"/>
      <c r="C17" s="38" t="s">
        <v>101</v>
      </c>
      <c r="D17" s="158">
        <v>61.916500227180805</v>
      </c>
      <c r="E17" s="158">
        <v>89.867651854698806</v>
      </c>
      <c r="F17" s="158">
        <v>125.24977322694275</v>
      </c>
      <c r="G17" s="158">
        <v>277.03392530882235</v>
      </c>
      <c r="H17" s="136" t="s">
        <v>429</v>
      </c>
    </row>
    <row r="18" spans="2:8" x14ac:dyDescent="0.2">
      <c r="B18" s="23"/>
      <c r="C18" s="37" t="s">
        <v>102</v>
      </c>
      <c r="D18" s="157">
        <v>10</v>
      </c>
      <c r="E18" s="157">
        <v>31.837806506102879</v>
      </c>
      <c r="F18" s="157">
        <v>1</v>
      </c>
      <c r="G18" s="157">
        <v>42.837806506102879</v>
      </c>
      <c r="H18" s="137" t="s">
        <v>430</v>
      </c>
    </row>
    <row r="19" spans="2:8" x14ac:dyDescent="0.2">
      <c r="B19" s="19"/>
      <c r="C19" s="38" t="s">
        <v>103</v>
      </c>
      <c r="D19" s="158">
        <v>97.596994060155296</v>
      </c>
      <c r="E19" s="158">
        <v>920.99387128167041</v>
      </c>
      <c r="F19" s="158">
        <v>765.51247210937163</v>
      </c>
      <c r="G19" s="158">
        <v>1784.1033374511974</v>
      </c>
      <c r="H19" s="136" t="s">
        <v>431</v>
      </c>
    </row>
    <row r="20" spans="2:8" x14ac:dyDescent="0.2">
      <c r="B20" s="23"/>
      <c r="C20" s="37" t="s">
        <v>104</v>
      </c>
      <c r="D20" s="157">
        <v>5.0999999999999996</v>
      </c>
      <c r="E20" s="157">
        <v>1617.4482222119454</v>
      </c>
      <c r="F20" s="157">
        <v>146.50343905281539</v>
      </c>
      <c r="G20" s="157">
        <v>1769.0516612647607</v>
      </c>
      <c r="H20" s="137" t="s">
        <v>432</v>
      </c>
    </row>
    <row r="21" spans="2:8" x14ac:dyDescent="0.2">
      <c r="B21" s="19"/>
      <c r="C21" s="38" t="s">
        <v>186</v>
      </c>
      <c r="D21" s="158">
        <v>145.26466982888576</v>
      </c>
      <c r="E21" s="158">
        <v>53.998080058841595</v>
      </c>
      <c r="F21" s="158">
        <v>5.0574148792516862</v>
      </c>
      <c r="G21" s="158">
        <v>204.32016476697905</v>
      </c>
      <c r="H21" s="136" t="s">
        <v>433</v>
      </c>
    </row>
    <row r="22" spans="2:8" x14ac:dyDescent="0.2">
      <c r="B22" s="23"/>
      <c r="C22" s="37" t="s">
        <v>105</v>
      </c>
      <c r="D22" s="157">
        <v>11.619946313781799</v>
      </c>
      <c r="E22" s="157">
        <v>0</v>
      </c>
      <c r="F22" s="157">
        <v>26.7080655350074</v>
      </c>
      <c r="G22" s="157">
        <v>38.328011848789203</v>
      </c>
      <c r="H22" s="137" t="s">
        <v>517</v>
      </c>
    </row>
    <row r="23" spans="2:8" x14ac:dyDescent="0.2">
      <c r="B23" s="19"/>
      <c r="C23" s="38" t="s">
        <v>106</v>
      </c>
      <c r="D23" s="158">
        <v>0</v>
      </c>
      <c r="E23" s="158">
        <v>1.0845849802371501</v>
      </c>
      <c r="F23" s="158">
        <v>126.10640711686047</v>
      </c>
      <c r="G23" s="158">
        <v>127.19099209709762</v>
      </c>
      <c r="H23" s="136" t="s">
        <v>434</v>
      </c>
    </row>
    <row r="24" spans="2:8" x14ac:dyDescent="0.2">
      <c r="B24" s="23"/>
      <c r="C24" s="37" t="s">
        <v>107</v>
      </c>
      <c r="D24" s="157">
        <v>11.619946313781799</v>
      </c>
      <c r="E24" s="157">
        <v>216.38349873940675</v>
      </c>
      <c r="F24" s="157">
        <v>36.328958392150255</v>
      </c>
      <c r="G24" s="157">
        <v>264.3324034453388</v>
      </c>
      <c r="H24" s="137" t="s">
        <v>435</v>
      </c>
    </row>
    <row r="25" spans="2:8" x14ac:dyDescent="0.2">
      <c r="B25" s="19"/>
      <c r="C25" s="38" t="s">
        <v>108</v>
      </c>
      <c r="D25" s="158">
        <v>16.088888888888849</v>
      </c>
      <c r="E25" s="158">
        <v>294.66612182475103</v>
      </c>
      <c r="F25" s="158">
        <v>26.7080655350074</v>
      </c>
      <c r="G25" s="158">
        <v>337.46307624864727</v>
      </c>
      <c r="H25" s="136" t="s">
        <v>436</v>
      </c>
    </row>
    <row r="26" spans="2:8" x14ac:dyDescent="0.2">
      <c r="B26" s="23"/>
      <c r="C26" s="37" t="s">
        <v>109</v>
      </c>
      <c r="D26" s="157">
        <v>0.3</v>
      </c>
      <c r="E26" s="157">
        <v>382.37043498782384</v>
      </c>
      <c r="F26" s="157">
        <v>34.69818293356154</v>
      </c>
      <c r="G26" s="157">
        <v>417.36861792138541</v>
      </c>
      <c r="H26" s="137" t="s">
        <v>437</v>
      </c>
    </row>
    <row r="27" spans="2:8" x14ac:dyDescent="0.2">
      <c r="B27" s="19"/>
      <c r="C27" s="38" t="s">
        <v>110</v>
      </c>
      <c r="D27" s="158">
        <v>0</v>
      </c>
      <c r="E27" s="158">
        <v>2.7390443334614489</v>
      </c>
      <c r="F27" s="158">
        <v>0</v>
      </c>
      <c r="G27" s="158">
        <v>2.7390443334614489</v>
      </c>
      <c r="H27" s="136" t="s">
        <v>438</v>
      </c>
    </row>
    <row r="28" spans="2:8" x14ac:dyDescent="0.2">
      <c r="B28" s="23"/>
      <c r="C28" s="37" t="s">
        <v>111</v>
      </c>
      <c r="D28" s="157">
        <v>325.43767711175792</v>
      </c>
      <c r="E28" s="157">
        <v>239.72617361143244</v>
      </c>
      <c r="F28" s="157">
        <v>76.541889910360908</v>
      </c>
      <c r="G28" s="157">
        <v>641.70574063355116</v>
      </c>
      <c r="H28" s="137" t="s">
        <v>439</v>
      </c>
    </row>
    <row r="29" spans="2:8" x14ac:dyDescent="0.2">
      <c r="B29" s="19"/>
      <c r="C29" s="38" t="s">
        <v>112</v>
      </c>
      <c r="D29" s="158">
        <v>0</v>
      </c>
      <c r="E29" s="158">
        <v>10</v>
      </c>
      <c r="F29" s="158">
        <v>0</v>
      </c>
      <c r="G29" s="158">
        <v>10</v>
      </c>
      <c r="H29" s="136" t="s">
        <v>440</v>
      </c>
    </row>
    <row r="30" spans="2:8" x14ac:dyDescent="0.2">
      <c r="B30" s="23"/>
      <c r="C30" s="37" t="s">
        <v>113</v>
      </c>
      <c r="D30" s="157">
        <v>9.6999999999999993</v>
      </c>
      <c r="E30" s="157">
        <v>249.71130448184414</v>
      </c>
      <c r="F30" s="157">
        <v>22.746586589779234</v>
      </c>
      <c r="G30" s="157">
        <v>282.15789107162334</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6</v>
      </c>
      <c r="G32" s="157">
        <v>6</v>
      </c>
      <c r="H32" s="137" t="s">
        <v>443</v>
      </c>
    </row>
    <row r="33" spans="2:11" x14ac:dyDescent="0.2">
      <c r="B33" s="44"/>
      <c r="C33" s="38" t="s">
        <v>116</v>
      </c>
      <c r="D33" s="158">
        <v>10.7259259259259</v>
      </c>
      <c r="E33" s="158">
        <v>55.360155343440702</v>
      </c>
      <c r="F33" s="158">
        <v>0</v>
      </c>
      <c r="G33" s="158">
        <v>66.086081269366602</v>
      </c>
      <c r="H33" s="136" t="s">
        <v>417</v>
      </c>
      <c r="I33" s="7"/>
      <c r="J33" s="7"/>
      <c r="K33" s="9"/>
    </row>
    <row r="34" spans="2:11" x14ac:dyDescent="0.2">
      <c r="B34" s="1"/>
      <c r="C34" s="41"/>
      <c r="D34" s="1"/>
      <c r="E34" s="1"/>
      <c r="F34" s="1"/>
      <c r="G34" s="1"/>
      <c r="H34" s="1"/>
    </row>
    <row r="35" spans="2:11" x14ac:dyDescent="0.2">
      <c r="B35" s="10" t="s">
        <v>117</v>
      </c>
      <c r="H35" s="132" t="s">
        <v>352</v>
      </c>
    </row>
    <row r="36" spans="2:11" x14ac:dyDescent="0.2">
      <c r="B36" s="3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BD03D-7BED-4EC3-AE4B-1026F6DEFBA4}">
  <dimension ref="B2:K36"/>
  <sheetViews>
    <sheetView showGridLines="0" workbookViewId="0">
      <selection activeCell="G40" sqref="G40"/>
    </sheetView>
  </sheetViews>
  <sheetFormatPr defaultColWidth="8.6640625" defaultRowHeight="10.199999999999999" x14ac:dyDescent="0.2"/>
  <cols>
    <col min="1" max="2" width="8.6640625" style="4"/>
    <col min="3" max="3" width="37.6640625" style="4" customWidth="1"/>
    <col min="4" max="4" width="15.88671875" style="4" customWidth="1"/>
    <col min="5" max="5" width="19.109375" style="4" customWidth="1"/>
    <col min="6" max="6" width="26.5546875" style="4" customWidth="1"/>
    <col min="7" max="7" width="30.5546875" style="4" customWidth="1"/>
    <col min="8" max="8" width="59.33203125" style="4" customWidth="1"/>
    <col min="9" max="16384" width="8.6640625" style="4"/>
  </cols>
  <sheetData>
    <row r="2" spans="2:11" ht="13.8" x14ac:dyDescent="0.2">
      <c r="B2" s="5" t="s">
        <v>191</v>
      </c>
      <c r="C2" s="54"/>
      <c r="D2" s="6"/>
      <c r="E2" s="6"/>
      <c r="F2" s="6"/>
      <c r="G2" s="6"/>
      <c r="H2" s="139" t="s">
        <v>448</v>
      </c>
    </row>
    <row r="3" spans="2:11" x14ac:dyDescent="0.2">
      <c r="B3" s="3" t="s">
        <v>510</v>
      </c>
      <c r="D3" s="6"/>
      <c r="E3" s="6"/>
      <c r="F3" s="6"/>
      <c r="G3" s="6"/>
      <c r="H3" s="140" t="s">
        <v>418</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4603.3370294410779</v>
      </c>
      <c r="E7" s="156">
        <v>23505.533386306171</v>
      </c>
      <c r="F7" s="156">
        <v>4895.1502739990829</v>
      </c>
      <c r="G7" s="156">
        <v>33004.020689746336</v>
      </c>
      <c r="H7" s="134" t="s">
        <v>354</v>
      </c>
      <c r="I7" s="7"/>
      <c r="J7" s="7"/>
      <c r="K7" s="9"/>
    </row>
    <row r="8" spans="2:11" x14ac:dyDescent="0.2">
      <c r="B8" s="23"/>
      <c r="C8" s="37" t="s">
        <v>92</v>
      </c>
      <c r="D8" s="157">
        <v>0</v>
      </c>
      <c r="E8" s="157">
        <v>581.50077936673745</v>
      </c>
      <c r="F8" s="157">
        <v>4.4385073225575997</v>
      </c>
      <c r="G8" s="157">
        <v>585.93928668929505</v>
      </c>
      <c r="H8" s="137" t="s">
        <v>420</v>
      </c>
    </row>
    <row r="9" spans="2:11" x14ac:dyDescent="0.2">
      <c r="B9" s="19"/>
      <c r="C9" s="38" t="s">
        <v>93</v>
      </c>
      <c r="D9" s="158">
        <v>941.86295589898737</v>
      </c>
      <c r="E9" s="158">
        <v>4209.7217614633837</v>
      </c>
      <c r="F9" s="158">
        <v>1013.4208944198458</v>
      </c>
      <c r="G9" s="158">
        <v>6165.0056117822169</v>
      </c>
      <c r="H9" s="136" t="s">
        <v>421</v>
      </c>
    </row>
    <row r="10" spans="2:11" x14ac:dyDescent="0.2">
      <c r="B10" s="23"/>
      <c r="C10" s="37" t="s">
        <v>94</v>
      </c>
      <c r="D10" s="157">
        <v>1.8</v>
      </c>
      <c r="E10" s="157">
        <v>6</v>
      </c>
      <c r="F10" s="157">
        <v>6</v>
      </c>
      <c r="G10" s="157">
        <v>13.8</v>
      </c>
      <c r="H10" s="137" t="s">
        <v>422</v>
      </c>
    </row>
    <row r="11" spans="2:11" x14ac:dyDescent="0.2">
      <c r="B11" s="19"/>
      <c r="C11" s="38" t="s">
        <v>95</v>
      </c>
      <c r="D11" s="158">
        <v>0</v>
      </c>
      <c r="E11" s="158">
        <v>331.26517202859952</v>
      </c>
      <c r="F11" s="158">
        <v>5.4920138627288395</v>
      </c>
      <c r="G11" s="158">
        <v>336.75718589132839</v>
      </c>
      <c r="H11" s="136" t="s">
        <v>423</v>
      </c>
    </row>
    <row r="12" spans="2:11" x14ac:dyDescent="0.2">
      <c r="B12" s="23"/>
      <c r="C12" s="37" t="s">
        <v>96</v>
      </c>
      <c r="D12" s="157">
        <v>970.12925775053316</v>
      </c>
      <c r="E12" s="157">
        <v>3526.8616840674199</v>
      </c>
      <c r="F12" s="157">
        <v>222.62458826395479</v>
      </c>
      <c r="G12" s="157">
        <v>4719.6155300819082</v>
      </c>
      <c r="H12" s="137" t="s">
        <v>424</v>
      </c>
    </row>
    <row r="13" spans="2:11" x14ac:dyDescent="0.2">
      <c r="B13" s="19"/>
      <c r="C13" s="38" t="s">
        <v>97</v>
      </c>
      <c r="D13" s="158">
        <v>1181.9948843121279</v>
      </c>
      <c r="E13" s="158">
        <v>763.98717231992111</v>
      </c>
      <c r="F13" s="158">
        <v>729.65341897213625</v>
      </c>
      <c r="G13" s="158">
        <v>2675.6354756041856</v>
      </c>
      <c r="H13" s="136" t="s">
        <v>425</v>
      </c>
    </row>
    <row r="14" spans="2:11" x14ac:dyDescent="0.2">
      <c r="B14" s="23"/>
      <c r="C14" s="37" t="s">
        <v>98</v>
      </c>
      <c r="D14" s="157">
        <v>0</v>
      </c>
      <c r="E14" s="157">
        <v>36.434337633566209</v>
      </c>
      <c r="F14" s="157">
        <v>0</v>
      </c>
      <c r="G14" s="157">
        <v>36.434337633566209</v>
      </c>
      <c r="H14" s="137" t="s">
        <v>426</v>
      </c>
    </row>
    <row r="15" spans="2:11" x14ac:dyDescent="0.2">
      <c r="B15" s="19"/>
      <c r="C15" s="38" t="s">
        <v>99</v>
      </c>
      <c r="D15" s="158">
        <v>389.57004814840946</v>
      </c>
      <c r="E15" s="158">
        <v>1629.3644112373586</v>
      </c>
      <c r="F15" s="158">
        <v>789.88098244142577</v>
      </c>
      <c r="G15" s="158">
        <v>2808.8154418271938</v>
      </c>
      <c r="H15" s="136" t="s">
        <v>427</v>
      </c>
    </row>
    <row r="16" spans="2:11" x14ac:dyDescent="0.2">
      <c r="B16" s="23"/>
      <c r="C16" s="37" t="s">
        <v>100</v>
      </c>
      <c r="D16" s="157">
        <v>207.12566813440318</v>
      </c>
      <c r="E16" s="157">
        <v>277.43535059262666</v>
      </c>
      <c r="F16" s="157">
        <v>0</v>
      </c>
      <c r="G16" s="157">
        <v>484.56101872702982</v>
      </c>
      <c r="H16" s="137" t="s">
        <v>428</v>
      </c>
    </row>
    <row r="17" spans="2:8" x14ac:dyDescent="0.2">
      <c r="B17" s="19"/>
      <c r="C17" s="38" t="s">
        <v>101</v>
      </c>
      <c r="D17" s="158">
        <v>174.12955436776059</v>
      </c>
      <c r="E17" s="158">
        <v>246.23530370939761</v>
      </c>
      <c r="F17" s="158">
        <v>317.80841477327806</v>
      </c>
      <c r="G17" s="158">
        <v>738.17327285043621</v>
      </c>
      <c r="H17" s="136" t="s">
        <v>429</v>
      </c>
    </row>
    <row r="18" spans="2:8" x14ac:dyDescent="0.2">
      <c r="B18" s="23"/>
      <c r="C18" s="37" t="s">
        <v>102</v>
      </c>
      <c r="D18" s="157">
        <v>8.5</v>
      </c>
      <c r="E18" s="157">
        <v>12.768131983628427</v>
      </c>
      <c r="F18" s="157">
        <v>0.8</v>
      </c>
      <c r="G18" s="157">
        <v>22.06813198362843</v>
      </c>
      <c r="H18" s="137" t="s">
        <v>430</v>
      </c>
    </row>
    <row r="19" spans="2:8" x14ac:dyDescent="0.2">
      <c r="B19" s="19"/>
      <c r="C19" s="38" t="s">
        <v>103</v>
      </c>
      <c r="D19" s="158">
        <v>282.06505625453997</v>
      </c>
      <c r="E19" s="158">
        <v>1928.5084601956321</v>
      </c>
      <c r="F19" s="158">
        <v>1390.0086963465028</v>
      </c>
      <c r="G19" s="158">
        <v>3600.5822127966749</v>
      </c>
      <c r="H19" s="136" t="s">
        <v>431</v>
      </c>
    </row>
    <row r="20" spans="2:8" x14ac:dyDescent="0.2">
      <c r="B20" s="23"/>
      <c r="C20" s="37" t="s">
        <v>104</v>
      </c>
      <c r="D20" s="157">
        <v>9.1999999999999993</v>
      </c>
      <c r="E20" s="157">
        <v>6402.5070428037652</v>
      </c>
      <c r="F20" s="157">
        <v>149.07859315509421</v>
      </c>
      <c r="G20" s="157">
        <v>6560.7856359588595</v>
      </c>
      <c r="H20" s="137" t="s">
        <v>432</v>
      </c>
    </row>
    <row r="21" spans="2:8" x14ac:dyDescent="0.2">
      <c r="B21" s="19"/>
      <c r="C21" s="38" t="s">
        <v>186</v>
      </c>
      <c r="D21" s="158">
        <v>114.82268379637233</v>
      </c>
      <c r="E21" s="158">
        <v>40.855627242071741</v>
      </c>
      <c r="F21" s="158">
        <v>6.3648297585033724</v>
      </c>
      <c r="G21" s="158">
        <v>162.04314079694743</v>
      </c>
      <c r="H21" s="136" t="s">
        <v>433</v>
      </c>
    </row>
    <row r="22" spans="2:8" x14ac:dyDescent="0.2">
      <c r="B22" s="23"/>
      <c r="C22" s="37" t="s">
        <v>105</v>
      </c>
      <c r="D22" s="157">
        <v>20.915903364807239</v>
      </c>
      <c r="E22" s="157">
        <v>0</v>
      </c>
      <c r="F22" s="157">
        <v>24.03725898150666</v>
      </c>
      <c r="G22" s="157">
        <v>44.953162346313903</v>
      </c>
      <c r="H22" s="137" t="s">
        <v>517</v>
      </c>
    </row>
    <row r="23" spans="2:8" x14ac:dyDescent="0.2">
      <c r="B23" s="19"/>
      <c r="C23" s="38" t="s">
        <v>106</v>
      </c>
      <c r="D23" s="158">
        <v>0</v>
      </c>
      <c r="E23" s="158">
        <v>1.95225296442687</v>
      </c>
      <c r="F23" s="158">
        <v>16.7722517824647</v>
      </c>
      <c r="G23" s="158">
        <v>18.724504746891569</v>
      </c>
      <c r="H23" s="136" t="s">
        <v>434</v>
      </c>
    </row>
    <row r="24" spans="2:8" x14ac:dyDescent="0.2">
      <c r="B24" s="23"/>
      <c r="C24" s="37" t="s">
        <v>107</v>
      </c>
      <c r="D24" s="157">
        <v>23.239892627563599</v>
      </c>
      <c r="E24" s="157">
        <v>623.03789776183714</v>
      </c>
      <c r="F24" s="157">
        <v>71.906029856011841</v>
      </c>
      <c r="G24" s="157">
        <v>718.18382024541256</v>
      </c>
      <c r="H24" s="137" t="s">
        <v>435</v>
      </c>
    </row>
    <row r="25" spans="2:8" x14ac:dyDescent="0.2">
      <c r="B25" s="19"/>
      <c r="C25" s="38" t="s">
        <v>108</v>
      </c>
      <c r="D25" s="158">
        <v>43.976296296296191</v>
      </c>
      <c r="E25" s="158">
        <v>535.37572402527974</v>
      </c>
      <c r="F25" s="158">
        <v>40.062098302511096</v>
      </c>
      <c r="G25" s="158">
        <v>619.414118624087</v>
      </c>
      <c r="H25" s="136" t="s">
        <v>436</v>
      </c>
    </row>
    <row r="26" spans="2:8" x14ac:dyDescent="0.2">
      <c r="B26" s="23"/>
      <c r="C26" s="37" t="s">
        <v>109</v>
      </c>
      <c r="D26" s="157">
        <v>0.8</v>
      </c>
      <c r="E26" s="157">
        <v>1208.2628208878095</v>
      </c>
      <c r="F26" s="157">
        <v>31.228364640205385</v>
      </c>
      <c r="G26" s="157">
        <v>1240.2911855280149</v>
      </c>
      <c r="H26" s="137" t="s">
        <v>437</v>
      </c>
    </row>
    <row r="27" spans="2:8" x14ac:dyDescent="0.2">
      <c r="B27" s="19"/>
      <c r="C27" s="38" t="s">
        <v>110</v>
      </c>
      <c r="D27" s="158">
        <v>0</v>
      </c>
      <c r="E27" s="158">
        <v>3.6520591112819321</v>
      </c>
      <c r="F27" s="158">
        <v>0</v>
      </c>
      <c r="G27" s="158">
        <v>3.6520591112819321</v>
      </c>
      <c r="H27" s="136" t="s">
        <v>438</v>
      </c>
    </row>
    <row r="28" spans="2:8" x14ac:dyDescent="0.2">
      <c r="B28" s="23"/>
      <c r="C28" s="37" t="s">
        <v>111</v>
      </c>
      <c r="D28" s="157">
        <v>194.19001367446216</v>
      </c>
      <c r="E28" s="157">
        <v>182.43458024008333</v>
      </c>
      <c r="F28" s="157">
        <v>51.236199410643664</v>
      </c>
      <c r="G28" s="157">
        <v>427.86079332518915</v>
      </c>
      <c r="H28" s="137" t="s">
        <v>439</v>
      </c>
    </row>
    <row r="29" spans="2:8" x14ac:dyDescent="0.2">
      <c r="B29" s="19"/>
      <c r="C29" s="38" t="s">
        <v>112</v>
      </c>
      <c r="D29" s="158">
        <v>0</v>
      </c>
      <c r="E29" s="158">
        <v>27</v>
      </c>
      <c r="F29" s="158">
        <v>0</v>
      </c>
      <c r="G29" s="158">
        <v>27</v>
      </c>
      <c r="H29" s="136" t="s">
        <v>440</v>
      </c>
    </row>
    <row r="30" spans="2:8" x14ac:dyDescent="0.2">
      <c r="B30" s="23"/>
      <c r="C30" s="37" t="s">
        <v>113</v>
      </c>
      <c r="D30" s="157">
        <v>12.2</v>
      </c>
      <c r="E30" s="157">
        <v>854.01266132790693</v>
      </c>
      <c r="F30" s="157">
        <v>12.337131709710771</v>
      </c>
      <c r="G30" s="157">
        <v>878.54979303761775</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12</v>
      </c>
      <c r="G32" s="157">
        <v>12</v>
      </c>
      <c r="H32" s="137" t="s">
        <v>443</v>
      </c>
    </row>
    <row r="33" spans="2:11" x14ac:dyDescent="0.2">
      <c r="B33" s="44"/>
      <c r="C33" s="38" t="s">
        <v>116</v>
      </c>
      <c r="D33" s="158">
        <v>26.814814814814749</v>
      </c>
      <c r="E33" s="158">
        <v>76.360155343440709</v>
      </c>
      <c r="F33" s="158">
        <v>0</v>
      </c>
      <c r="G33" s="158">
        <v>103.17497015825546</v>
      </c>
      <c r="H33" s="136" t="s">
        <v>417</v>
      </c>
      <c r="I33" s="7"/>
      <c r="J33" s="7"/>
      <c r="K33" s="9"/>
    </row>
    <row r="34" spans="2:11" x14ac:dyDescent="0.2">
      <c r="B34" s="1"/>
      <c r="C34" s="41"/>
      <c r="D34" s="1"/>
      <c r="E34" s="1"/>
      <c r="F34" s="1"/>
      <c r="G34" s="1"/>
      <c r="H34" s="1"/>
    </row>
    <row r="35" spans="2:11" x14ac:dyDescent="0.2">
      <c r="B35" s="10" t="s">
        <v>117</v>
      </c>
      <c r="H35" s="132" t="s">
        <v>352</v>
      </c>
    </row>
    <row r="36" spans="2:11" x14ac:dyDescent="0.2">
      <c r="B36" s="3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B8B7E-6436-4F40-99B2-7CA934C86671}">
  <dimension ref="B2:K36"/>
  <sheetViews>
    <sheetView showGridLines="0" workbookViewId="0"/>
  </sheetViews>
  <sheetFormatPr defaultColWidth="8.6640625" defaultRowHeight="10.199999999999999" x14ac:dyDescent="0.2"/>
  <cols>
    <col min="1" max="2" width="8.6640625" style="4"/>
    <col min="3" max="3" width="50" style="4" customWidth="1"/>
    <col min="4" max="5" width="11.88671875" style="4" customWidth="1"/>
    <col min="6" max="6" width="16.5546875" style="4" customWidth="1"/>
    <col min="7" max="7" width="25.6640625" style="4" customWidth="1"/>
    <col min="8" max="8" width="64.6640625" style="4" customWidth="1"/>
    <col min="9" max="16384" width="8.6640625" style="4"/>
  </cols>
  <sheetData>
    <row r="2" spans="2:11" ht="13.8" x14ac:dyDescent="0.2">
      <c r="B2" s="5" t="s">
        <v>192</v>
      </c>
      <c r="D2" s="6"/>
      <c r="E2" s="6"/>
      <c r="F2" s="6"/>
      <c r="G2" s="6"/>
      <c r="H2" s="139" t="s">
        <v>449</v>
      </c>
    </row>
    <row r="3" spans="2:11" x14ac:dyDescent="0.2">
      <c r="B3" s="3" t="s">
        <v>91</v>
      </c>
      <c r="D3" s="6"/>
      <c r="E3" s="6"/>
      <c r="F3" s="6"/>
      <c r="G3" s="6"/>
      <c r="H3" s="140" t="s">
        <v>419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ht="20.399999999999999" x14ac:dyDescent="0.2">
      <c r="B6" s="29"/>
      <c r="C6" s="30"/>
      <c r="D6" s="122" t="s">
        <v>39</v>
      </c>
      <c r="E6" s="124" t="s">
        <v>40</v>
      </c>
      <c r="F6" s="123" t="s">
        <v>41</v>
      </c>
      <c r="G6" s="146" t="s">
        <v>14</v>
      </c>
      <c r="H6" s="28"/>
      <c r="I6" s="7"/>
      <c r="J6" s="7"/>
      <c r="K6" s="7"/>
    </row>
    <row r="7" spans="2:11" x14ac:dyDescent="0.2">
      <c r="B7" s="44"/>
      <c r="C7" s="39" t="s">
        <v>14</v>
      </c>
      <c r="D7" s="156">
        <v>14272.344663688369</v>
      </c>
      <c r="E7" s="156">
        <v>72124.659648197267</v>
      </c>
      <c r="F7" s="156">
        <v>13646.647309902819</v>
      </c>
      <c r="G7" s="156">
        <v>100043.65162178846</v>
      </c>
      <c r="H7" s="134" t="s">
        <v>354</v>
      </c>
      <c r="I7" s="7"/>
      <c r="J7" s="7"/>
      <c r="K7" s="9"/>
    </row>
    <row r="8" spans="2:11" x14ac:dyDescent="0.2">
      <c r="B8" s="23"/>
      <c r="C8" s="37" t="s">
        <v>92</v>
      </c>
      <c r="D8" s="157">
        <v>0</v>
      </c>
      <c r="E8" s="157">
        <v>1283.5079595308894</v>
      </c>
      <c r="F8" s="157">
        <v>9.7968217396763873</v>
      </c>
      <c r="G8" s="157">
        <v>1293.3047812705659</v>
      </c>
      <c r="H8" s="137" t="s">
        <v>420</v>
      </c>
    </row>
    <row r="9" spans="2:11" x14ac:dyDescent="0.2">
      <c r="B9" s="19"/>
      <c r="C9" s="38" t="s">
        <v>93</v>
      </c>
      <c r="D9" s="158">
        <v>1504.3134633551688</v>
      </c>
      <c r="E9" s="158">
        <v>6723.633287715561</v>
      </c>
      <c r="F9" s="158">
        <v>1618.6035197297967</v>
      </c>
      <c r="G9" s="158">
        <v>9846.5502708005261</v>
      </c>
      <c r="H9" s="136" t="s">
        <v>421</v>
      </c>
    </row>
    <row r="10" spans="2:11" x14ac:dyDescent="0.2">
      <c r="B10" s="23"/>
      <c r="C10" s="37" t="s">
        <v>94</v>
      </c>
      <c r="D10" s="157">
        <v>6.8222317734779123</v>
      </c>
      <c r="E10" s="157">
        <v>22.740772578259708</v>
      </c>
      <c r="F10" s="157">
        <v>22.740772578259708</v>
      </c>
      <c r="G10" s="157">
        <v>52.303776929997326</v>
      </c>
      <c r="H10" s="137" t="s">
        <v>422</v>
      </c>
    </row>
    <row r="11" spans="2:11" x14ac:dyDescent="0.2">
      <c r="B11" s="19"/>
      <c r="C11" s="38" t="s">
        <v>95</v>
      </c>
      <c r="D11" s="158">
        <v>0</v>
      </c>
      <c r="E11" s="158">
        <v>1128.5040323246408</v>
      </c>
      <c r="F11" s="158">
        <v>18.709361300249341</v>
      </c>
      <c r="G11" s="158">
        <v>1147.2133936248902</v>
      </c>
      <c r="H11" s="136" t="s">
        <v>423</v>
      </c>
    </row>
    <row r="12" spans="2:11" x14ac:dyDescent="0.2">
      <c r="B12" s="23"/>
      <c r="C12" s="37" t="s">
        <v>96</v>
      </c>
      <c r="D12" s="157">
        <v>3779.9883997495322</v>
      </c>
      <c r="E12" s="157">
        <v>13741.979377271924</v>
      </c>
      <c r="F12" s="157">
        <v>867.42911257827427</v>
      </c>
      <c r="G12" s="157">
        <v>18389.396889599728</v>
      </c>
      <c r="H12" s="137" t="s">
        <v>424</v>
      </c>
    </row>
    <row r="13" spans="2:11" x14ac:dyDescent="0.2">
      <c r="B13" s="19"/>
      <c r="C13" s="38" t="s">
        <v>97</v>
      </c>
      <c r="D13" s="158">
        <v>4033.8430510395242</v>
      </c>
      <c r="E13" s="158">
        <v>2607.2907650015186</v>
      </c>
      <c r="F13" s="158">
        <v>2490.1185384578594</v>
      </c>
      <c r="G13" s="158">
        <v>9131.2523544989017</v>
      </c>
      <c r="H13" s="136" t="s">
        <v>425</v>
      </c>
    </row>
    <row r="14" spans="2:11" x14ac:dyDescent="0.2">
      <c r="B14" s="23"/>
      <c r="C14" s="37" t="s">
        <v>98</v>
      </c>
      <c r="D14" s="157">
        <v>0</v>
      </c>
      <c r="E14" s="157">
        <v>85.533022013625072</v>
      </c>
      <c r="F14" s="157">
        <v>0</v>
      </c>
      <c r="G14" s="157">
        <v>85.533022013625072</v>
      </c>
      <c r="H14" s="137" t="s">
        <v>426</v>
      </c>
    </row>
    <row r="15" spans="2:11" x14ac:dyDescent="0.2">
      <c r="B15" s="19"/>
      <c r="C15" s="38" t="s">
        <v>99</v>
      </c>
      <c r="D15" s="158">
        <v>1240.5897827314757</v>
      </c>
      <c r="E15" s="158">
        <v>5188.7275485750315</v>
      </c>
      <c r="F15" s="158">
        <v>2515.3840266935158</v>
      </c>
      <c r="G15" s="158">
        <v>8944.7013580000239</v>
      </c>
      <c r="H15" s="136" t="s">
        <v>427</v>
      </c>
    </row>
    <row r="16" spans="2:11" x14ac:dyDescent="0.2">
      <c r="B16" s="23"/>
      <c r="C16" s="37" t="s">
        <v>100</v>
      </c>
      <c r="D16" s="157">
        <v>576.72881735417525</v>
      </c>
      <c r="E16" s="157">
        <v>772.50184914647969</v>
      </c>
      <c r="F16" s="157">
        <v>0</v>
      </c>
      <c r="G16" s="157">
        <v>1349.2306665006549</v>
      </c>
      <c r="H16" s="137" t="s">
        <v>428</v>
      </c>
    </row>
    <row r="17" spans="2:8" x14ac:dyDescent="0.2">
      <c r="B17" s="19"/>
      <c r="C17" s="38" t="s">
        <v>101</v>
      </c>
      <c r="D17" s="158">
        <v>253.94044070461518</v>
      </c>
      <c r="E17" s="158">
        <v>359.09528263615778</v>
      </c>
      <c r="F17" s="158">
        <v>463.47335580216395</v>
      </c>
      <c r="G17" s="158">
        <v>1076.509079142937</v>
      </c>
      <c r="H17" s="136" t="s">
        <v>429</v>
      </c>
    </row>
    <row r="18" spans="2:8" x14ac:dyDescent="0.2">
      <c r="B18" s="23"/>
      <c r="C18" s="37" t="s">
        <v>102</v>
      </c>
      <c r="D18" s="157">
        <v>33.466856137453092</v>
      </c>
      <c r="E18" s="157">
        <v>50.271674851777192</v>
      </c>
      <c r="F18" s="157">
        <v>3.1498217541132321</v>
      </c>
      <c r="G18" s="157">
        <v>86.888352743343518</v>
      </c>
      <c r="H18" s="137" t="s">
        <v>430</v>
      </c>
    </row>
    <row r="19" spans="2:8" x14ac:dyDescent="0.2">
      <c r="B19" s="19"/>
      <c r="C19" s="38" t="s">
        <v>103</v>
      </c>
      <c r="D19" s="158">
        <v>841.43121098120457</v>
      </c>
      <c r="E19" s="158">
        <v>5752.9537001050994</v>
      </c>
      <c r="F19" s="158">
        <v>4146.549438530169</v>
      </c>
      <c r="G19" s="158">
        <v>10740.934349616473</v>
      </c>
      <c r="H19" s="136" t="s">
        <v>431</v>
      </c>
    </row>
    <row r="20" spans="2:8" x14ac:dyDescent="0.2">
      <c r="B20" s="23"/>
      <c r="C20" s="37" t="s">
        <v>104</v>
      </c>
      <c r="D20" s="157">
        <v>32.771561220005268</v>
      </c>
      <c r="E20" s="157">
        <v>22806.538208125923</v>
      </c>
      <c r="F20" s="157">
        <v>531.03676545374219</v>
      </c>
      <c r="G20" s="157">
        <v>23370.346534799668</v>
      </c>
      <c r="H20" s="137" t="s">
        <v>432</v>
      </c>
    </row>
    <row r="21" spans="2:8" x14ac:dyDescent="0.2">
      <c r="B21" s="19"/>
      <c r="C21" s="38" t="s">
        <v>186</v>
      </c>
      <c r="D21" s="158">
        <v>571.870934015226</v>
      </c>
      <c r="E21" s="158">
        <v>203.48022653899713</v>
      </c>
      <c r="F21" s="158">
        <v>31.699843780852522</v>
      </c>
      <c r="G21" s="158">
        <v>807.05100433507573</v>
      </c>
      <c r="H21" s="136" t="s">
        <v>433</v>
      </c>
    </row>
    <row r="22" spans="2:8" x14ac:dyDescent="0.2">
      <c r="B22" s="23"/>
      <c r="C22" s="37" t="s">
        <v>105</v>
      </c>
      <c r="D22" s="157">
        <v>49.975315580413969</v>
      </c>
      <c r="E22" s="157">
        <v>0</v>
      </c>
      <c r="F22" s="157">
        <v>57.433311979733666</v>
      </c>
      <c r="G22" s="157">
        <v>107.40862756014764</v>
      </c>
      <c r="H22" s="137" t="s">
        <v>517</v>
      </c>
    </row>
    <row r="23" spans="2:8" x14ac:dyDescent="0.2">
      <c r="B23" s="19"/>
      <c r="C23" s="38" t="s">
        <v>106</v>
      </c>
      <c r="D23" s="158">
        <v>0</v>
      </c>
      <c r="E23" s="158">
        <v>3.225202031299983</v>
      </c>
      <c r="F23" s="158">
        <v>27.70844839472965</v>
      </c>
      <c r="G23" s="158">
        <v>30.933650426029633</v>
      </c>
      <c r="H23" s="136" t="s">
        <v>434</v>
      </c>
    </row>
    <row r="24" spans="2:8" x14ac:dyDescent="0.2">
      <c r="B24" s="23"/>
      <c r="C24" s="37" t="s">
        <v>107</v>
      </c>
      <c r="D24" s="157">
        <v>95.288459432794525</v>
      </c>
      <c r="E24" s="157">
        <v>2554.5867357217821</v>
      </c>
      <c r="F24" s="157">
        <v>294.82988233694869</v>
      </c>
      <c r="G24" s="157">
        <v>2944.7050774915251</v>
      </c>
      <c r="H24" s="137" t="s">
        <v>435</v>
      </c>
    </row>
    <row r="25" spans="2:8" x14ac:dyDescent="0.2">
      <c r="B25" s="19"/>
      <c r="C25" s="38" t="s">
        <v>108</v>
      </c>
      <c r="D25" s="158">
        <v>70.163332921802194</v>
      </c>
      <c r="E25" s="158">
        <v>854.18164617469893</v>
      </c>
      <c r="F25" s="158">
        <v>63.918305484534265</v>
      </c>
      <c r="G25" s="158">
        <v>988.26328458103535</v>
      </c>
      <c r="H25" s="136" t="s">
        <v>436</v>
      </c>
    </row>
    <row r="26" spans="2:8" x14ac:dyDescent="0.2">
      <c r="B26" s="23"/>
      <c r="C26" s="37" t="s">
        <v>109</v>
      </c>
      <c r="D26" s="157">
        <v>2.7426497277676964</v>
      </c>
      <c r="E26" s="157">
        <v>4142.3021209747239</v>
      </c>
      <c r="F26" s="157">
        <v>107.06058222386206</v>
      </c>
      <c r="G26" s="157">
        <v>4252.1053529263536</v>
      </c>
      <c r="H26" s="137" t="s">
        <v>437</v>
      </c>
    </row>
    <row r="27" spans="2:8" x14ac:dyDescent="0.2">
      <c r="B27" s="19"/>
      <c r="C27" s="38" t="s">
        <v>110</v>
      </c>
      <c r="D27" s="158">
        <v>0</v>
      </c>
      <c r="E27" s="158">
        <v>13.460446438724851</v>
      </c>
      <c r="F27" s="158">
        <v>0</v>
      </c>
      <c r="G27" s="158">
        <v>13.460446438724851</v>
      </c>
      <c r="H27" s="136" t="s">
        <v>438</v>
      </c>
    </row>
    <row r="28" spans="2:8" x14ac:dyDescent="0.2">
      <c r="B28" s="23"/>
      <c r="C28" s="37" t="s">
        <v>111</v>
      </c>
      <c r="D28" s="157">
        <v>1073.2616268562331</v>
      </c>
      <c r="E28" s="157">
        <v>1008.2909552266817</v>
      </c>
      <c r="F28" s="157">
        <v>283.17546146107242</v>
      </c>
      <c r="G28" s="157">
        <v>2364.728043543987</v>
      </c>
      <c r="H28" s="137" t="s">
        <v>439</v>
      </c>
    </row>
    <row r="29" spans="2:8" x14ac:dyDescent="0.2">
      <c r="B29" s="19"/>
      <c r="C29" s="38" t="s">
        <v>112</v>
      </c>
      <c r="D29" s="158">
        <v>0</v>
      </c>
      <c r="E29" s="158">
        <v>41.124103697749199</v>
      </c>
      <c r="F29" s="158">
        <v>0</v>
      </c>
      <c r="G29" s="158">
        <v>41.124103697749199</v>
      </c>
      <c r="H29" s="136" t="s">
        <v>440</v>
      </c>
    </row>
    <row r="30" spans="2:8" x14ac:dyDescent="0.2">
      <c r="B30" s="23"/>
      <c r="C30" s="37" t="s">
        <v>113</v>
      </c>
      <c r="D30" s="157">
        <v>36.949852941176403</v>
      </c>
      <c r="E30" s="157">
        <v>2586.5280529482666</v>
      </c>
      <c r="F30" s="157">
        <v>37.365180523748954</v>
      </c>
      <c r="G30" s="157">
        <v>2660.8430864131919</v>
      </c>
      <c r="H30" s="137" t="s">
        <v>441</v>
      </c>
    </row>
    <row r="31" spans="2:8" x14ac:dyDescent="0.2">
      <c r="B31" s="19"/>
      <c r="C31" s="38" t="s">
        <v>114</v>
      </c>
      <c r="D31" s="158">
        <v>0</v>
      </c>
      <c r="E31" s="158">
        <v>0</v>
      </c>
      <c r="F31" s="158">
        <v>0</v>
      </c>
      <c r="G31" s="158">
        <v>0</v>
      </c>
      <c r="H31" s="136" t="s">
        <v>442</v>
      </c>
    </row>
    <row r="32" spans="2:8" x14ac:dyDescent="0.2">
      <c r="B32" s="23"/>
      <c r="C32" s="37" t="s">
        <v>115</v>
      </c>
      <c r="D32" s="157">
        <v>0</v>
      </c>
      <c r="E32" s="157">
        <v>0</v>
      </c>
      <c r="F32" s="157">
        <v>56.464759099516087</v>
      </c>
      <c r="G32" s="157">
        <v>56.464759099516087</v>
      </c>
      <c r="H32" s="137" t="s">
        <v>443</v>
      </c>
    </row>
    <row r="33" spans="2:11" x14ac:dyDescent="0.2">
      <c r="B33" s="44"/>
      <c r="C33" s="38" t="s">
        <v>116</v>
      </c>
      <c r="D33" s="158">
        <v>68.196677166326836</v>
      </c>
      <c r="E33" s="158">
        <v>194.20267856745104</v>
      </c>
      <c r="F33" s="158">
        <v>0</v>
      </c>
      <c r="G33" s="158">
        <v>262.3993557337779</v>
      </c>
      <c r="H33" s="136" t="s">
        <v>417</v>
      </c>
      <c r="I33" s="7"/>
      <c r="J33" s="7"/>
      <c r="K33" s="9"/>
    </row>
    <row r="34" spans="2:11" x14ac:dyDescent="0.2">
      <c r="B34" s="1"/>
      <c r="C34" s="41"/>
      <c r="D34" s="1"/>
      <c r="E34" s="1"/>
      <c r="F34" s="1"/>
      <c r="G34" s="1"/>
      <c r="H34" s="1"/>
    </row>
    <row r="35" spans="2:11" x14ac:dyDescent="0.2">
      <c r="B35" s="10" t="s">
        <v>117</v>
      </c>
      <c r="H35" s="132" t="s">
        <v>352</v>
      </c>
    </row>
    <row r="36" spans="2:11" x14ac:dyDescent="0.2">
      <c r="B36" s="36"/>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7B861-113D-4B6E-8F31-F3F731B5C7BD}">
  <dimension ref="B2:K26"/>
  <sheetViews>
    <sheetView showGridLines="0" workbookViewId="0">
      <selection activeCell="H11" sqref="H11"/>
    </sheetView>
  </sheetViews>
  <sheetFormatPr defaultColWidth="8.6640625" defaultRowHeight="10.199999999999999" x14ac:dyDescent="0.2"/>
  <cols>
    <col min="1" max="2" width="8.6640625" style="4"/>
    <col min="3" max="3" width="45.5546875" style="4" customWidth="1"/>
    <col min="4" max="4" width="16.5546875" style="4" customWidth="1"/>
    <col min="5" max="5" width="17.33203125" style="4" customWidth="1"/>
    <col min="6" max="6" width="19.44140625" style="4" customWidth="1"/>
    <col min="7" max="7" width="19.109375" style="4" customWidth="1"/>
    <col min="8" max="8" width="45.5546875" style="4" customWidth="1"/>
    <col min="9" max="16384" width="8.6640625" style="4"/>
  </cols>
  <sheetData>
    <row r="2" spans="2:11" ht="13.8" x14ac:dyDescent="0.2">
      <c r="B2" s="5" t="s">
        <v>193</v>
      </c>
      <c r="D2" s="6"/>
      <c r="E2" s="6"/>
      <c r="F2" s="6"/>
      <c r="G2" s="6"/>
      <c r="H2" s="139" t="s">
        <v>450</v>
      </c>
    </row>
    <row r="3" spans="2:11" x14ac:dyDescent="0.2">
      <c r="B3" s="3" t="s">
        <v>81</v>
      </c>
      <c r="D3" s="6"/>
      <c r="E3" s="6"/>
      <c r="F3" s="6"/>
      <c r="G3" s="6"/>
      <c r="H3" s="140" t="s">
        <v>399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1590.3264952771635</v>
      </c>
      <c r="E7" s="156">
        <v>5114.1453724490284</v>
      </c>
      <c r="F7" s="156">
        <v>1456.7342916515227</v>
      </c>
      <c r="G7" s="156">
        <v>8161.2061593777171</v>
      </c>
      <c r="H7" s="134" t="s">
        <v>354</v>
      </c>
      <c r="I7" s="7"/>
      <c r="J7" s="7"/>
      <c r="K7" s="9"/>
    </row>
    <row r="8" spans="2:11" x14ac:dyDescent="0.2">
      <c r="B8" s="23"/>
      <c r="C8" s="37" t="s">
        <v>93</v>
      </c>
      <c r="D8" s="157">
        <v>0</v>
      </c>
      <c r="E8" s="157">
        <v>156.75761416117825</v>
      </c>
      <c r="F8" s="157">
        <v>15.26175173428995</v>
      </c>
      <c r="G8" s="157">
        <v>172.01936589546821</v>
      </c>
      <c r="H8" s="137" t="s">
        <v>421</v>
      </c>
    </row>
    <row r="9" spans="2:11" x14ac:dyDescent="0.2">
      <c r="B9" s="19"/>
      <c r="C9" s="38" t="s">
        <v>94</v>
      </c>
      <c r="D9" s="158">
        <v>10.725925925925901</v>
      </c>
      <c r="E9" s="158">
        <v>137.56533070914605</v>
      </c>
      <c r="F9" s="158">
        <v>16.766819859865919</v>
      </c>
      <c r="G9" s="158">
        <v>165.05807649493789</v>
      </c>
      <c r="H9" s="136" t="s">
        <v>422</v>
      </c>
    </row>
    <row r="10" spans="2:11" x14ac:dyDescent="0.2">
      <c r="B10" s="23"/>
      <c r="C10" s="37" t="s">
        <v>95</v>
      </c>
      <c r="D10" s="157">
        <v>217.8788865129506</v>
      </c>
      <c r="E10" s="157">
        <v>219.24775892272194</v>
      </c>
      <c r="F10" s="157">
        <v>316.1977145498214</v>
      </c>
      <c r="G10" s="157">
        <v>753.32435998549397</v>
      </c>
      <c r="H10" s="137" t="s">
        <v>423</v>
      </c>
    </row>
    <row r="11" spans="2:11" x14ac:dyDescent="0.2">
      <c r="B11" s="19"/>
      <c r="C11" s="38" t="s">
        <v>96</v>
      </c>
      <c r="D11" s="158">
        <v>0</v>
      </c>
      <c r="E11" s="158">
        <v>47.93113421811838</v>
      </c>
      <c r="F11" s="158">
        <v>12.935267857142875</v>
      </c>
      <c r="G11" s="158">
        <v>60.866402075261256</v>
      </c>
      <c r="H11" s="136" t="s">
        <v>424</v>
      </c>
    </row>
    <row r="12" spans="2:11" x14ac:dyDescent="0.2">
      <c r="B12" s="23"/>
      <c r="C12" s="37" t="s">
        <v>97</v>
      </c>
      <c r="D12" s="157">
        <v>0</v>
      </c>
      <c r="E12" s="157">
        <v>0</v>
      </c>
      <c r="F12" s="157">
        <v>12.935267857142877</v>
      </c>
      <c r="G12" s="157">
        <v>12.935267857142877</v>
      </c>
      <c r="H12" s="137" t="s">
        <v>425</v>
      </c>
    </row>
    <row r="13" spans="2:11" x14ac:dyDescent="0.2">
      <c r="B13" s="19"/>
      <c r="C13" s="38" t="s">
        <v>98</v>
      </c>
      <c r="D13" s="158">
        <v>787.76772185097116</v>
      </c>
      <c r="E13" s="158">
        <v>2465.0272278710472</v>
      </c>
      <c r="F13" s="158">
        <v>318.19817269297369</v>
      </c>
      <c r="G13" s="158">
        <v>3570.9931224149923</v>
      </c>
      <c r="H13" s="136" t="s">
        <v>426</v>
      </c>
    </row>
    <row r="14" spans="2:11" x14ac:dyDescent="0.2">
      <c r="B14" s="23"/>
      <c r="C14" s="37" t="s">
        <v>99</v>
      </c>
      <c r="D14" s="157">
        <v>513.76596098731613</v>
      </c>
      <c r="E14" s="157">
        <v>2026.1672278860028</v>
      </c>
      <c r="F14" s="157">
        <v>534.53095631220299</v>
      </c>
      <c r="G14" s="157">
        <v>3074.4641451855223</v>
      </c>
      <c r="H14" s="137" t="s">
        <v>427</v>
      </c>
    </row>
    <row r="15" spans="2:11" x14ac:dyDescent="0.2">
      <c r="B15" s="19"/>
      <c r="C15" s="38" t="s">
        <v>101</v>
      </c>
      <c r="D15" s="158">
        <v>2.9125468754411914</v>
      </c>
      <c r="E15" s="158">
        <v>0.43639326869075751</v>
      </c>
      <c r="F15" s="158">
        <v>13.943504300312455</v>
      </c>
      <c r="G15" s="158">
        <v>17.292444444444403</v>
      </c>
      <c r="H15" s="136" t="s">
        <v>429</v>
      </c>
    </row>
    <row r="16" spans="2:11" x14ac:dyDescent="0.2">
      <c r="B16" s="23"/>
      <c r="C16" s="37" t="s">
        <v>102</v>
      </c>
      <c r="D16" s="157">
        <v>38.395555555555468</v>
      </c>
      <c r="E16" s="157">
        <v>6.0736758893280403</v>
      </c>
      <c r="F16" s="157">
        <v>0</v>
      </c>
      <c r="G16" s="157">
        <v>44.469231444883505</v>
      </c>
      <c r="H16" s="137" t="s">
        <v>430</v>
      </c>
    </row>
    <row r="17" spans="2:8" x14ac:dyDescent="0.2">
      <c r="B17" s="19"/>
      <c r="C17" s="38" t="s">
        <v>103</v>
      </c>
      <c r="D17" s="158">
        <v>0</v>
      </c>
      <c r="E17" s="158">
        <v>0</v>
      </c>
      <c r="F17" s="158">
        <v>31.0446428571429</v>
      </c>
      <c r="G17" s="158">
        <v>31.0446428571429</v>
      </c>
      <c r="H17" s="136" t="s">
        <v>431</v>
      </c>
    </row>
    <row r="18" spans="2:8" x14ac:dyDescent="0.2">
      <c r="B18" s="23"/>
      <c r="C18" s="37" t="s">
        <v>104</v>
      </c>
      <c r="D18" s="157">
        <v>1</v>
      </c>
      <c r="E18" s="157">
        <v>0</v>
      </c>
      <c r="F18" s="157">
        <v>45.120635578224807</v>
      </c>
      <c r="G18" s="157">
        <v>46.120635578224807</v>
      </c>
      <c r="H18" s="137" t="s">
        <v>432</v>
      </c>
    </row>
    <row r="19" spans="2:8" x14ac:dyDescent="0.2">
      <c r="B19" s="19"/>
      <c r="C19" s="38" t="s">
        <v>186</v>
      </c>
      <c r="D19" s="158">
        <v>0</v>
      </c>
      <c r="E19" s="158">
        <v>16.972710613329504</v>
      </c>
      <c r="F19" s="158">
        <v>0</v>
      </c>
      <c r="G19" s="158">
        <v>16.972710613329504</v>
      </c>
      <c r="H19" s="136" t="s">
        <v>433</v>
      </c>
    </row>
    <row r="20" spans="2:8" x14ac:dyDescent="0.2">
      <c r="B20" s="23"/>
      <c r="C20" s="37" t="s">
        <v>109</v>
      </c>
      <c r="D20" s="157">
        <v>0</v>
      </c>
      <c r="E20" s="157">
        <v>0</v>
      </c>
      <c r="F20" s="157">
        <v>7.8841497852223092</v>
      </c>
      <c r="G20" s="157">
        <v>7.8841497852223092</v>
      </c>
      <c r="H20" s="137" t="s">
        <v>437</v>
      </c>
    </row>
    <row r="21" spans="2:8" x14ac:dyDescent="0.2">
      <c r="B21" s="19"/>
      <c r="C21" s="38" t="s">
        <v>111</v>
      </c>
      <c r="D21" s="158">
        <v>3</v>
      </c>
      <c r="E21" s="158">
        <v>32.774889460222397</v>
      </c>
      <c r="F21" s="158">
        <v>0</v>
      </c>
      <c r="G21" s="158">
        <v>35.774889460222397</v>
      </c>
      <c r="H21" s="136" t="s">
        <v>439</v>
      </c>
    </row>
    <row r="22" spans="2:8" x14ac:dyDescent="0.2">
      <c r="B22" s="23"/>
      <c r="C22" s="37" t="s">
        <v>113</v>
      </c>
      <c r="D22" s="157">
        <v>0.5</v>
      </c>
      <c r="E22" s="157">
        <v>3.0368379446640201</v>
      </c>
      <c r="F22" s="157">
        <v>63.073198281778474</v>
      </c>
      <c r="G22" s="157">
        <v>66.610036226442489</v>
      </c>
      <c r="H22" s="137" t="s">
        <v>441</v>
      </c>
    </row>
    <row r="23" spans="2:8" x14ac:dyDescent="0.2">
      <c r="B23" s="19"/>
      <c r="C23" s="38" t="s">
        <v>116</v>
      </c>
      <c r="D23" s="158">
        <v>14.379897569003209</v>
      </c>
      <c r="E23" s="158">
        <v>2.1545715045787923</v>
      </c>
      <c r="F23" s="158">
        <v>68.842209985401951</v>
      </c>
      <c r="G23" s="158">
        <v>85.376679058983953</v>
      </c>
      <c r="H23" s="136" t="s">
        <v>417</v>
      </c>
    </row>
    <row r="24" spans="2:8" x14ac:dyDescent="0.2">
      <c r="B24" s="1"/>
      <c r="C24" s="41"/>
      <c r="D24" s="1"/>
      <c r="E24" s="1"/>
      <c r="F24" s="1"/>
      <c r="G24" s="1"/>
      <c r="H24" s="1"/>
    </row>
    <row r="25" spans="2:8" x14ac:dyDescent="0.2">
      <c r="B25" s="10" t="s">
        <v>117</v>
      </c>
      <c r="H25" s="132" t="s">
        <v>352</v>
      </c>
    </row>
    <row r="26" spans="2:8" x14ac:dyDescent="0.2">
      <c r="B26" s="3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A67D-D889-45E7-BB6C-E99B1904E39B}">
  <dimension ref="B2:H18"/>
  <sheetViews>
    <sheetView showGridLines="0" zoomScaleNormal="100" workbookViewId="0">
      <selection activeCell="E2" sqref="E2"/>
    </sheetView>
  </sheetViews>
  <sheetFormatPr defaultColWidth="8.6640625" defaultRowHeight="10.199999999999999" x14ac:dyDescent="0.2"/>
  <cols>
    <col min="1" max="1" width="4.44140625" style="4" customWidth="1"/>
    <col min="2" max="2" width="8.6640625" style="4"/>
    <col min="3" max="3" width="45.5546875" style="4" customWidth="1"/>
    <col min="4" max="4" width="15.88671875" style="4" customWidth="1"/>
    <col min="5" max="5" width="45.5546875" style="4" customWidth="1"/>
    <col min="6" max="16384" width="8.6640625" style="4"/>
  </cols>
  <sheetData>
    <row r="2" spans="2:8" ht="13.8" x14ac:dyDescent="0.2">
      <c r="B2" s="5" t="s">
        <v>549</v>
      </c>
      <c r="D2" s="6"/>
      <c r="E2" s="133" t="s">
        <v>353</v>
      </c>
    </row>
    <row r="3" spans="2:8" x14ac:dyDescent="0.2">
      <c r="B3" s="3"/>
      <c r="D3" s="6"/>
    </row>
    <row r="4" spans="2:8" x14ac:dyDescent="0.2">
      <c r="C4" s="8"/>
      <c r="D4" s="6"/>
    </row>
    <row r="5" spans="2:8" ht="14.4" customHeight="1" x14ac:dyDescent="0.2">
      <c r="B5" s="26" t="s">
        <v>9</v>
      </c>
      <c r="C5" s="27" t="s">
        <v>10</v>
      </c>
      <c r="D5" s="73">
        <v>2021</v>
      </c>
      <c r="E5" s="28" t="s">
        <v>514</v>
      </c>
      <c r="F5" s="7"/>
      <c r="G5" s="7"/>
    </row>
    <row r="6" spans="2:8" s="108" customFormat="1" x14ac:dyDescent="0.2">
      <c r="B6" s="113"/>
      <c r="C6" s="115" t="s">
        <v>155</v>
      </c>
      <c r="D6" s="116">
        <v>773397.31636245013</v>
      </c>
      <c r="E6" s="130" t="s">
        <v>342</v>
      </c>
      <c r="F6" s="117"/>
      <c r="G6" s="117"/>
      <c r="H6" s="118"/>
    </row>
    <row r="7" spans="2:8" x14ac:dyDescent="0.2">
      <c r="B7" s="44"/>
      <c r="C7" s="74" t="s">
        <v>156</v>
      </c>
      <c r="D7" s="100">
        <v>24043</v>
      </c>
      <c r="E7" s="131" t="s">
        <v>343</v>
      </c>
      <c r="F7" s="7"/>
      <c r="G7" s="7"/>
      <c r="H7" s="9"/>
    </row>
    <row r="8" spans="2:8" s="108" customFormat="1" x14ac:dyDescent="0.2">
      <c r="B8" s="113"/>
      <c r="C8" s="115" t="s">
        <v>157</v>
      </c>
      <c r="D8" s="116">
        <v>718854.16042284959</v>
      </c>
      <c r="E8" s="130" t="s">
        <v>344</v>
      </c>
      <c r="F8" s="117"/>
      <c r="G8" s="117"/>
      <c r="H8" s="118"/>
    </row>
    <row r="9" spans="2:8" x14ac:dyDescent="0.2">
      <c r="B9" s="44"/>
      <c r="C9" s="74" t="s">
        <v>158</v>
      </c>
      <c r="D9" s="100">
        <v>21394</v>
      </c>
      <c r="E9" s="131" t="s">
        <v>345</v>
      </c>
      <c r="F9" s="7"/>
      <c r="G9" s="7"/>
      <c r="H9" s="9"/>
    </row>
    <row r="10" spans="2:8" s="108" customFormat="1" x14ac:dyDescent="0.2">
      <c r="B10" s="113"/>
      <c r="C10" s="115" t="s">
        <v>159</v>
      </c>
      <c r="D10" s="116">
        <v>278103.52157000004</v>
      </c>
      <c r="E10" s="130" t="s">
        <v>346</v>
      </c>
      <c r="F10" s="117"/>
      <c r="G10" s="117"/>
      <c r="H10" s="118"/>
    </row>
    <row r="11" spans="2:8" x14ac:dyDescent="0.2">
      <c r="B11" s="44"/>
      <c r="C11" s="74" t="s">
        <v>160</v>
      </c>
      <c r="D11" s="100">
        <v>58889.0847027907</v>
      </c>
      <c r="E11" s="131" t="s">
        <v>347</v>
      </c>
      <c r="F11" s="7"/>
      <c r="G11" s="7"/>
      <c r="H11" s="9"/>
    </row>
    <row r="12" spans="2:8" s="108" customFormat="1" x14ac:dyDescent="0.2">
      <c r="B12" s="113"/>
      <c r="C12" s="115" t="s">
        <v>161</v>
      </c>
      <c r="D12" s="116">
        <v>12502.630002710748</v>
      </c>
      <c r="E12" s="130" t="s">
        <v>348</v>
      </c>
      <c r="F12" s="117"/>
      <c r="G12" s="117"/>
      <c r="H12" s="118"/>
    </row>
    <row r="13" spans="2:8" x14ac:dyDescent="0.2">
      <c r="B13" s="44"/>
      <c r="C13" s="74" t="s">
        <v>162</v>
      </c>
      <c r="D13" s="100">
        <v>8161.2061593777162</v>
      </c>
      <c r="E13" s="131" t="s">
        <v>349</v>
      </c>
      <c r="F13" s="7"/>
      <c r="G13" s="7"/>
      <c r="H13" s="9"/>
    </row>
    <row r="14" spans="2:8" s="108" customFormat="1" x14ac:dyDescent="0.2">
      <c r="B14" s="113"/>
      <c r="C14" s="115" t="s">
        <v>163</v>
      </c>
      <c r="D14" s="116">
        <v>38361</v>
      </c>
      <c r="E14" s="130" t="s">
        <v>350</v>
      </c>
      <c r="F14" s="117"/>
      <c r="G14" s="117"/>
      <c r="H14" s="118"/>
    </row>
    <row r="15" spans="2:8" x14ac:dyDescent="0.2">
      <c r="B15" s="44"/>
      <c r="C15" s="74" t="s">
        <v>273</v>
      </c>
      <c r="D15" s="100">
        <v>340677.47472458909</v>
      </c>
      <c r="E15" s="131" t="s">
        <v>351</v>
      </c>
      <c r="F15" s="7"/>
      <c r="G15" s="7"/>
      <c r="H15" s="9"/>
    </row>
    <row r="16" spans="2:8" x14ac:dyDescent="0.2">
      <c r="B16" s="1"/>
      <c r="C16" s="41"/>
      <c r="D16" s="1"/>
      <c r="E16" s="1"/>
    </row>
    <row r="17" spans="2:5" x14ac:dyDescent="0.2">
      <c r="B17" s="10" t="s">
        <v>117</v>
      </c>
      <c r="E17" s="132" t="s">
        <v>352</v>
      </c>
    </row>
    <row r="18" spans="2:5" x14ac:dyDescent="0.2">
      <c r="B18" s="3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C686-D7D6-44FE-8A9F-E235BA8C6EAB}">
  <dimension ref="B2:K26"/>
  <sheetViews>
    <sheetView showGridLines="0" workbookViewId="0">
      <selection activeCell="E29" sqref="E29"/>
    </sheetView>
  </sheetViews>
  <sheetFormatPr defaultColWidth="8.6640625" defaultRowHeight="10.199999999999999" x14ac:dyDescent="0.2"/>
  <cols>
    <col min="1" max="2" width="8.6640625" style="4"/>
    <col min="3" max="3" width="45.5546875" style="4" customWidth="1"/>
    <col min="4" max="4" width="16.109375" style="4" customWidth="1"/>
    <col min="5" max="5" width="15.5546875" style="4" customWidth="1"/>
    <col min="6" max="6" width="11.88671875" style="4" customWidth="1"/>
    <col min="7" max="7" width="20" style="4" customWidth="1"/>
    <col min="8" max="8" width="67.5546875" style="4" customWidth="1"/>
    <col min="9" max="16384" width="8.6640625" style="4"/>
  </cols>
  <sheetData>
    <row r="2" spans="2:11" ht="13.8" x14ac:dyDescent="0.2">
      <c r="B2" s="5" t="s">
        <v>194</v>
      </c>
      <c r="D2" s="6"/>
      <c r="E2" s="6"/>
      <c r="F2" s="6"/>
      <c r="G2" s="6"/>
      <c r="H2" s="139" t="s">
        <v>451</v>
      </c>
    </row>
    <row r="3" spans="2:11" x14ac:dyDescent="0.2">
      <c r="B3" s="3" t="s">
        <v>510</v>
      </c>
      <c r="D3" s="6"/>
      <c r="E3" s="6"/>
      <c r="F3" s="6"/>
      <c r="G3" s="6"/>
      <c r="H3" s="140" t="s">
        <v>418</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ht="20.399999999999999" x14ac:dyDescent="0.2">
      <c r="B6" s="29"/>
      <c r="C6" s="30"/>
      <c r="D6" s="122" t="s">
        <v>39</v>
      </c>
      <c r="E6" s="124" t="s">
        <v>40</v>
      </c>
      <c r="F6" s="123" t="s">
        <v>41</v>
      </c>
      <c r="G6" s="146" t="s">
        <v>14</v>
      </c>
      <c r="H6" s="28"/>
      <c r="I6" s="7"/>
      <c r="J6" s="7"/>
      <c r="K6" s="7"/>
    </row>
    <row r="7" spans="2:11" x14ac:dyDescent="0.2">
      <c r="B7" s="44"/>
      <c r="C7" s="39" t="s">
        <v>14</v>
      </c>
      <c r="D7" s="156">
        <v>20738.505066421421</v>
      </c>
      <c r="E7" s="156">
        <v>69352.537940848604</v>
      </c>
      <c r="F7" s="156">
        <v>13361.202143394772</v>
      </c>
      <c r="G7" s="156">
        <v>103452.24515066481</v>
      </c>
      <c r="H7" s="134" t="s">
        <v>354</v>
      </c>
      <c r="I7" s="7"/>
      <c r="J7" s="7"/>
      <c r="K7" s="9"/>
    </row>
    <row r="8" spans="2:11" x14ac:dyDescent="0.2">
      <c r="B8" s="23"/>
      <c r="C8" s="37" t="s">
        <v>93</v>
      </c>
      <c r="D8" s="157">
        <v>0</v>
      </c>
      <c r="E8" s="157">
        <v>943.44860374783184</v>
      </c>
      <c r="F8" s="157">
        <v>10.174501156193301</v>
      </c>
      <c r="G8" s="157">
        <v>953.62310490402513</v>
      </c>
      <c r="H8" s="137" t="s">
        <v>421</v>
      </c>
    </row>
    <row r="9" spans="2:11" x14ac:dyDescent="0.2">
      <c r="B9" s="19"/>
      <c r="C9" s="38" t="s">
        <v>94</v>
      </c>
      <c r="D9" s="158">
        <v>13.407407407407375</v>
      </c>
      <c r="E9" s="158">
        <v>617.56979666724283</v>
      </c>
      <c r="F9" s="158">
        <v>25.795107476716804</v>
      </c>
      <c r="G9" s="158">
        <v>656.77231155136701</v>
      </c>
      <c r="H9" s="136" t="s">
        <v>422</v>
      </c>
    </row>
    <row r="10" spans="2:11" x14ac:dyDescent="0.2">
      <c r="B10" s="23"/>
      <c r="C10" s="37" t="s">
        <v>95</v>
      </c>
      <c r="D10" s="157">
        <v>1055.6975522712407</v>
      </c>
      <c r="E10" s="157">
        <v>866.17414151523553</v>
      </c>
      <c r="F10" s="157">
        <v>1306.1269245050885</v>
      </c>
      <c r="G10" s="157">
        <v>3227.9986182915645</v>
      </c>
      <c r="H10" s="137" t="s">
        <v>423</v>
      </c>
    </row>
    <row r="11" spans="2:11" x14ac:dyDescent="0.2">
      <c r="B11" s="19"/>
      <c r="C11" s="38" t="s">
        <v>96</v>
      </c>
      <c r="D11" s="158">
        <v>0</v>
      </c>
      <c r="E11" s="158">
        <v>95.060073721289186</v>
      </c>
      <c r="F11" s="158">
        <v>25.870535714285751</v>
      </c>
      <c r="G11" s="158">
        <v>120.93060943557494</v>
      </c>
      <c r="H11" s="136" t="s">
        <v>424</v>
      </c>
    </row>
    <row r="12" spans="2:11" x14ac:dyDescent="0.2">
      <c r="B12" s="23"/>
      <c r="C12" s="37" t="s">
        <v>97</v>
      </c>
      <c r="D12" s="157">
        <v>0</v>
      </c>
      <c r="E12" s="157">
        <v>0</v>
      </c>
      <c r="F12" s="157">
        <v>38.805803571428626</v>
      </c>
      <c r="G12" s="157">
        <v>38.805803571428626</v>
      </c>
      <c r="H12" s="137" t="s">
        <v>425</v>
      </c>
    </row>
    <row r="13" spans="2:11" x14ac:dyDescent="0.2">
      <c r="B13" s="19"/>
      <c r="C13" s="38" t="s">
        <v>98</v>
      </c>
      <c r="D13" s="158">
        <v>12787.868151810952</v>
      </c>
      <c r="E13" s="158">
        <v>39511.251562548161</v>
      </c>
      <c r="F13" s="158">
        <v>6555.9384870384565</v>
      </c>
      <c r="G13" s="158">
        <v>58855.058201397565</v>
      </c>
      <c r="H13" s="136" t="s">
        <v>426</v>
      </c>
    </row>
    <row r="14" spans="2:11" x14ac:dyDescent="0.2">
      <c r="B14" s="23"/>
      <c r="C14" s="37" t="s">
        <v>99</v>
      </c>
      <c r="D14" s="157">
        <v>6757.5912141910803</v>
      </c>
      <c r="E14" s="157">
        <v>27139.552155283807</v>
      </c>
      <c r="F14" s="157">
        <v>4882.8827370361905</v>
      </c>
      <c r="G14" s="157">
        <v>38780.026106511075</v>
      </c>
      <c r="H14" s="137" t="s">
        <v>427</v>
      </c>
    </row>
    <row r="15" spans="2:11" x14ac:dyDescent="0.2">
      <c r="B15" s="19"/>
      <c r="C15" s="38" t="s">
        <v>101</v>
      </c>
      <c r="D15" s="158">
        <v>1.9967273333956583</v>
      </c>
      <c r="E15" s="158">
        <v>0.30960907176228186</v>
      </c>
      <c r="F15" s="158">
        <v>21.14551544669386</v>
      </c>
      <c r="G15" s="158">
        <v>23.451851851851799</v>
      </c>
      <c r="H15" s="136" t="s">
        <v>429</v>
      </c>
    </row>
    <row r="16" spans="2:11" x14ac:dyDescent="0.2">
      <c r="B16" s="23"/>
      <c r="C16" s="37" t="s">
        <v>102</v>
      </c>
      <c r="D16" s="157">
        <v>95.988888888888667</v>
      </c>
      <c r="E16" s="157">
        <v>7.5920948616600503</v>
      </c>
      <c r="F16" s="157">
        <v>0</v>
      </c>
      <c r="G16" s="157">
        <v>103.58098375054871</v>
      </c>
      <c r="H16" s="137" t="s">
        <v>430</v>
      </c>
    </row>
    <row r="17" spans="2:8" x14ac:dyDescent="0.2">
      <c r="B17" s="19"/>
      <c r="C17" s="38" t="s">
        <v>103</v>
      </c>
      <c r="D17" s="158">
        <v>0</v>
      </c>
      <c r="E17" s="158">
        <v>0</v>
      </c>
      <c r="F17" s="158">
        <v>93.133928571428697</v>
      </c>
      <c r="G17" s="158">
        <v>93.133928571428697</v>
      </c>
      <c r="H17" s="136" t="s">
        <v>431</v>
      </c>
    </row>
    <row r="18" spans="2:8" x14ac:dyDescent="0.2">
      <c r="B18" s="23"/>
      <c r="C18" s="37" t="s">
        <v>104</v>
      </c>
      <c r="D18" s="157">
        <v>1.75</v>
      </c>
      <c r="E18" s="157">
        <v>0</v>
      </c>
      <c r="F18" s="157">
        <v>73.458304587612744</v>
      </c>
      <c r="G18" s="157">
        <v>75.208304587612744</v>
      </c>
      <c r="H18" s="137" t="s">
        <v>432</v>
      </c>
    </row>
    <row r="19" spans="2:8" x14ac:dyDescent="0.2">
      <c r="B19" s="19"/>
      <c r="C19" s="38" t="s">
        <v>186</v>
      </c>
      <c r="D19" s="158">
        <v>0</v>
      </c>
      <c r="E19" s="158">
        <v>26.307701450660726</v>
      </c>
      <c r="F19" s="158">
        <v>0</v>
      </c>
      <c r="G19" s="158">
        <v>26.307701450660726</v>
      </c>
      <c r="H19" s="136" t="s">
        <v>433</v>
      </c>
    </row>
    <row r="20" spans="2:8" x14ac:dyDescent="0.2">
      <c r="B20" s="23"/>
      <c r="C20" s="37" t="s">
        <v>109</v>
      </c>
      <c r="D20" s="157">
        <v>0</v>
      </c>
      <c r="E20" s="157">
        <v>0</v>
      </c>
      <c r="F20" s="157">
        <v>7.0957348067000785</v>
      </c>
      <c r="G20" s="157">
        <v>7.0957348067000785</v>
      </c>
      <c r="H20" s="137" t="s">
        <v>437</v>
      </c>
    </row>
    <row r="21" spans="2:8" x14ac:dyDescent="0.2">
      <c r="B21" s="19"/>
      <c r="C21" s="38" t="s">
        <v>111</v>
      </c>
      <c r="D21" s="158">
        <v>1.8</v>
      </c>
      <c r="E21" s="158">
        <v>131.09955784088962</v>
      </c>
      <c r="F21" s="158">
        <v>0</v>
      </c>
      <c r="G21" s="158">
        <v>132.89955784088963</v>
      </c>
      <c r="H21" s="136" t="s">
        <v>439</v>
      </c>
    </row>
    <row r="22" spans="2:8" x14ac:dyDescent="0.2">
      <c r="B22" s="23"/>
      <c r="C22" s="37" t="s">
        <v>113</v>
      </c>
      <c r="D22" s="157">
        <v>0.95000000000000018</v>
      </c>
      <c r="E22" s="157">
        <v>10.845849802371498</v>
      </c>
      <c r="F22" s="157">
        <v>93.562936073525591</v>
      </c>
      <c r="G22" s="157">
        <v>105.3587858758971</v>
      </c>
      <c r="H22" s="137" t="s">
        <v>441</v>
      </c>
    </row>
    <row r="23" spans="2:8" x14ac:dyDescent="0.2">
      <c r="B23" s="19"/>
      <c r="C23" s="38" t="s">
        <v>116</v>
      </c>
      <c r="D23" s="158">
        <v>21.455124518456138</v>
      </c>
      <c r="E23" s="158">
        <v>3.3267943377159677</v>
      </c>
      <c r="F23" s="158">
        <v>227.21162741044935</v>
      </c>
      <c r="G23" s="158">
        <v>251.99354626662145</v>
      </c>
      <c r="H23" s="136" t="s">
        <v>417</v>
      </c>
    </row>
    <row r="24" spans="2:8" x14ac:dyDescent="0.2">
      <c r="B24" s="1"/>
      <c r="C24" s="41"/>
      <c r="D24" s="1"/>
      <c r="E24" s="1"/>
      <c r="F24" s="1"/>
      <c r="G24" s="1"/>
      <c r="H24" s="1"/>
    </row>
    <row r="25" spans="2:8" x14ac:dyDescent="0.2">
      <c r="B25" s="10" t="s">
        <v>117</v>
      </c>
      <c r="H25" s="132" t="s">
        <v>352</v>
      </c>
    </row>
    <row r="26" spans="2:8" x14ac:dyDescent="0.2">
      <c r="B26" s="36"/>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05FA-E871-415D-9C9A-B60C8FB81EAF}">
  <dimension ref="B2:K26"/>
  <sheetViews>
    <sheetView showGridLines="0" topLeftCell="D1" workbookViewId="0">
      <selection activeCell="F7" sqref="F7"/>
    </sheetView>
  </sheetViews>
  <sheetFormatPr defaultColWidth="8.6640625" defaultRowHeight="10.199999999999999" x14ac:dyDescent="0.2"/>
  <cols>
    <col min="1" max="2" width="8.6640625" style="4"/>
    <col min="3" max="3" width="45.5546875" style="4" customWidth="1"/>
    <col min="4" max="4" width="17.5546875" style="4" customWidth="1"/>
    <col min="5" max="5" width="16.88671875" style="4" customWidth="1"/>
    <col min="6" max="6" width="17" style="4" customWidth="1"/>
    <col min="7" max="7" width="15.44140625" style="4" customWidth="1"/>
    <col min="8" max="8" width="63.44140625" style="4" customWidth="1"/>
    <col min="9" max="16384" width="8.6640625" style="4"/>
  </cols>
  <sheetData>
    <row r="2" spans="2:11" ht="13.8" x14ac:dyDescent="0.2">
      <c r="B2" s="5" t="s">
        <v>195</v>
      </c>
      <c r="D2" s="6"/>
      <c r="E2" s="6"/>
      <c r="F2" s="6"/>
      <c r="G2" s="6"/>
      <c r="H2" s="139" t="s">
        <v>452</v>
      </c>
    </row>
    <row r="3" spans="2:11" x14ac:dyDescent="0.2">
      <c r="B3" s="3" t="s">
        <v>91</v>
      </c>
      <c r="D3" s="6"/>
      <c r="E3" s="6"/>
      <c r="F3" s="6"/>
      <c r="G3" s="6"/>
      <c r="H3" s="140" t="s">
        <v>419</v>
      </c>
    </row>
    <row r="4" spans="2:11" x14ac:dyDescent="0.2">
      <c r="C4" s="8"/>
      <c r="D4" s="6"/>
      <c r="E4" s="6"/>
      <c r="F4" s="6"/>
      <c r="G4" s="6"/>
    </row>
    <row r="5" spans="2:11" ht="14.4" customHeight="1" x14ac:dyDescent="0.2">
      <c r="B5" s="26" t="s">
        <v>9</v>
      </c>
      <c r="C5" s="27" t="s">
        <v>516</v>
      </c>
      <c r="D5" s="125" t="s">
        <v>355</v>
      </c>
      <c r="E5" s="126" t="s">
        <v>358</v>
      </c>
      <c r="F5" s="127" t="s">
        <v>384</v>
      </c>
      <c r="G5" s="145" t="s">
        <v>354</v>
      </c>
      <c r="H5" s="28" t="s">
        <v>515</v>
      </c>
      <c r="I5" s="7"/>
      <c r="J5" s="7"/>
    </row>
    <row r="6" spans="2:11" x14ac:dyDescent="0.2">
      <c r="B6" s="29"/>
      <c r="C6" s="30"/>
      <c r="D6" s="122" t="s">
        <v>39</v>
      </c>
      <c r="E6" s="124" t="s">
        <v>40</v>
      </c>
      <c r="F6" s="123" t="s">
        <v>41</v>
      </c>
      <c r="G6" s="146" t="s">
        <v>14</v>
      </c>
      <c r="H6" s="28"/>
      <c r="I6" s="7"/>
      <c r="J6" s="7"/>
      <c r="K6" s="7"/>
    </row>
    <row r="7" spans="2:11" x14ac:dyDescent="0.2">
      <c r="B7" s="44"/>
      <c r="C7" s="39" t="s">
        <v>14</v>
      </c>
      <c r="D7" s="156">
        <v>55642.015020158018</v>
      </c>
      <c r="E7" s="156">
        <v>187278.4487629644</v>
      </c>
      <c r="F7" s="156">
        <v>37192.925196242912</v>
      </c>
      <c r="G7" s="156">
        <v>280113.38897936529</v>
      </c>
      <c r="H7" s="134" t="s">
        <v>354</v>
      </c>
      <c r="I7" s="7"/>
      <c r="J7" s="7"/>
      <c r="K7" s="9"/>
    </row>
    <row r="8" spans="2:11" x14ac:dyDescent="0.2">
      <c r="B8" s="23"/>
      <c r="C8" s="37" t="s">
        <v>93</v>
      </c>
      <c r="D8" s="157">
        <v>0</v>
      </c>
      <c r="E8" s="157">
        <v>1506.8460095098058</v>
      </c>
      <c r="F8" s="157">
        <v>16.250388632787264</v>
      </c>
      <c r="G8" s="157">
        <v>1523.096398142593</v>
      </c>
      <c r="H8" s="137" t="s">
        <v>421</v>
      </c>
    </row>
    <row r="9" spans="2:11" x14ac:dyDescent="0.2">
      <c r="B9" s="19"/>
      <c r="C9" s="38" t="s">
        <v>94</v>
      </c>
      <c r="D9" s="158">
        <v>50.815800452654287</v>
      </c>
      <c r="E9" s="158">
        <v>2340.66904953531</v>
      </c>
      <c r="F9" s="158">
        <v>97.766778793297249</v>
      </c>
      <c r="G9" s="158">
        <v>2489.2516287812618</v>
      </c>
      <c r="H9" s="136" t="s">
        <v>422</v>
      </c>
    </row>
    <row r="10" spans="2:11" x14ac:dyDescent="0.2">
      <c r="B10" s="23"/>
      <c r="C10" s="37" t="s">
        <v>95</v>
      </c>
      <c r="D10" s="157">
        <v>3596.3905814719733</v>
      </c>
      <c r="E10" s="157">
        <v>2950.7509208088049</v>
      </c>
      <c r="F10" s="157">
        <v>4449.5154501316547</v>
      </c>
      <c r="G10" s="157">
        <v>10996.656952412432</v>
      </c>
      <c r="H10" s="137" t="s">
        <v>423</v>
      </c>
    </row>
    <row r="11" spans="2:11" x14ac:dyDescent="0.2">
      <c r="B11" s="19"/>
      <c r="C11" s="38" t="s">
        <v>96</v>
      </c>
      <c r="D11" s="158">
        <v>0</v>
      </c>
      <c r="E11" s="158">
        <v>370.38979401465326</v>
      </c>
      <c r="F11" s="158">
        <v>100.80133560970563</v>
      </c>
      <c r="G11" s="158">
        <v>471.19112962435889</v>
      </c>
      <c r="H11" s="136" t="s">
        <v>424</v>
      </c>
    </row>
    <row r="12" spans="2:11" x14ac:dyDescent="0.2">
      <c r="B12" s="23"/>
      <c r="C12" s="37" t="s">
        <v>97</v>
      </c>
      <c r="D12" s="157">
        <v>0</v>
      </c>
      <c r="E12" s="157">
        <v>0</v>
      </c>
      <c r="F12" s="157">
        <v>132.4341781459654</v>
      </c>
      <c r="G12" s="157">
        <v>132.4341781459654</v>
      </c>
      <c r="H12" s="137" t="s">
        <v>425</v>
      </c>
    </row>
    <row r="13" spans="2:11" x14ac:dyDescent="0.2">
      <c r="B13" s="19"/>
      <c r="C13" s="38" t="s">
        <v>98</v>
      </c>
      <c r="D13" s="158">
        <v>30020.71889262231</v>
      </c>
      <c r="E13" s="158">
        <v>92756.365812777396</v>
      </c>
      <c r="F13" s="158">
        <v>15390.679983577507</v>
      </c>
      <c r="G13" s="158">
        <v>138167.76468897721</v>
      </c>
      <c r="H13" s="136" t="s">
        <v>426</v>
      </c>
    </row>
    <row r="14" spans="2:11" x14ac:dyDescent="0.2">
      <c r="B14" s="23"/>
      <c r="C14" s="37" t="s">
        <v>99</v>
      </c>
      <c r="D14" s="157">
        <v>21519.617989234444</v>
      </c>
      <c r="E14" s="157">
        <v>86426.180020201733</v>
      </c>
      <c r="F14" s="157">
        <v>15549.589766036877</v>
      </c>
      <c r="G14" s="157">
        <v>123495.38777547305</v>
      </c>
      <c r="H14" s="137" t="s">
        <v>427</v>
      </c>
    </row>
    <row r="15" spans="2:11" x14ac:dyDescent="0.2">
      <c r="B15" s="19"/>
      <c r="C15" s="38" t="s">
        <v>101</v>
      </c>
      <c r="D15" s="158">
        <v>2.911911311382319</v>
      </c>
      <c r="E15" s="158">
        <v>0.45151590960493082</v>
      </c>
      <c r="F15" s="158">
        <v>30.837393060335458</v>
      </c>
      <c r="G15" s="158">
        <v>34.200820281322706</v>
      </c>
      <c r="H15" s="136" t="s">
        <v>429</v>
      </c>
    </row>
    <row r="16" spans="2:11" x14ac:dyDescent="0.2">
      <c r="B16" s="23"/>
      <c r="C16" s="37" t="s">
        <v>102</v>
      </c>
      <c r="D16" s="157">
        <v>377.9348629692243</v>
      </c>
      <c r="E16" s="157">
        <v>29.892181943185143</v>
      </c>
      <c r="F16" s="157">
        <v>0</v>
      </c>
      <c r="G16" s="157">
        <v>407.82704491240946</v>
      </c>
      <c r="H16" s="137" t="s">
        <v>430</v>
      </c>
    </row>
    <row r="17" spans="2:8" x14ac:dyDescent="0.2">
      <c r="B17" s="19"/>
      <c r="C17" s="38" t="s">
        <v>103</v>
      </c>
      <c r="D17" s="158">
        <v>0</v>
      </c>
      <c r="E17" s="158">
        <v>0</v>
      </c>
      <c r="F17" s="158">
        <v>277.82879361907106</v>
      </c>
      <c r="G17" s="158">
        <v>277.82879361907106</v>
      </c>
      <c r="H17" s="136" t="s">
        <v>431</v>
      </c>
    </row>
    <row r="18" spans="2:8" x14ac:dyDescent="0.2">
      <c r="B18" s="23"/>
      <c r="C18" s="37" t="s">
        <v>104</v>
      </c>
      <c r="D18" s="157">
        <v>6.2337208842401326</v>
      </c>
      <c r="E18" s="157">
        <v>0</v>
      </c>
      <c r="F18" s="157">
        <v>261.6677528163853</v>
      </c>
      <c r="G18" s="157">
        <v>267.90147370062544</v>
      </c>
      <c r="H18" s="137" t="s">
        <v>432</v>
      </c>
    </row>
    <row r="19" spans="2:8" x14ac:dyDescent="0.2">
      <c r="B19" s="19"/>
      <c r="C19" s="38" t="s">
        <v>186</v>
      </c>
      <c r="D19" s="158">
        <v>0</v>
      </c>
      <c r="E19" s="158">
        <v>131.02471831318039</v>
      </c>
      <c r="F19" s="158">
        <v>0</v>
      </c>
      <c r="G19" s="158">
        <v>131.02471831318039</v>
      </c>
      <c r="H19" s="136" t="s">
        <v>433</v>
      </c>
    </row>
    <row r="20" spans="2:8" x14ac:dyDescent="0.2">
      <c r="B20" s="23"/>
      <c r="C20" s="37" t="s">
        <v>109</v>
      </c>
      <c r="D20" s="157">
        <v>0</v>
      </c>
      <c r="E20" s="157">
        <v>0</v>
      </c>
      <c r="F20" s="157">
        <v>24.326393919884669</v>
      </c>
      <c r="G20" s="157">
        <v>24.326393919884669</v>
      </c>
      <c r="H20" s="137" t="s">
        <v>437</v>
      </c>
    </row>
    <row r="21" spans="2:8" x14ac:dyDescent="0.2">
      <c r="B21" s="19"/>
      <c r="C21" s="38" t="s">
        <v>111</v>
      </c>
      <c r="D21" s="158">
        <v>9.9483536345992807</v>
      </c>
      <c r="E21" s="158">
        <v>724.56931263376271</v>
      </c>
      <c r="F21" s="158">
        <v>0</v>
      </c>
      <c r="G21" s="158">
        <v>734.51766626836195</v>
      </c>
      <c r="H21" s="136" t="s">
        <v>439</v>
      </c>
    </row>
    <row r="22" spans="2:8" x14ac:dyDescent="0.2">
      <c r="B22" s="23"/>
      <c r="C22" s="37" t="s">
        <v>113</v>
      </c>
      <c r="D22" s="157">
        <v>2.8772426470588193</v>
      </c>
      <c r="E22" s="157">
        <v>32.848570099976563</v>
      </c>
      <c r="F22" s="157">
        <v>283.37186300503771</v>
      </c>
      <c r="G22" s="157">
        <v>319.09767575207309</v>
      </c>
      <c r="H22" s="137" t="s">
        <v>441</v>
      </c>
    </row>
    <row r="23" spans="2:8" x14ac:dyDescent="0.2">
      <c r="B23" s="19"/>
      <c r="C23" s="38" t="s">
        <v>116</v>
      </c>
      <c r="D23" s="158">
        <v>54.565664930123631</v>
      </c>
      <c r="E23" s="158">
        <v>8.4608572169826974</v>
      </c>
      <c r="F23" s="158">
        <v>577.85511889440215</v>
      </c>
      <c r="G23" s="158">
        <v>640.88164104150849</v>
      </c>
      <c r="H23" s="136" t="s">
        <v>417</v>
      </c>
    </row>
    <row r="24" spans="2:8" x14ac:dyDescent="0.2">
      <c r="B24" s="1"/>
      <c r="C24" s="41"/>
      <c r="D24" s="1"/>
      <c r="E24" s="1"/>
      <c r="F24" s="1"/>
      <c r="G24" s="1"/>
      <c r="H24" s="1"/>
    </row>
    <row r="25" spans="2:8" x14ac:dyDescent="0.2">
      <c r="B25" s="10" t="s">
        <v>117</v>
      </c>
      <c r="H25" s="132" t="s">
        <v>352</v>
      </c>
    </row>
    <row r="26" spans="2:8" x14ac:dyDescent="0.2">
      <c r="B26" s="36"/>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0D9AF-F47E-43C3-8252-BC2FB3CD7B70}">
  <dimension ref="B2:I13"/>
  <sheetViews>
    <sheetView showGridLines="0" workbookViewId="0">
      <selection activeCell="C33" sqref="C33"/>
    </sheetView>
  </sheetViews>
  <sheetFormatPr defaultColWidth="8.6640625" defaultRowHeight="10.199999999999999" x14ac:dyDescent="0.2"/>
  <cols>
    <col min="1" max="2" width="8.6640625" style="4"/>
    <col min="3" max="3" width="45.5546875" style="4" customWidth="1"/>
    <col min="4" max="4" width="11.88671875" style="4" customWidth="1"/>
    <col min="5" max="5" width="16.33203125" style="4" customWidth="1"/>
    <col min="6" max="6" width="45.5546875" style="4" customWidth="1"/>
    <col min="7" max="16384" width="8.6640625" style="4"/>
  </cols>
  <sheetData>
    <row r="2" spans="2:9" ht="13.8" x14ac:dyDescent="0.2">
      <c r="B2" s="5" t="s">
        <v>197</v>
      </c>
      <c r="D2" s="6"/>
      <c r="E2" s="6"/>
      <c r="F2" s="139" t="s">
        <v>453</v>
      </c>
    </row>
    <row r="3" spans="2:9" x14ac:dyDescent="0.2">
      <c r="B3" s="3"/>
      <c r="D3" s="6"/>
      <c r="E3" s="6"/>
    </row>
    <row r="4" spans="2:9" x14ac:dyDescent="0.2">
      <c r="C4" s="8"/>
      <c r="D4" s="6"/>
      <c r="E4" s="6"/>
    </row>
    <row r="5" spans="2:9" ht="14.4" customHeight="1" x14ac:dyDescent="0.2">
      <c r="B5" s="26" t="s">
        <v>9</v>
      </c>
      <c r="C5" s="27" t="s">
        <v>513</v>
      </c>
      <c r="D5" s="119" t="s">
        <v>397</v>
      </c>
      <c r="E5" s="121" t="s">
        <v>488</v>
      </c>
      <c r="F5" s="28" t="s">
        <v>512</v>
      </c>
      <c r="G5" s="7"/>
      <c r="H5" s="7"/>
    </row>
    <row r="6" spans="2:9" x14ac:dyDescent="0.2">
      <c r="B6" s="29"/>
      <c r="C6" s="30"/>
      <c r="D6" s="122" t="s">
        <v>118</v>
      </c>
      <c r="E6" s="123" t="s">
        <v>306</v>
      </c>
      <c r="F6" s="28"/>
      <c r="G6" s="7"/>
      <c r="H6" s="7"/>
      <c r="I6" s="7"/>
    </row>
    <row r="7" spans="2:9" s="108" customFormat="1" x14ac:dyDescent="0.2">
      <c r="B7" s="75"/>
      <c r="C7" s="75" t="s">
        <v>14</v>
      </c>
      <c r="D7" s="155">
        <v>13297691</v>
      </c>
      <c r="E7" s="155">
        <v>1888030</v>
      </c>
      <c r="F7" s="141" t="s">
        <v>354</v>
      </c>
      <c r="G7" s="117"/>
      <c r="H7" s="117"/>
      <c r="I7" s="118"/>
    </row>
    <row r="8" spans="2:9" x14ac:dyDescent="0.2">
      <c r="B8" s="38"/>
      <c r="C8" s="38" t="s">
        <v>39</v>
      </c>
      <c r="D8" s="80">
        <v>2992729</v>
      </c>
      <c r="E8" s="80">
        <v>200330</v>
      </c>
      <c r="F8" s="136" t="s">
        <v>355</v>
      </c>
    </row>
    <row r="9" spans="2:9" s="108" customFormat="1" x14ac:dyDescent="0.2">
      <c r="B9" s="76"/>
      <c r="C9" s="76" t="s">
        <v>40</v>
      </c>
      <c r="D9" s="154">
        <v>3370436</v>
      </c>
      <c r="E9" s="154">
        <v>547950</v>
      </c>
      <c r="F9" s="142" t="s">
        <v>358</v>
      </c>
    </row>
    <row r="10" spans="2:9" x14ac:dyDescent="0.2">
      <c r="B10" s="38"/>
      <c r="C10" s="38" t="s">
        <v>41</v>
      </c>
      <c r="D10" s="80">
        <v>6934526</v>
      </c>
      <c r="E10" s="80">
        <v>1139750</v>
      </c>
      <c r="F10" s="136" t="s">
        <v>384</v>
      </c>
    </row>
    <row r="11" spans="2:9" x14ac:dyDescent="0.2">
      <c r="B11" s="1"/>
      <c r="C11" s="41"/>
      <c r="D11" s="1"/>
      <c r="E11" s="1"/>
      <c r="F11" s="1"/>
    </row>
    <row r="12" spans="2:9" x14ac:dyDescent="0.2">
      <c r="B12" s="10" t="s">
        <v>196</v>
      </c>
      <c r="F12" s="132" t="s">
        <v>454</v>
      </c>
    </row>
    <row r="13" spans="2:9" x14ac:dyDescent="0.2">
      <c r="B13" s="36"/>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7F1E-6FF8-4EE1-B453-B97B608DE1DA}">
  <dimension ref="B2:J23"/>
  <sheetViews>
    <sheetView showGridLines="0" workbookViewId="0">
      <selection activeCell="E27" sqref="E27"/>
    </sheetView>
  </sheetViews>
  <sheetFormatPr defaultColWidth="8.6640625" defaultRowHeight="10.199999999999999" x14ac:dyDescent="0.2"/>
  <cols>
    <col min="1" max="2" width="8.6640625" style="4"/>
    <col min="3" max="3" width="45.5546875" style="4" customWidth="1"/>
    <col min="4" max="4" width="15.33203125" style="4" customWidth="1"/>
    <col min="5" max="5" width="14.6640625" style="4" customWidth="1"/>
    <col min="6" max="7" width="15.5546875" style="4" customWidth="1"/>
    <col min="8" max="8" width="20.88671875" style="4" customWidth="1"/>
    <col min="9" max="9" width="15.44140625" style="4" customWidth="1"/>
    <col min="10" max="10" width="38.6640625" style="4" customWidth="1"/>
    <col min="11" max="16384" width="8.6640625" style="4"/>
  </cols>
  <sheetData>
    <row r="2" spans="2:10" ht="13.8" x14ac:dyDescent="0.2">
      <c r="B2" s="5" t="s">
        <v>305</v>
      </c>
      <c r="D2" s="6"/>
      <c r="E2" s="6"/>
      <c r="F2" s="6"/>
      <c r="G2" s="6"/>
      <c r="J2" s="139" t="s">
        <v>463</v>
      </c>
    </row>
    <row r="4" spans="2:10" x14ac:dyDescent="0.2">
      <c r="B4" s="26" t="s">
        <v>9</v>
      </c>
      <c r="C4" s="27" t="s">
        <v>516</v>
      </c>
      <c r="D4" s="122" t="s">
        <v>39</v>
      </c>
      <c r="E4" s="124" t="s">
        <v>355</v>
      </c>
      <c r="F4" s="122" t="s">
        <v>40</v>
      </c>
      <c r="G4" s="123" t="s">
        <v>358</v>
      </c>
      <c r="H4" s="122" t="s">
        <v>41</v>
      </c>
      <c r="I4" s="123" t="s">
        <v>384</v>
      </c>
      <c r="J4" s="28" t="s">
        <v>515</v>
      </c>
    </row>
    <row r="5" spans="2:10" x14ac:dyDescent="0.2">
      <c r="B5" s="26"/>
      <c r="C5" s="27"/>
      <c r="D5" s="122" t="s">
        <v>397</v>
      </c>
      <c r="E5" s="124" t="s">
        <v>488</v>
      </c>
      <c r="F5" s="122" t="s">
        <v>397</v>
      </c>
      <c r="G5" s="124" t="s">
        <v>488</v>
      </c>
      <c r="H5" s="122" t="s">
        <v>397</v>
      </c>
      <c r="I5" s="123" t="s">
        <v>488</v>
      </c>
      <c r="J5" s="28"/>
    </row>
    <row r="6" spans="2:10" x14ac:dyDescent="0.2">
      <c r="B6" s="29"/>
      <c r="C6" s="30"/>
      <c r="D6" s="122" t="s">
        <v>19</v>
      </c>
      <c r="E6" s="124" t="s">
        <v>306</v>
      </c>
      <c r="F6" s="122" t="s">
        <v>19</v>
      </c>
      <c r="G6" s="124" t="s">
        <v>306</v>
      </c>
      <c r="H6" s="122" t="s">
        <v>19</v>
      </c>
      <c r="I6" s="123" t="s">
        <v>306</v>
      </c>
      <c r="J6" s="28"/>
    </row>
    <row r="7" spans="2:10" x14ac:dyDescent="0.2">
      <c r="B7" s="148"/>
      <c r="C7" s="148" t="s">
        <v>14</v>
      </c>
      <c r="D7" s="97">
        <v>431709</v>
      </c>
      <c r="E7" s="97">
        <v>3316.6183000000001</v>
      </c>
      <c r="F7" s="97">
        <v>714876</v>
      </c>
      <c r="G7" s="97">
        <v>15403.739800000007</v>
      </c>
      <c r="H7" s="97">
        <v>271648</v>
      </c>
      <c r="I7" s="97">
        <v>2920.5728999999924</v>
      </c>
      <c r="J7" s="141" t="s">
        <v>354</v>
      </c>
    </row>
    <row r="8" spans="2:10" x14ac:dyDescent="0.2">
      <c r="B8" s="149"/>
      <c r="C8" s="38" t="s">
        <v>119</v>
      </c>
      <c r="D8" s="80">
        <v>87555</v>
      </c>
      <c r="E8" s="80">
        <v>770.38199999999938</v>
      </c>
      <c r="F8" s="80">
        <v>79654</v>
      </c>
      <c r="G8" s="80">
        <v>875.60099999999932</v>
      </c>
      <c r="H8" s="80">
        <v>71045</v>
      </c>
      <c r="I8" s="80">
        <v>649.65019999999834</v>
      </c>
      <c r="J8" s="80" t="s">
        <v>455</v>
      </c>
    </row>
    <row r="9" spans="2:10" x14ac:dyDescent="0.2">
      <c r="B9" s="148"/>
      <c r="C9" s="37" t="s">
        <v>120</v>
      </c>
      <c r="D9" s="96">
        <v>6696</v>
      </c>
      <c r="E9" s="96">
        <v>83.985999999999976</v>
      </c>
      <c r="F9" s="96">
        <v>17350</v>
      </c>
      <c r="G9" s="96">
        <v>219.09700000000007</v>
      </c>
      <c r="H9" s="96">
        <v>22122</v>
      </c>
      <c r="I9" s="96">
        <v>227.54599999999931</v>
      </c>
      <c r="J9" s="96" t="s">
        <v>456</v>
      </c>
    </row>
    <row r="10" spans="2:10" x14ac:dyDescent="0.2">
      <c r="B10" s="149"/>
      <c r="C10" s="38" t="s">
        <v>121</v>
      </c>
      <c r="D10" s="80">
        <v>62491</v>
      </c>
      <c r="E10" s="80">
        <v>1747.87</v>
      </c>
      <c r="F10" s="80">
        <v>21338</v>
      </c>
      <c r="G10" s="80">
        <v>422.74249999999967</v>
      </c>
      <c r="H10" s="80">
        <v>32413</v>
      </c>
      <c r="I10" s="80">
        <v>365.65239999999955</v>
      </c>
      <c r="J10" s="80" t="s">
        <v>457</v>
      </c>
    </row>
    <row r="11" spans="2:10" x14ac:dyDescent="0.2">
      <c r="B11" s="148"/>
      <c r="C11" s="37" t="s">
        <v>122</v>
      </c>
      <c r="D11" s="96">
        <v>63</v>
      </c>
      <c r="E11" s="96">
        <v>1.222</v>
      </c>
      <c r="F11" s="96">
        <v>5777</v>
      </c>
      <c r="G11" s="96">
        <v>59.698</v>
      </c>
      <c r="H11" s="96">
        <v>3256</v>
      </c>
      <c r="I11" s="96">
        <v>30.098000000000003</v>
      </c>
      <c r="J11" s="96" t="s">
        <v>458</v>
      </c>
    </row>
    <row r="12" spans="2:10" x14ac:dyDescent="0.2">
      <c r="B12" s="149"/>
      <c r="C12" s="38" t="s">
        <v>123</v>
      </c>
      <c r="D12" s="80">
        <v>9624</v>
      </c>
      <c r="E12" s="80">
        <v>190.40920000000014</v>
      </c>
      <c r="F12" s="80">
        <v>539709</v>
      </c>
      <c r="G12" s="80">
        <v>12977.553800000009</v>
      </c>
      <c r="H12" s="80">
        <v>117357</v>
      </c>
      <c r="I12" s="80">
        <v>1361.383999999995</v>
      </c>
      <c r="J12" s="80" t="s">
        <v>459</v>
      </c>
    </row>
    <row r="13" spans="2:10" x14ac:dyDescent="0.2">
      <c r="B13" s="148"/>
      <c r="C13" s="37" t="s">
        <v>124</v>
      </c>
      <c r="D13" s="96">
        <v>208</v>
      </c>
      <c r="E13" s="96">
        <v>3.2145999999999995</v>
      </c>
      <c r="F13" s="96">
        <v>2861</v>
      </c>
      <c r="G13" s="96">
        <v>334.17599999999993</v>
      </c>
      <c r="H13" s="96">
        <v>6922</v>
      </c>
      <c r="I13" s="96">
        <v>71.313000000000244</v>
      </c>
      <c r="J13" s="96" t="s">
        <v>460</v>
      </c>
    </row>
    <row r="14" spans="2:10" x14ac:dyDescent="0.2">
      <c r="B14" s="149"/>
      <c r="C14" s="38" t="s">
        <v>125</v>
      </c>
      <c r="D14" s="80">
        <v>5</v>
      </c>
      <c r="E14" s="80">
        <v>5.0000000000000001E-4</v>
      </c>
      <c r="F14" s="80">
        <v>89</v>
      </c>
      <c r="G14" s="80">
        <v>2.0350000000000001</v>
      </c>
      <c r="H14" s="80">
        <v>60</v>
      </c>
      <c r="I14" s="80">
        <v>0.505</v>
      </c>
      <c r="J14" s="80" t="s">
        <v>461</v>
      </c>
    </row>
    <row r="15" spans="2:10" x14ac:dyDescent="0.2">
      <c r="B15" s="148"/>
      <c r="C15" s="37" t="s">
        <v>126</v>
      </c>
      <c r="D15" s="96">
        <v>231315</v>
      </c>
      <c r="E15" s="96">
        <v>330.45410000000021</v>
      </c>
      <c r="F15" s="96">
        <v>9508</v>
      </c>
      <c r="G15" s="96">
        <v>51.722999999999992</v>
      </c>
      <c r="H15" s="96">
        <v>564</v>
      </c>
      <c r="I15" s="96">
        <v>6.1269999999999989</v>
      </c>
      <c r="J15" s="96" t="s">
        <v>462</v>
      </c>
    </row>
    <row r="16" spans="2:10" x14ac:dyDescent="0.2">
      <c r="B16" s="149"/>
      <c r="C16" s="38" t="s">
        <v>116</v>
      </c>
      <c r="D16" s="80">
        <v>33752</v>
      </c>
      <c r="E16" s="80">
        <v>189.07990000000004</v>
      </c>
      <c r="F16" s="80">
        <v>38590</v>
      </c>
      <c r="G16" s="80">
        <v>461.11350000000004</v>
      </c>
      <c r="H16" s="80">
        <v>17909</v>
      </c>
      <c r="I16" s="80">
        <v>208.29730000000026</v>
      </c>
      <c r="J16" s="80" t="s">
        <v>417</v>
      </c>
    </row>
    <row r="18" spans="2:10" x14ac:dyDescent="0.2">
      <c r="B18" s="10" t="s">
        <v>117</v>
      </c>
      <c r="J18" s="132" t="s">
        <v>352</v>
      </c>
    </row>
    <row r="22" spans="2:10" x14ac:dyDescent="0.2">
      <c r="D22" s="167"/>
    </row>
    <row r="23" spans="2:10" x14ac:dyDescent="0.2">
      <c r="D23" s="16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ABC5-AE50-44F2-B437-9490497243C1}">
  <dimension ref="B2:E12"/>
  <sheetViews>
    <sheetView showGridLines="0" workbookViewId="0">
      <selection activeCell="D7" sqref="D7"/>
    </sheetView>
  </sheetViews>
  <sheetFormatPr defaultColWidth="8.6640625" defaultRowHeight="10.199999999999999" x14ac:dyDescent="0.2"/>
  <cols>
    <col min="1" max="2" width="8.6640625" style="4"/>
    <col min="3" max="3" width="45.5546875" style="4" customWidth="1"/>
    <col min="4" max="4" width="13.44140625" style="4" customWidth="1"/>
    <col min="5" max="5" width="42.109375" style="4" customWidth="1"/>
    <col min="6" max="16384" width="8.6640625" style="4"/>
  </cols>
  <sheetData>
    <row r="2" spans="2:5" s="108" customFormat="1" ht="13.8" x14ac:dyDescent="0.2">
      <c r="B2" s="114" t="s">
        <v>304</v>
      </c>
      <c r="E2" s="139" t="s">
        <v>464</v>
      </c>
    </row>
    <row r="3" spans="2:5" x14ac:dyDescent="0.2">
      <c r="B3" s="4" t="s">
        <v>510</v>
      </c>
      <c r="E3" s="140" t="s">
        <v>418</v>
      </c>
    </row>
    <row r="5" spans="2:5" x14ac:dyDescent="0.2">
      <c r="B5" s="26" t="s">
        <v>9</v>
      </c>
      <c r="C5" s="27" t="s">
        <v>513</v>
      </c>
      <c r="D5" s="73" t="s">
        <v>489</v>
      </c>
      <c r="E5" s="28" t="s">
        <v>512</v>
      </c>
    </row>
    <row r="6" spans="2:5" x14ac:dyDescent="0.2">
      <c r="B6" s="26"/>
      <c r="C6" s="27"/>
      <c r="D6" s="73" t="s">
        <v>309</v>
      </c>
      <c r="E6" s="28"/>
    </row>
    <row r="7" spans="2:5" x14ac:dyDescent="0.2">
      <c r="B7" s="21"/>
      <c r="C7" s="46" t="s">
        <v>14</v>
      </c>
      <c r="D7" s="97">
        <v>263854.26699999999</v>
      </c>
      <c r="E7" s="141" t="s">
        <v>354</v>
      </c>
    </row>
    <row r="8" spans="2:5" x14ac:dyDescent="0.2">
      <c r="B8" s="19"/>
      <c r="C8" s="38" t="s">
        <v>39</v>
      </c>
      <c r="D8" s="80">
        <v>16525.362000000001</v>
      </c>
      <c r="E8" s="136" t="s">
        <v>355</v>
      </c>
    </row>
    <row r="9" spans="2:5" x14ac:dyDescent="0.2">
      <c r="B9" s="23"/>
      <c r="C9" s="37" t="s">
        <v>40</v>
      </c>
      <c r="D9" s="96">
        <v>156956.6</v>
      </c>
      <c r="E9" s="142" t="s">
        <v>358</v>
      </c>
    </row>
    <row r="10" spans="2:5" x14ac:dyDescent="0.2">
      <c r="B10" s="19"/>
      <c r="C10" s="38" t="s">
        <v>41</v>
      </c>
      <c r="D10" s="80">
        <v>90372.304999999993</v>
      </c>
      <c r="E10" s="136" t="s">
        <v>384</v>
      </c>
    </row>
    <row r="12" spans="2:5" x14ac:dyDescent="0.2">
      <c r="B12" s="10" t="s">
        <v>117</v>
      </c>
      <c r="E12" s="132" t="s">
        <v>352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57C6-1F6C-4D4F-ACA7-5FDCB561042E}">
  <dimension ref="B2:H13"/>
  <sheetViews>
    <sheetView showGridLines="0" workbookViewId="0">
      <selection activeCell="D7" sqref="D7"/>
    </sheetView>
  </sheetViews>
  <sheetFormatPr defaultColWidth="8.6640625" defaultRowHeight="10.199999999999999" x14ac:dyDescent="0.2"/>
  <cols>
    <col min="1" max="2" width="8.6640625" style="4"/>
    <col min="3" max="3" width="45.5546875" style="4" customWidth="1"/>
    <col min="4" max="4" width="11.88671875" style="4" customWidth="1"/>
    <col min="5" max="5" width="45.5546875" style="4" customWidth="1"/>
    <col min="6" max="16384" width="8.6640625" style="4"/>
  </cols>
  <sheetData>
    <row r="2" spans="2:8" ht="13.8" x14ac:dyDescent="0.2">
      <c r="B2" s="5" t="s">
        <v>198</v>
      </c>
      <c r="D2" s="6"/>
      <c r="E2" s="139" t="s">
        <v>465</v>
      </c>
    </row>
    <row r="3" spans="2:8" x14ac:dyDescent="0.2">
      <c r="B3" s="3" t="s">
        <v>91</v>
      </c>
      <c r="D3" s="6"/>
      <c r="E3" s="140" t="s">
        <v>419</v>
      </c>
    </row>
    <row r="4" spans="2:8" x14ac:dyDescent="0.2">
      <c r="C4" s="8"/>
      <c r="D4" s="6"/>
    </row>
    <row r="5" spans="2:8" ht="14.4" customHeight="1" x14ac:dyDescent="0.2">
      <c r="B5" s="26" t="s">
        <v>9</v>
      </c>
      <c r="C5" s="27" t="s">
        <v>513</v>
      </c>
      <c r="D5" s="73" t="s">
        <v>490</v>
      </c>
      <c r="E5" s="28" t="s">
        <v>512</v>
      </c>
      <c r="F5" s="7"/>
      <c r="G5" s="7"/>
    </row>
    <row r="6" spans="2:8" ht="14.4" customHeight="1" x14ac:dyDescent="0.2">
      <c r="B6" s="26"/>
      <c r="C6" s="27"/>
      <c r="D6" s="73" t="s">
        <v>165</v>
      </c>
      <c r="E6" s="28"/>
      <c r="F6" s="7"/>
      <c r="G6" s="7"/>
    </row>
    <row r="7" spans="2:8" x14ac:dyDescent="0.2">
      <c r="B7" s="21"/>
      <c r="C7" s="46" t="s">
        <v>14</v>
      </c>
      <c r="D7" s="97">
        <v>1715053</v>
      </c>
      <c r="E7" s="141" t="s">
        <v>354</v>
      </c>
      <c r="F7" s="7"/>
      <c r="G7" s="7"/>
      <c r="H7" s="9"/>
    </row>
    <row r="8" spans="2:8" x14ac:dyDescent="0.2">
      <c r="B8" s="19"/>
      <c r="C8" s="38" t="s">
        <v>39</v>
      </c>
      <c r="D8" s="80">
        <v>107415</v>
      </c>
      <c r="E8" s="136" t="s">
        <v>355</v>
      </c>
    </row>
    <row r="9" spans="2:8" x14ac:dyDescent="0.2">
      <c r="B9" s="23"/>
      <c r="C9" s="37" t="s">
        <v>40</v>
      </c>
      <c r="D9" s="96">
        <v>1020218</v>
      </c>
      <c r="E9" s="142" t="s">
        <v>358</v>
      </c>
    </row>
    <row r="10" spans="2:8" x14ac:dyDescent="0.2">
      <c r="B10" s="19"/>
      <c r="C10" s="38" t="s">
        <v>41</v>
      </c>
      <c r="D10" s="80">
        <v>587420</v>
      </c>
      <c r="E10" s="136" t="s">
        <v>384</v>
      </c>
    </row>
    <row r="11" spans="2:8" x14ac:dyDescent="0.2">
      <c r="B11" s="1"/>
      <c r="C11" s="41"/>
      <c r="D11" s="1"/>
      <c r="E11" s="1"/>
    </row>
    <row r="12" spans="2:8" x14ac:dyDescent="0.2">
      <c r="B12" s="10" t="s">
        <v>117</v>
      </c>
      <c r="E12" s="132" t="s">
        <v>352</v>
      </c>
    </row>
    <row r="13" spans="2:8" x14ac:dyDescent="0.2">
      <c r="B13" s="3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7577B-3F7A-4012-AFAB-191D02340737}">
  <dimension ref="B2:I13"/>
  <sheetViews>
    <sheetView showGridLines="0" workbookViewId="0">
      <selection activeCell="F25" sqref="F25"/>
    </sheetView>
  </sheetViews>
  <sheetFormatPr defaultColWidth="8.6640625" defaultRowHeight="10.199999999999999" x14ac:dyDescent="0.2"/>
  <cols>
    <col min="1" max="2" width="8.6640625" style="4"/>
    <col min="3" max="3" width="45.5546875" style="4" customWidth="1"/>
    <col min="4" max="4" width="30.33203125" style="4" customWidth="1"/>
    <col min="5" max="5" width="38.5546875" style="4" customWidth="1"/>
    <col min="6" max="6" width="61.44140625" style="4" customWidth="1"/>
    <col min="7" max="16384" width="8.6640625" style="4"/>
  </cols>
  <sheetData>
    <row r="2" spans="2:9" ht="13.8" x14ac:dyDescent="0.2">
      <c r="B2" s="5" t="s">
        <v>199</v>
      </c>
      <c r="D2" s="6"/>
      <c r="E2" s="6"/>
      <c r="F2" s="139" t="s">
        <v>466</v>
      </c>
    </row>
    <row r="3" spans="2:9" x14ac:dyDescent="0.2">
      <c r="B3" s="3"/>
      <c r="D3" s="6"/>
      <c r="E3" s="6"/>
    </row>
    <row r="4" spans="2:9" x14ac:dyDescent="0.2">
      <c r="C4" s="8"/>
      <c r="D4" s="6"/>
      <c r="E4" s="6"/>
    </row>
    <row r="5" spans="2:9" ht="14.4" customHeight="1" x14ac:dyDescent="0.2">
      <c r="B5" s="26" t="s">
        <v>9</v>
      </c>
      <c r="C5" s="27" t="s">
        <v>513</v>
      </c>
      <c r="D5" s="143" t="s">
        <v>492</v>
      </c>
      <c r="E5" s="145" t="s">
        <v>493</v>
      </c>
      <c r="F5" s="28" t="s">
        <v>512</v>
      </c>
      <c r="G5" s="7"/>
      <c r="H5" s="7"/>
    </row>
    <row r="6" spans="2:9" x14ac:dyDescent="0.2">
      <c r="B6" s="29"/>
      <c r="C6" s="30"/>
      <c r="D6" s="147" t="s">
        <v>509</v>
      </c>
      <c r="E6" s="146" t="s">
        <v>491</v>
      </c>
      <c r="F6" s="28"/>
      <c r="G6" s="7"/>
      <c r="H6" s="7"/>
      <c r="I6" s="7"/>
    </row>
    <row r="7" spans="2:9" x14ac:dyDescent="0.2">
      <c r="B7" s="21"/>
      <c r="C7" s="46" t="s">
        <v>14</v>
      </c>
      <c r="D7" s="22">
        <v>78775.339479999908</v>
      </c>
      <c r="E7" s="22">
        <v>462688.59727956122</v>
      </c>
      <c r="F7" s="141" t="s">
        <v>354</v>
      </c>
      <c r="G7" s="7"/>
      <c r="H7" s="7"/>
      <c r="I7" s="9"/>
    </row>
    <row r="8" spans="2:9" x14ac:dyDescent="0.2">
      <c r="B8" s="19"/>
      <c r="C8" s="38" t="s">
        <v>39</v>
      </c>
      <c r="D8" s="20">
        <v>3107.3396400000061</v>
      </c>
      <c r="E8" s="20">
        <v>14564.561738172588</v>
      </c>
      <c r="F8" s="136" t="s">
        <v>355</v>
      </c>
    </row>
    <row r="9" spans="2:9" x14ac:dyDescent="0.2">
      <c r="B9" s="23"/>
      <c r="C9" s="37" t="s">
        <v>40</v>
      </c>
      <c r="D9" s="98">
        <v>46851.946299999865</v>
      </c>
      <c r="E9" s="98">
        <v>289791.72086588957</v>
      </c>
      <c r="F9" s="142" t="s">
        <v>358</v>
      </c>
    </row>
    <row r="10" spans="2:9" x14ac:dyDescent="0.2">
      <c r="B10" s="19"/>
      <c r="C10" s="38" t="s">
        <v>41</v>
      </c>
      <c r="D10" s="20">
        <v>28816.053540000037</v>
      </c>
      <c r="E10" s="20">
        <v>158332.31467549904</v>
      </c>
      <c r="F10" s="136" t="s">
        <v>384</v>
      </c>
    </row>
    <row r="11" spans="2:9" x14ac:dyDescent="0.2">
      <c r="B11" s="1"/>
      <c r="C11" s="41"/>
      <c r="D11" s="1"/>
      <c r="E11" s="1"/>
      <c r="F11" s="1"/>
    </row>
    <row r="12" spans="2:9" x14ac:dyDescent="0.2">
      <c r="B12" s="10" t="s">
        <v>127</v>
      </c>
      <c r="F12" s="132" t="s">
        <v>352</v>
      </c>
    </row>
    <row r="13" spans="2:9" x14ac:dyDescent="0.2">
      <c r="B13" s="36"/>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CC80-C3D2-4FEB-96E5-C76D7558779C}">
  <dimension ref="A2:J57"/>
  <sheetViews>
    <sheetView showGridLines="0" workbookViewId="0">
      <selection activeCell="H26" sqref="H26"/>
    </sheetView>
  </sheetViews>
  <sheetFormatPr defaultColWidth="8.6640625" defaultRowHeight="10.199999999999999" x14ac:dyDescent="0.2"/>
  <cols>
    <col min="1" max="1" width="9.5546875" style="108" customWidth="1"/>
    <col min="2" max="2" width="8.6640625" style="4"/>
    <col min="3" max="3" width="45.5546875" style="4" customWidth="1"/>
    <col min="4" max="7" width="11.88671875" style="4" customWidth="1"/>
    <col min="8" max="8" width="17.109375" style="4" customWidth="1"/>
    <col min="9" max="9" width="11.88671875" style="4" customWidth="1"/>
    <col min="10" max="10" width="18.44140625" style="4" customWidth="1"/>
    <col min="11" max="16384" width="8.6640625" style="4"/>
  </cols>
  <sheetData>
    <row r="2" spans="1:10" ht="13.8" x14ac:dyDescent="0.2">
      <c r="B2" s="5" t="s">
        <v>268</v>
      </c>
      <c r="D2" s="6"/>
      <c r="E2" s="6"/>
      <c r="F2" s="6"/>
      <c r="G2" s="6"/>
      <c r="H2" s="6"/>
      <c r="I2" s="6"/>
      <c r="J2" s="139" t="s">
        <v>467</v>
      </c>
    </row>
    <row r="3" spans="1:10" x14ac:dyDescent="0.2">
      <c r="B3" s="3" t="s">
        <v>81</v>
      </c>
      <c r="D3" s="6"/>
      <c r="E3" s="6"/>
      <c r="F3" s="6"/>
      <c r="G3" s="6"/>
      <c r="H3" s="6"/>
      <c r="I3" s="6"/>
      <c r="J3" s="140" t="s">
        <v>399</v>
      </c>
    </row>
    <row r="4" spans="1:10" x14ac:dyDescent="0.2">
      <c r="C4" s="8"/>
      <c r="D4" s="6"/>
      <c r="E4" s="6"/>
      <c r="F4" s="6"/>
      <c r="G4" s="6"/>
      <c r="H4" s="6"/>
      <c r="I4" s="6"/>
    </row>
    <row r="5" spans="1:10" ht="14.4" customHeight="1" x14ac:dyDescent="0.2">
      <c r="B5" s="26" t="s">
        <v>9</v>
      </c>
      <c r="C5" s="27" t="s">
        <v>513</v>
      </c>
      <c r="D5" s="168" t="s">
        <v>132</v>
      </c>
      <c r="E5" s="169"/>
      <c r="F5" s="169"/>
      <c r="G5" s="169" t="s">
        <v>494</v>
      </c>
      <c r="H5" s="170"/>
      <c r="I5" s="171" t="s">
        <v>354</v>
      </c>
      <c r="J5" s="28" t="s">
        <v>512</v>
      </c>
    </row>
    <row r="6" spans="1:10" ht="14.4" customHeight="1" x14ac:dyDescent="0.2">
      <c r="B6" s="26"/>
      <c r="C6" s="27"/>
      <c r="D6" s="122" t="s">
        <v>495</v>
      </c>
      <c r="E6" s="124" t="s">
        <v>496</v>
      </c>
      <c r="F6" s="124" t="s">
        <v>497</v>
      </c>
      <c r="G6" s="124" t="s">
        <v>498</v>
      </c>
      <c r="H6" s="123" t="s">
        <v>499</v>
      </c>
      <c r="I6" s="171"/>
      <c r="J6" s="28"/>
    </row>
    <row r="7" spans="1:10" ht="23.25" customHeight="1" x14ac:dyDescent="0.2">
      <c r="B7" s="29"/>
      <c r="C7" s="30"/>
      <c r="D7" s="122" t="s">
        <v>128</v>
      </c>
      <c r="E7" s="124" t="s">
        <v>129</v>
      </c>
      <c r="F7" s="124" t="s">
        <v>130</v>
      </c>
      <c r="G7" s="124" t="s">
        <v>131</v>
      </c>
      <c r="H7" s="124" t="s">
        <v>200</v>
      </c>
      <c r="I7" s="73" t="s">
        <v>14</v>
      </c>
      <c r="J7" s="28"/>
    </row>
    <row r="8" spans="1:10" x14ac:dyDescent="0.2">
      <c r="A8" s="109"/>
      <c r="B8" s="44"/>
      <c r="C8" s="39" t="s">
        <v>14</v>
      </c>
      <c r="D8" s="85">
        <v>327717.41956735321</v>
      </c>
      <c r="E8" s="85">
        <v>24146.045541609863</v>
      </c>
      <c r="F8" s="85">
        <v>22855.114572286249</v>
      </c>
      <c r="G8" s="163">
        <v>1240.3569222894273</v>
      </c>
      <c r="H8" s="85">
        <v>3338.4368313403684</v>
      </c>
      <c r="I8" s="85">
        <v>379297.37343487912</v>
      </c>
      <c r="J8" s="134" t="s">
        <v>354</v>
      </c>
    </row>
    <row r="9" spans="1:10" x14ac:dyDescent="0.2">
      <c r="A9" s="110"/>
      <c r="B9" s="23"/>
      <c r="C9" s="43" t="s">
        <v>39</v>
      </c>
      <c r="D9" s="86">
        <v>36046.860044980982</v>
      </c>
      <c r="E9" s="86">
        <v>314.99951959724774</v>
      </c>
      <c r="F9" s="86">
        <v>664.50083899379138</v>
      </c>
      <c r="G9" s="164">
        <v>0</v>
      </c>
      <c r="H9" s="86">
        <v>381.85049889258516</v>
      </c>
      <c r="I9" s="86">
        <v>37408.210902464605</v>
      </c>
      <c r="J9" s="135" t="s">
        <v>355</v>
      </c>
    </row>
    <row r="10" spans="1:10" x14ac:dyDescent="0.2">
      <c r="A10" s="111"/>
      <c r="B10" s="44"/>
      <c r="C10" s="42" t="s">
        <v>42</v>
      </c>
      <c r="D10" s="87">
        <v>23508.861757011229</v>
      </c>
      <c r="E10" s="87">
        <v>36.850111500906436</v>
      </c>
      <c r="F10" s="87">
        <v>517.47900900001105</v>
      </c>
      <c r="G10" s="165">
        <v>0</v>
      </c>
      <c r="H10" s="87">
        <v>77.148340577969066</v>
      </c>
      <c r="I10" s="87">
        <v>24140.339218090114</v>
      </c>
      <c r="J10" s="136" t="s">
        <v>356</v>
      </c>
    </row>
    <row r="11" spans="1:10" x14ac:dyDescent="0.2">
      <c r="A11" s="111"/>
      <c r="B11" s="23"/>
      <c r="C11" s="41" t="s">
        <v>43</v>
      </c>
      <c r="D11" s="89">
        <v>12537.998287969753</v>
      </c>
      <c r="E11" s="89">
        <v>278.14940809634129</v>
      </c>
      <c r="F11" s="89">
        <v>147.02182999378039</v>
      </c>
      <c r="G11" s="166">
        <v>0</v>
      </c>
      <c r="H11" s="89">
        <v>304.70215831461428</v>
      </c>
      <c r="I11" s="89">
        <v>13267.87168437449</v>
      </c>
      <c r="J11" s="137" t="s">
        <v>357</v>
      </c>
    </row>
    <row r="12" spans="1:10" x14ac:dyDescent="0.2">
      <c r="A12" s="110"/>
      <c r="B12" s="44"/>
      <c r="C12" s="40" t="s">
        <v>40</v>
      </c>
      <c r="D12" s="90">
        <v>171917.94788431888</v>
      </c>
      <c r="E12" s="90">
        <v>22100.976685272642</v>
      </c>
      <c r="F12" s="90">
        <v>20041.997755015131</v>
      </c>
      <c r="G12" s="163">
        <v>1056.5812936614448</v>
      </c>
      <c r="H12" s="90">
        <v>2154.9108245043899</v>
      </c>
      <c r="I12" s="90">
        <v>217272.41444277248</v>
      </c>
      <c r="J12" s="138" t="s">
        <v>358</v>
      </c>
    </row>
    <row r="13" spans="1:10" x14ac:dyDescent="0.2">
      <c r="A13" s="112"/>
      <c r="B13" s="23"/>
      <c r="C13" s="41" t="s">
        <v>201</v>
      </c>
      <c r="D13" s="89">
        <v>10795.906529571177</v>
      </c>
      <c r="E13" s="89">
        <v>259.30575254523558</v>
      </c>
      <c r="F13" s="89">
        <v>6.4826438136308893</v>
      </c>
      <c r="G13" s="166">
        <v>29.171897161339004</v>
      </c>
      <c r="H13" s="89">
        <v>44.924721628462066</v>
      </c>
      <c r="I13" s="89">
        <v>11135.791544719845</v>
      </c>
      <c r="J13" s="137" t="s">
        <v>359</v>
      </c>
    </row>
    <row r="14" spans="1:10" x14ac:dyDescent="0.2">
      <c r="A14" s="112"/>
      <c r="B14" s="44"/>
      <c r="C14" s="42" t="s">
        <v>168</v>
      </c>
      <c r="D14" s="87">
        <v>5461.7341041682575</v>
      </c>
      <c r="E14" s="87">
        <v>391.32753011061385</v>
      </c>
      <c r="F14" s="87">
        <v>106.85216160474444</v>
      </c>
      <c r="G14" s="165">
        <v>0</v>
      </c>
      <c r="H14" s="87">
        <v>35.048945070687296</v>
      </c>
      <c r="I14" s="87">
        <v>5994.9627409543036</v>
      </c>
      <c r="J14" s="136" t="s">
        <v>360</v>
      </c>
    </row>
    <row r="15" spans="1:10" x14ac:dyDescent="0.2">
      <c r="A15" s="112"/>
      <c r="B15" s="23"/>
      <c r="C15" s="41" t="s">
        <v>202</v>
      </c>
      <c r="D15" s="89">
        <v>3570.7128303534105</v>
      </c>
      <c r="E15" s="89">
        <v>1593.4576395295303</v>
      </c>
      <c r="F15" s="89">
        <v>904.92459348882028</v>
      </c>
      <c r="G15" s="166">
        <v>0</v>
      </c>
      <c r="H15" s="89">
        <v>15.137847575530031</v>
      </c>
      <c r="I15" s="89">
        <v>6084.2329109472912</v>
      </c>
      <c r="J15" s="137" t="s">
        <v>361</v>
      </c>
    </row>
    <row r="16" spans="1:10" x14ac:dyDescent="0.2">
      <c r="A16" s="112"/>
      <c r="B16" s="44"/>
      <c r="C16" s="42" t="s">
        <v>203</v>
      </c>
      <c r="D16" s="87">
        <v>1979.1581088269568</v>
      </c>
      <c r="E16" s="87">
        <v>179.24696761887526</v>
      </c>
      <c r="F16" s="87">
        <v>287.8814934484966</v>
      </c>
      <c r="G16" s="165">
        <v>0</v>
      </c>
      <c r="H16" s="87">
        <v>27.158631457405136</v>
      </c>
      <c r="I16" s="87">
        <v>2473.4452013517339</v>
      </c>
      <c r="J16" s="136" t="s">
        <v>362</v>
      </c>
    </row>
    <row r="17" spans="1:10" x14ac:dyDescent="0.2">
      <c r="A17" s="112"/>
      <c r="B17" s="23"/>
      <c r="C17" s="41" t="s">
        <v>205</v>
      </c>
      <c r="D17" s="89">
        <v>1466.7843234342308</v>
      </c>
      <c r="E17" s="89">
        <v>2270.8086286475868</v>
      </c>
      <c r="F17" s="89">
        <v>728.96756607861687</v>
      </c>
      <c r="G17" s="166">
        <v>0</v>
      </c>
      <c r="H17" s="89">
        <v>7.1486734918221373</v>
      </c>
      <c r="I17" s="89">
        <v>4473.7091916522568</v>
      </c>
      <c r="J17" s="137" t="s">
        <v>363</v>
      </c>
    </row>
    <row r="18" spans="1:10" x14ac:dyDescent="0.2">
      <c r="A18" s="112"/>
      <c r="B18" s="44"/>
      <c r="C18" s="42" t="s">
        <v>206</v>
      </c>
      <c r="D18" s="87">
        <v>7887.1277737455721</v>
      </c>
      <c r="E18" s="87">
        <v>42.700140890021601</v>
      </c>
      <c r="F18" s="87">
        <v>24.400080508583773</v>
      </c>
      <c r="G18" s="165">
        <v>0</v>
      </c>
      <c r="H18" s="87">
        <v>62.769207108332012</v>
      </c>
      <c r="I18" s="87">
        <v>8016.9972022525089</v>
      </c>
      <c r="J18" s="136" t="s">
        <v>364</v>
      </c>
    </row>
    <row r="19" spans="1:10" x14ac:dyDescent="0.2">
      <c r="A19" s="112"/>
      <c r="B19" s="23"/>
      <c r="C19" s="41" t="s">
        <v>207</v>
      </c>
      <c r="D19" s="89">
        <v>20026.334408831444</v>
      </c>
      <c r="E19" s="89">
        <v>645.43416670342901</v>
      </c>
      <c r="F19" s="89">
        <v>131.29344587642402</v>
      </c>
      <c r="G19" s="166">
        <v>0</v>
      </c>
      <c r="H19" s="89">
        <v>154.46287750167539</v>
      </c>
      <c r="I19" s="89">
        <f>+H19+G19+F19+E19+D19</f>
        <v>20957.524898912972</v>
      </c>
      <c r="J19" s="137" t="s">
        <v>365</v>
      </c>
    </row>
    <row r="20" spans="1:10" x14ac:dyDescent="0.2">
      <c r="A20" s="112"/>
      <c r="B20" s="44"/>
      <c r="C20" s="42" t="s">
        <v>208</v>
      </c>
      <c r="D20" s="87">
        <v>10292.486303023761</v>
      </c>
      <c r="E20" s="87">
        <v>0</v>
      </c>
      <c r="F20" s="87">
        <v>2091.8986757237258</v>
      </c>
      <c r="G20" s="165">
        <v>0</v>
      </c>
      <c r="H20" s="87">
        <v>20.689107781883649</v>
      </c>
      <c r="I20" s="87">
        <v>12405.07408652937</v>
      </c>
      <c r="J20" s="136" t="s">
        <v>366</v>
      </c>
    </row>
    <row r="21" spans="1:10" x14ac:dyDescent="0.2">
      <c r="A21" s="112"/>
      <c r="B21" s="23"/>
      <c r="C21" s="41" t="s">
        <v>209</v>
      </c>
      <c r="D21" s="89">
        <v>3330.6386295792408</v>
      </c>
      <c r="E21" s="89">
        <v>7973.4371799844857</v>
      </c>
      <c r="F21" s="89">
        <v>4961.2690616711052</v>
      </c>
      <c r="G21" s="166">
        <v>0</v>
      </c>
      <c r="H21" s="89">
        <v>113.2062869132842</v>
      </c>
      <c r="I21" s="89">
        <v>16378.551158148115</v>
      </c>
      <c r="J21" s="137" t="s">
        <v>367</v>
      </c>
    </row>
    <row r="22" spans="1:10" x14ac:dyDescent="0.2">
      <c r="A22" s="112"/>
      <c r="B22" s="44"/>
      <c r="C22" s="42" t="s">
        <v>210</v>
      </c>
      <c r="D22" s="87">
        <v>5548.3828690354658</v>
      </c>
      <c r="E22" s="87">
        <v>318.87698800679857</v>
      </c>
      <c r="F22" s="87">
        <v>0</v>
      </c>
      <c r="G22" s="165">
        <v>0</v>
      </c>
      <c r="H22" s="87">
        <v>0</v>
      </c>
      <c r="I22" s="87">
        <v>5867.2598570422642</v>
      </c>
      <c r="J22" s="136" t="s">
        <v>368</v>
      </c>
    </row>
    <row r="23" spans="1:10" x14ac:dyDescent="0.2">
      <c r="A23" s="112"/>
      <c r="B23" s="23"/>
      <c r="C23" s="41" t="s">
        <v>211</v>
      </c>
      <c r="D23" s="89">
        <v>2764.7938881061277</v>
      </c>
      <c r="E23" s="89">
        <v>766.77212770453366</v>
      </c>
      <c r="F23" s="89">
        <v>2183.1661957909778</v>
      </c>
      <c r="G23" s="166">
        <v>592.96734159473976</v>
      </c>
      <c r="H23" s="89">
        <v>96.112038928620223</v>
      </c>
      <c r="I23" s="89">
        <v>6403.8115921249992</v>
      </c>
      <c r="J23" s="137" t="s">
        <v>369</v>
      </c>
    </row>
    <row r="24" spans="1:10" x14ac:dyDescent="0.2">
      <c r="A24" s="112"/>
      <c r="B24" s="44"/>
      <c r="C24" s="42" t="s">
        <v>212</v>
      </c>
      <c r="D24" s="87">
        <v>2932.7426269303269</v>
      </c>
      <c r="E24" s="87">
        <v>322.61345322877702</v>
      </c>
      <c r="F24" s="87">
        <v>1035.2832583138986</v>
      </c>
      <c r="G24" s="165">
        <v>0</v>
      </c>
      <c r="H24" s="87">
        <v>0</v>
      </c>
      <c r="I24" s="87">
        <v>4290.6393384730027</v>
      </c>
      <c r="J24" s="136" t="s">
        <v>370</v>
      </c>
    </row>
    <row r="25" spans="1:10" x14ac:dyDescent="0.2">
      <c r="A25" s="112"/>
      <c r="B25" s="23"/>
      <c r="C25" s="41" t="s">
        <v>213</v>
      </c>
      <c r="D25" s="89">
        <v>3576.5919727531282</v>
      </c>
      <c r="E25" s="89">
        <v>3448.229354953372</v>
      </c>
      <c r="F25" s="89">
        <v>316.29790931761374</v>
      </c>
      <c r="G25" s="166">
        <v>0</v>
      </c>
      <c r="H25" s="89">
        <v>0</v>
      </c>
      <c r="I25" s="89">
        <v>7341.1192370241133</v>
      </c>
      <c r="J25" s="137" t="s">
        <v>371</v>
      </c>
    </row>
    <row r="26" spans="1:10" x14ac:dyDescent="0.2">
      <c r="A26" s="112"/>
      <c r="B26" s="44"/>
      <c r="C26" s="42" t="s">
        <v>214</v>
      </c>
      <c r="D26" s="87">
        <v>16433.076453207366</v>
      </c>
      <c r="E26" s="87">
        <v>0</v>
      </c>
      <c r="F26" s="87">
        <v>5170.3885820157284</v>
      </c>
      <c r="G26" s="165">
        <v>324.16229354330585</v>
      </c>
      <c r="H26" s="87">
        <v>189.09467123359354</v>
      </c>
      <c r="I26" s="87">
        <f>+H26+G26+F26+E26+D26</f>
        <v>22116.721999999994</v>
      </c>
      <c r="J26" s="136" t="s">
        <v>372</v>
      </c>
    </row>
    <row r="27" spans="1:10" x14ac:dyDescent="0.2">
      <c r="A27" s="112"/>
      <c r="B27" s="23"/>
      <c r="C27" s="41" t="s">
        <v>215</v>
      </c>
      <c r="D27" s="89">
        <v>1380.0523124829017</v>
      </c>
      <c r="E27" s="89">
        <v>0</v>
      </c>
      <c r="F27" s="89">
        <v>520.72744775036369</v>
      </c>
      <c r="G27" s="166">
        <v>0</v>
      </c>
      <c r="H27" s="89">
        <v>0</v>
      </c>
      <c r="I27" s="89">
        <v>1900.7797602332653</v>
      </c>
      <c r="J27" s="137" t="s">
        <v>373</v>
      </c>
    </row>
    <row r="28" spans="1:10" x14ac:dyDescent="0.2">
      <c r="A28" s="112"/>
      <c r="B28" s="44"/>
      <c r="C28" s="42" t="s">
        <v>216</v>
      </c>
      <c r="D28" s="87">
        <v>1517.343692974415</v>
      </c>
      <c r="E28" s="87">
        <v>566.56294285327954</v>
      </c>
      <c r="F28" s="87">
        <v>18.885431428442651</v>
      </c>
      <c r="G28" s="165">
        <v>0</v>
      </c>
      <c r="H28" s="87">
        <v>56.656294285327931</v>
      </c>
      <c r="I28" s="87">
        <v>2159.4483615414651</v>
      </c>
      <c r="J28" s="136" t="s">
        <v>374</v>
      </c>
    </row>
    <row r="29" spans="1:10" x14ac:dyDescent="0.2">
      <c r="A29" s="112"/>
      <c r="B29" s="23"/>
      <c r="C29" s="41" t="s">
        <v>217</v>
      </c>
      <c r="D29" s="89">
        <v>12815.197529051638</v>
      </c>
      <c r="E29" s="89">
        <v>94.572130646647835</v>
      </c>
      <c r="F29" s="89">
        <v>48.728290315685292</v>
      </c>
      <c r="G29" s="166">
        <v>0</v>
      </c>
      <c r="H29" s="89">
        <v>301.44866643619025</v>
      </c>
      <c r="I29" s="89">
        <v>13259.946616450161</v>
      </c>
      <c r="J29" s="137" t="s">
        <v>375</v>
      </c>
    </row>
    <row r="30" spans="1:10" x14ac:dyDescent="0.2">
      <c r="A30" s="112"/>
      <c r="B30" s="44"/>
      <c r="C30" s="42" t="s">
        <v>61</v>
      </c>
      <c r="D30" s="87">
        <v>6372.3296437758381</v>
      </c>
      <c r="E30" s="87">
        <v>313.66619253611839</v>
      </c>
      <c r="F30" s="87">
        <v>161.85175534863708</v>
      </c>
      <c r="G30" s="165">
        <v>14.703102775130549</v>
      </c>
      <c r="H30" s="87">
        <v>696.59380121161757</v>
      </c>
      <c r="I30" s="87">
        <v>7559.1444956473424</v>
      </c>
      <c r="J30" s="136" t="s">
        <v>376</v>
      </c>
    </row>
    <row r="31" spans="1:10" x14ac:dyDescent="0.2">
      <c r="A31" s="112"/>
      <c r="B31" s="23"/>
      <c r="C31" s="41" t="s">
        <v>204</v>
      </c>
      <c r="D31" s="89">
        <v>8372.8560724408362</v>
      </c>
      <c r="E31" s="89">
        <v>308.52430771308673</v>
      </c>
      <c r="F31" s="89">
        <v>290.21853212211022</v>
      </c>
      <c r="G31" s="166">
        <v>15.426215385654336</v>
      </c>
      <c r="H31" s="89">
        <v>0</v>
      </c>
      <c r="I31" s="89">
        <v>8987.0251276616873</v>
      </c>
      <c r="J31" s="137" t="s">
        <v>377</v>
      </c>
    </row>
    <row r="32" spans="1:10" x14ac:dyDescent="0.2">
      <c r="A32" s="112"/>
      <c r="B32" s="44"/>
      <c r="C32" s="42" t="s">
        <v>218</v>
      </c>
      <c r="D32" s="87">
        <v>5231.4458119545116</v>
      </c>
      <c r="E32" s="87">
        <v>304.29684030636042</v>
      </c>
      <c r="F32" s="87">
        <v>684.41467173042543</v>
      </c>
      <c r="G32" s="165">
        <v>0</v>
      </c>
      <c r="H32" s="87">
        <v>94.51578511084881</v>
      </c>
      <c r="I32" s="87">
        <v>6314.6731091021466</v>
      </c>
      <c r="J32" s="136" t="s">
        <v>378</v>
      </c>
    </row>
    <row r="33" spans="1:10" x14ac:dyDescent="0.2">
      <c r="A33" s="112"/>
      <c r="B33" s="23"/>
      <c r="C33" s="41" t="s">
        <v>219</v>
      </c>
      <c r="D33" s="89">
        <v>17038.862118386282</v>
      </c>
      <c r="E33" s="89">
        <v>32.060177280510061</v>
      </c>
      <c r="F33" s="89">
        <v>0</v>
      </c>
      <c r="G33" s="166">
        <v>80.150443201275166</v>
      </c>
      <c r="H33" s="89">
        <v>64.120354561022396</v>
      </c>
      <c r="I33" s="89">
        <v>17215.193093429087</v>
      </c>
      <c r="J33" s="137" t="s">
        <v>379</v>
      </c>
    </row>
    <row r="34" spans="1:10" x14ac:dyDescent="0.2">
      <c r="A34" s="112"/>
      <c r="B34" s="44"/>
      <c r="C34" s="42" t="s">
        <v>220</v>
      </c>
      <c r="D34" s="87">
        <v>7564.0070874281218</v>
      </c>
      <c r="E34" s="87">
        <v>799.54650725777299</v>
      </c>
      <c r="F34" s="87">
        <v>86.437460244083567</v>
      </c>
      <c r="G34" s="165">
        <v>0</v>
      </c>
      <c r="H34" s="87">
        <v>0</v>
      </c>
      <c r="I34" s="87">
        <v>8449.9910549299784</v>
      </c>
      <c r="J34" s="136" t="s">
        <v>380</v>
      </c>
    </row>
    <row r="35" spans="1:10" x14ac:dyDescent="0.2">
      <c r="A35" s="112"/>
      <c r="B35" s="23"/>
      <c r="C35" s="41" t="s">
        <v>221</v>
      </c>
      <c r="D35" s="89">
        <v>7906.9584073329052</v>
      </c>
      <c r="E35" s="89">
        <v>213.03127023586529</v>
      </c>
      <c r="F35" s="89">
        <v>0</v>
      </c>
      <c r="G35" s="166">
        <v>0</v>
      </c>
      <c r="H35" s="89">
        <v>138.12501312051245</v>
      </c>
      <c r="I35" s="89">
        <v>8258.1146906892827</v>
      </c>
      <c r="J35" s="137" t="s">
        <v>381</v>
      </c>
    </row>
    <row r="36" spans="1:10" x14ac:dyDescent="0.2">
      <c r="A36" s="112"/>
      <c r="B36" s="44"/>
      <c r="C36" s="42" t="s">
        <v>222</v>
      </c>
      <c r="D36" s="87">
        <v>2575.7626922378281</v>
      </c>
      <c r="E36" s="87">
        <v>289.67543955258247</v>
      </c>
      <c r="F36" s="87">
        <v>0</v>
      </c>
      <c r="G36" s="165">
        <v>0</v>
      </c>
      <c r="H36" s="87">
        <v>0</v>
      </c>
      <c r="I36" s="87">
        <v>2865.4381317904108</v>
      </c>
      <c r="J36" s="136" t="s">
        <v>382</v>
      </c>
    </row>
    <row r="37" spans="1:10" x14ac:dyDescent="0.2">
      <c r="A37" s="112"/>
      <c r="B37" s="23"/>
      <c r="C37" s="41" t="s">
        <v>68</v>
      </c>
      <c r="D37" s="89">
        <v>5076.5372685435041</v>
      </c>
      <c r="E37" s="89">
        <v>966.83094696715898</v>
      </c>
      <c r="F37" s="89">
        <v>281.62849842301438</v>
      </c>
      <c r="G37" s="166">
        <v>0</v>
      </c>
      <c r="H37" s="89">
        <v>37.697901087612081</v>
      </c>
      <c r="I37" s="89">
        <v>6362.6946150212889</v>
      </c>
      <c r="J37" s="137" t="s">
        <v>383</v>
      </c>
    </row>
    <row r="38" spans="1:10" x14ac:dyDescent="0.2">
      <c r="A38" s="110"/>
      <c r="B38" s="19"/>
      <c r="C38" s="40" t="s">
        <v>41</v>
      </c>
      <c r="D38" s="90">
        <v>119752.61163805335</v>
      </c>
      <c r="E38" s="90">
        <v>1730.0693367399724</v>
      </c>
      <c r="F38" s="90">
        <v>2148.6159782773275</v>
      </c>
      <c r="G38" s="163">
        <v>183.77562862798263</v>
      </c>
      <c r="H38" s="90">
        <v>801.67550794339331</v>
      </c>
      <c r="I38" s="90">
        <v>124616.74808964202</v>
      </c>
      <c r="J38" s="138" t="s">
        <v>384</v>
      </c>
    </row>
    <row r="39" spans="1:10" x14ac:dyDescent="0.2">
      <c r="A39" s="112"/>
      <c r="B39" s="23"/>
      <c r="C39" s="41" t="s">
        <v>169</v>
      </c>
      <c r="D39" s="89">
        <v>21658.741040367469</v>
      </c>
      <c r="E39" s="89">
        <v>0</v>
      </c>
      <c r="F39" s="89">
        <v>0</v>
      </c>
      <c r="G39" s="166">
        <v>0</v>
      </c>
      <c r="H39" s="89">
        <v>79.962974586975179</v>
      </c>
      <c r="I39" s="89">
        <v>21738.704014954445</v>
      </c>
      <c r="J39" s="137" t="s">
        <v>385</v>
      </c>
    </row>
    <row r="40" spans="1:10" x14ac:dyDescent="0.2">
      <c r="A40" s="112"/>
      <c r="B40" s="19"/>
      <c r="C40" s="42" t="s">
        <v>170</v>
      </c>
      <c r="D40" s="87">
        <v>1330.9499561788548</v>
      </c>
      <c r="E40" s="87">
        <v>0</v>
      </c>
      <c r="F40" s="87">
        <v>5.4213847502193682</v>
      </c>
      <c r="G40" s="165">
        <v>0</v>
      </c>
      <c r="H40" s="87">
        <v>0</v>
      </c>
      <c r="I40" s="87">
        <v>1336.3713409290742</v>
      </c>
      <c r="J40" s="136" t="s">
        <v>386</v>
      </c>
    </row>
    <row r="41" spans="1:10" x14ac:dyDescent="0.2">
      <c r="A41" s="112"/>
      <c r="B41" s="23"/>
      <c r="C41" s="41" t="s">
        <v>223</v>
      </c>
      <c r="D41" s="89">
        <v>160</v>
      </c>
      <c r="E41" s="89">
        <v>0</v>
      </c>
      <c r="F41" s="89">
        <v>0</v>
      </c>
      <c r="G41" s="166">
        <v>0</v>
      </c>
      <c r="H41" s="89">
        <v>0</v>
      </c>
      <c r="I41" s="89">
        <v>160</v>
      </c>
      <c r="J41" s="137" t="s">
        <v>387</v>
      </c>
    </row>
    <row r="42" spans="1:10" x14ac:dyDescent="0.2">
      <c r="A42" s="112"/>
      <c r="B42" s="19"/>
      <c r="C42" s="42" t="s">
        <v>171</v>
      </c>
      <c r="D42" s="87">
        <v>592.56688641438814</v>
      </c>
      <c r="E42" s="87">
        <v>0</v>
      </c>
      <c r="F42" s="87">
        <v>1.9619960152857336</v>
      </c>
      <c r="G42" s="165">
        <v>0</v>
      </c>
      <c r="H42" s="87">
        <v>0</v>
      </c>
      <c r="I42" s="87">
        <v>594.5288824296739</v>
      </c>
      <c r="J42" s="136" t="s">
        <v>388</v>
      </c>
    </row>
    <row r="43" spans="1:10" x14ac:dyDescent="0.2">
      <c r="A43" s="112"/>
      <c r="B43" s="23"/>
      <c r="C43" s="41" t="s">
        <v>72</v>
      </c>
      <c r="D43" s="89">
        <v>10970.144190455838</v>
      </c>
      <c r="E43" s="89">
        <v>8.7187113567915553</v>
      </c>
      <c r="F43" s="89">
        <v>26.156134070374662</v>
      </c>
      <c r="G43" s="166">
        <v>0</v>
      </c>
      <c r="H43" s="89">
        <v>31.387360884449663</v>
      </c>
      <c r="I43" s="89">
        <v>11036.406396767452</v>
      </c>
      <c r="J43" s="137" t="s">
        <v>389</v>
      </c>
    </row>
    <row r="44" spans="1:10" x14ac:dyDescent="0.2">
      <c r="A44" s="112"/>
      <c r="B44" s="19"/>
      <c r="C44" s="42" t="s">
        <v>172</v>
      </c>
      <c r="D44" s="87">
        <v>20009.90382582663</v>
      </c>
      <c r="E44" s="87">
        <v>102.11399773694829</v>
      </c>
      <c r="F44" s="87">
        <v>306.34199321084492</v>
      </c>
      <c r="G44" s="165">
        <v>0</v>
      </c>
      <c r="H44" s="87">
        <v>0</v>
      </c>
      <c r="I44" s="87">
        <v>20418.359816774424</v>
      </c>
      <c r="J44" s="136" t="s">
        <v>390</v>
      </c>
    </row>
    <row r="45" spans="1:10" x14ac:dyDescent="0.2">
      <c r="A45" s="112"/>
      <c r="B45" s="23"/>
      <c r="C45" s="41" t="s">
        <v>173</v>
      </c>
      <c r="D45" s="89">
        <v>9745.3033242165329</v>
      </c>
      <c r="E45" s="89">
        <v>25.91780846209797</v>
      </c>
      <c r="F45" s="89">
        <v>725.69863693874311</v>
      </c>
      <c r="G45" s="166">
        <v>0</v>
      </c>
      <c r="H45" s="89">
        <v>68.423014339938163</v>
      </c>
      <c r="I45" s="89">
        <v>10565.342783957312</v>
      </c>
      <c r="J45" s="137" t="s">
        <v>391</v>
      </c>
    </row>
    <row r="46" spans="1:10" x14ac:dyDescent="0.2">
      <c r="A46" s="112"/>
      <c r="B46" s="19"/>
      <c r="C46" s="42" t="s">
        <v>174</v>
      </c>
      <c r="D46" s="87">
        <v>919</v>
      </c>
      <c r="E46" s="87">
        <v>0</v>
      </c>
      <c r="F46" s="87">
        <v>1.0578944261293075</v>
      </c>
      <c r="G46" s="165">
        <v>0</v>
      </c>
      <c r="H46" s="87">
        <v>22.921045899468254</v>
      </c>
      <c r="I46" s="87">
        <v>942.97894032559759</v>
      </c>
      <c r="J46" s="136" t="s">
        <v>392</v>
      </c>
    </row>
    <row r="47" spans="1:10" x14ac:dyDescent="0.2">
      <c r="A47" s="112"/>
      <c r="B47" s="23"/>
      <c r="C47" s="41" t="s">
        <v>175</v>
      </c>
      <c r="D47" s="89">
        <v>17942.130139059365</v>
      </c>
      <c r="E47" s="89">
        <v>430.56004421413076</v>
      </c>
      <c r="F47" s="89">
        <v>16.697328543913848</v>
      </c>
      <c r="G47" s="166">
        <v>183.77562862798263</v>
      </c>
      <c r="H47" s="89">
        <v>3.1504393479081045</v>
      </c>
      <c r="I47" s="89">
        <v>18576.313579793299</v>
      </c>
      <c r="J47" s="137" t="s">
        <v>393</v>
      </c>
    </row>
    <row r="48" spans="1:10" x14ac:dyDescent="0.2">
      <c r="A48" s="112"/>
      <c r="B48" s="19"/>
      <c r="C48" s="42" t="s">
        <v>176</v>
      </c>
      <c r="D48" s="87">
        <v>8953.2920327841293</v>
      </c>
      <c r="E48" s="87">
        <v>114.41396695584343</v>
      </c>
      <c r="F48" s="87">
        <v>127.71791660187172</v>
      </c>
      <c r="G48" s="165">
        <v>0</v>
      </c>
      <c r="H48" s="87">
        <v>4.7894218725705286</v>
      </c>
      <c r="I48" s="87">
        <v>9200.2133382144148</v>
      </c>
      <c r="J48" s="136" t="s">
        <v>394</v>
      </c>
    </row>
    <row r="49" spans="1:10" x14ac:dyDescent="0.2">
      <c r="A49" s="112"/>
      <c r="B49" s="23"/>
      <c r="C49" s="41" t="s">
        <v>177</v>
      </c>
      <c r="D49" s="89">
        <v>7089.4169201014811</v>
      </c>
      <c r="E49" s="89">
        <v>0</v>
      </c>
      <c r="F49" s="89">
        <v>45.979726156499929</v>
      </c>
      <c r="G49" s="166">
        <v>0</v>
      </c>
      <c r="H49" s="89">
        <v>160.37728483387218</v>
      </c>
      <c r="I49" s="89">
        <v>7295.7739310918532</v>
      </c>
      <c r="J49" s="137" t="s">
        <v>395</v>
      </c>
    </row>
    <row r="50" spans="1:10" x14ac:dyDescent="0.2">
      <c r="A50" s="112"/>
      <c r="B50" s="47"/>
      <c r="C50" s="42" t="s">
        <v>79</v>
      </c>
      <c r="D50" s="87">
        <v>20380.920400678435</v>
      </c>
      <c r="E50" s="87">
        <v>1048.3448080141604</v>
      </c>
      <c r="F50" s="87">
        <v>891.58296756344487</v>
      </c>
      <c r="G50" s="165">
        <v>0</v>
      </c>
      <c r="H50" s="87">
        <v>430.66396617822829</v>
      </c>
      <c r="I50" s="87">
        <v>22751.512142434269</v>
      </c>
      <c r="J50" s="136" t="s">
        <v>396</v>
      </c>
    </row>
    <row r="51" spans="1:10" x14ac:dyDescent="0.2">
      <c r="B51" s="1"/>
      <c r="C51" s="41"/>
      <c r="D51" s="1"/>
      <c r="E51" s="1"/>
      <c r="F51" s="1"/>
      <c r="G51" s="1"/>
      <c r="H51" s="1"/>
      <c r="I51" s="1"/>
    </row>
    <row r="52" spans="1:10" x14ac:dyDescent="0.2">
      <c r="B52" s="10" t="s">
        <v>117</v>
      </c>
      <c r="D52" s="159"/>
      <c r="E52" s="159"/>
      <c r="F52" s="159"/>
      <c r="G52" s="159"/>
      <c r="H52" s="159"/>
      <c r="I52" s="159"/>
      <c r="J52" s="132" t="s">
        <v>352</v>
      </c>
    </row>
    <row r="53" spans="1:10" x14ac:dyDescent="0.2">
      <c r="D53" s="159"/>
      <c r="E53" s="159"/>
      <c r="F53" s="159"/>
      <c r="G53" s="159"/>
      <c r="H53" s="159"/>
      <c r="I53" s="159"/>
    </row>
    <row r="54" spans="1:10" x14ac:dyDescent="0.2">
      <c r="D54" s="159"/>
      <c r="E54" s="159"/>
      <c r="F54" s="159"/>
      <c r="G54" s="159"/>
      <c r="H54" s="159"/>
      <c r="I54" s="159"/>
    </row>
    <row r="55" spans="1:10" x14ac:dyDescent="0.2">
      <c r="D55" s="159"/>
      <c r="E55" s="159"/>
      <c r="F55" s="159"/>
      <c r="G55" s="159"/>
      <c r="H55" s="159"/>
      <c r="I55" s="159"/>
    </row>
    <row r="56" spans="1:10" x14ac:dyDescent="0.2">
      <c r="D56" s="159"/>
      <c r="E56" s="159"/>
      <c r="F56" s="159"/>
      <c r="G56" s="159"/>
      <c r="H56" s="159"/>
      <c r="I56" s="159"/>
    </row>
    <row r="57" spans="1:10" x14ac:dyDescent="0.2">
      <c r="D57" s="159"/>
    </row>
  </sheetData>
  <mergeCells count="3">
    <mergeCell ref="D5:F5"/>
    <mergeCell ref="G5:H5"/>
    <mergeCell ref="I5:I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4E80-E963-4DE1-BAE4-26E7206A0016}">
  <dimension ref="A2:J51"/>
  <sheetViews>
    <sheetView showGridLines="0" workbookViewId="0">
      <selection activeCell="G25" sqref="G25"/>
    </sheetView>
  </sheetViews>
  <sheetFormatPr defaultColWidth="8.6640625" defaultRowHeight="10.199999999999999" x14ac:dyDescent="0.2"/>
  <cols>
    <col min="1" max="1" width="8.6640625" style="108" customWidth="1"/>
    <col min="2" max="2" width="8.6640625" style="4" customWidth="1"/>
    <col min="3" max="3" width="45.5546875" style="4" customWidth="1"/>
    <col min="4" max="6" width="11.88671875" style="4" customWidth="1"/>
    <col min="7" max="7" width="45.5546875" style="4" customWidth="1"/>
    <col min="8" max="16384" width="8.6640625" style="4"/>
  </cols>
  <sheetData>
    <row r="2" spans="1:10" ht="13.8" x14ac:dyDescent="0.2">
      <c r="B2" s="5" t="s">
        <v>258</v>
      </c>
      <c r="D2" s="6"/>
      <c r="E2" s="6"/>
      <c r="F2" s="6"/>
      <c r="G2" s="139" t="s">
        <v>468</v>
      </c>
    </row>
    <row r="3" spans="1:10" x14ac:dyDescent="0.2">
      <c r="B3" s="3" t="s">
        <v>19</v>
      </c>
      <c r="D3" s="6"/>
      <c r="E3" s="6"/>
      <c r="F3" s="6"/>
      <c r="G3" s="140" t="s">
        <v>397</v>
      </c>
    </row>
    <row r="4" spans="1:10" x14ac:dyDescent="0.2">
      <c r="C4" s="8"/>
      <c r="D4" s="6"/>
      <c r="E4" s="6"/>
      <c r="F4" s="6"/>
    </row>
    <row r="5" spans="1:10" ht="14.4" customHeight="1" x14ac:dyDescent="0.2">
      <c r="B5" s="26" t="s">
        <v>9</v>
      </c>
      <c r="C5" s="27" t="s">
        <v>513</v>
      </c>
      <c r="D5" s="119" t="s">
        <v>501</v>
      </c>
      <c r="E5" s="120" t="s">
        <v>500</v>
      </c>
      <c r="F5" s="35" t="s">
        <v>354</v>
      </c>
      <c r="G5" s="28" t="s">
        <v>512</v>
      </c>
      <c r="H5" s="7"/>
      <c r="I5" s="7"/>
    </row>
    <row r="6" spans="1:10" x14ac:dyDescent="0.2">
      <c r="B6" s="29"/>
      <c r="C6" s="30"/>
      <c r="D6" s="64" t="s">
        <v>133</v>
      </c>
      <c r="E6" s="65" t="s">
        <v>134</v>
      </c>
      <c r="F6" s="73" t="s">
        <v>14</v>
      </c>
      <c r="G6" s="28"/>
      <c r="H6" s="7"/>
      <c r="I6" s="7"/>
      <c r="J6" s="7"/>
    </row>
    <row r="7" spans="1:10" x14ac:dyDescent="0.2">
      <c r="B7" s="44"/>
      <c r="C7" s="39" t="s">
        <v>14</v>
      </c>
      <c r="D7" s="90">
        <v>38361</v>
      </c>
      <c r="E7" s="90">
        <v>22674</v>
      </c>
      <c r="F7" s="90">
        <v>61035</v>
      </c>
      <c r="G7" s="134" t="s">
        <v>354</v>
      </c>
      <c r="H7" s="7"/>
      <c r="I7" s="7"/>
      <c r="J7" s="9"/>
    </row>
    <row r="8" spans="1:10" x14ac:dyDescent="0.2">
      <c r="B8" s="23"/>
      <c r="C8" s="43" t="s">
        <v>39</v>
      </c>
      <c r="D8" s="86">
        <v>1461</v>
      </c>
      <c r="E8" s="86">
        <v>915</v>
      </c>
      <c r="F8" s="86">
        <v>2376</v>
      </c>
      <c r="G8" s="135" t="s">
        <v>355</v>
      </c>
    </row>
    <row r="9" spans="1:10" x14ac:dyDescent="0.2">
      <c r="B9" s="19"/>
      <c r="C9" s="42" t="s">
        <v>42</v>
      </c>
      <c r="D9" s="87">
        <v>1</v>
      </c>
      <c r="E9" s="87">
        <v>0</v>
      </c>
      <c r="F9" s="87">
        <v>1</v>
      </c>
      <c r="G9" s="136" t="s">
        <v>356</v>
      </c>
    </row>
    <row r="10" spans="1:10" x14ac:dyDescent="0.2">
      <c r="B10" s="23"/>
      <c r="C10" s="41" t="s">
        <v>43</v>
      </c>
      <c r="D10" s="89">
        <v>1460</v>
      </c>
      <c r="E10" s="89">
        <v>915</v>
      </c>
      <c r="F10" s="89">
        <v>2375</v>
      </c>
      <c r="G10" s="137" t="s">
        <v>357</v>
      </c>
    </row>
    <row r="11" spans="1:10" x14ac:dyDescent="0.2">
      <c r="B11" s="44"/>
      <c r="C11" s="40" t="s">
        <v>40</v>
      </c>
      <c r="D11" s="90">
        <v>24547</v>
      </c>
      <c r="E11" s="90">
        <v>14508</v>
      </c>
      <c r="F11" s="90">
        <v>39055</v>
      </c>
      <c r="G11" s="138" t="s">
        <v>358</v>
      </c>
    </row>
    <row r="12" spans="1:10" x14ac:dyDescent="0.2">
      <c r="A12" s="111"/>
      <c r="B12" s="21"/>
      <c r="C12" s="41" t="s">
        <v>224</v>
      </c>
      <c r="D12" s="89">
        <v>1608</v>
      </c>
      <c r="E12" s="89">
        <v>1527</v>
      </c>
      <c r="F12" s="89">
        <v>3135</v>
      </c>
      <c r="G12" s="137" t="s">
        <v>359</v>
      </c>
    </row>
    <row r="13" spans="1:10" x14ac:dyDescent="0.2">
      <c r="A13" s="111"/>
      <c r="B13" s="44"/>
      <c r="C13" s="42" t="s">
        <v>225</v>
      </c>
      <c r="D13" s="87">
        <v>790</v>
      </c>
      <c r="E13" s="87">
        <v>430</v>
      </c>
      <c r="F13" s="87">
        <v>1220</v>
      </c>
      <c r="G13" s="136" t="s">
        <v>360</v>
      </c>
    </row>
    <row r="14" spans="1:10" x14ac:dyDescent="0.2">
      <c r="A14" s="111"/>
      <c r="B14" s="21"/>
      <c r="C14" s="41" t="s">
        <v>226</v>
      </c>
      <c r="D14" s="89">
        <v>508</v>
      </c>
      <c r="E14" s="89">
        <v>347</v>
      </c>
      <c r="F14" s="89">
        <v>855</v>
      </c>
      <c r="G14" s="137" t="s">
        <v>361</v>
      </c>
    </row>
    <row r="15" spans="1:10" x14ac:dyDescent="0.2">
      <c r="A15" s="111"/>
      <c r="B15" s="44"/>
      <c r="C15" s="42" t="s">
        <v>227</v>
      </c>
      <c r="D15" s="87">
        <v>406</v>
      </c>
      <c r="E15" s="87">
        <v>108</v>
      </c>
      <c r="F15" s="87">
        <v>514</v>
      </c>
      <c r="G15" s="136" t="s">
        <v>362</v>
      </c>
    </row>
    <row r="16" spans="1:10" x14ac:dyDescent="0.2">
      <c r="A16" s="111"/>
      <c r="B16" s="113"/>
      <c r="C16" s="41" t="s">
        <v>229</v>
      </c>
      <c r="D16" s="89">
        <v>306</v>
      </c>
      <c r="E16" s="89">
        <v>52</v>
      </c>
      <c r="F16" s="89">
        <v>358</v>
      </c>
      <c r="G16" s="137" t="s">
        <v>363</v>
      </c>
    </row>
    <row r="17" spans="1:7" x14ac:dyDescent="0.2">
      <c r="A17" s="111"/>
      <c r="B17" s="44"/>
      <c r="C17" s="42" t="s">
        <v>230</v>
      </c>
      <c r="D17" s="87">
        <v>1646</v>
      </c>
      <c r="E17" s="87">
        <v>1563</v>
      </c>
      <c r="F17" s="87">
        <v>3209</v>
      </c>
      <c r="G17" s="136" t="s">
        <v>364</v>
      </c>
    </row>
    <row r="18" spans="1:7" x14ac:dyDescent="0.2">
      <c r="A18" s="111"/>
      <c r="B18" s="113"/>
      <c r="C18" s="41" t="s">
        <v>231</v>
      </c>
      <c r="D18" s="89">
        <v>2268</v>
      </c>
      <c r="E18" s="89">
        <v>1393</v>
      </c>
      <c r="F18" s="89">
        <v>3661</v>
      </c>
      <c r="G18" s="137" t="s">
        <v>365</v>
      </c>
    </row>
    <row r="19" spans="1:7" x14ac:dyDescent="0.2">
      <c r="A19" s="111"/>
      <c r="B19" s="44"/>
      <c r="C19" s="42" t="s">
        <v>232</v>
      </c>
      <c r="D19" s="87">
        <v>1454</v>
      </c>
      <c r="E19" s="87">
        <v>454</v>
      </c>
      <c r="F19" s="87">
        <v>1908</v>
      </c>
      <c r="G19" s="136" t="s">
        <v>366</v>
      </c>
    </row>
    <row r="20" spans="1:7" x14ac:dyDescent="0.2">
      <c r="A20" s="111"/>
      <c r="B20" s="113"/>
      <c r="C20" s="41" t="s">
        <v>233</v>
      </c>
      <c r="D20" s="89">
        <v>987</v>
      </c>
      <c r="E20" s="89">
        <v>384</v>
      </c>
      <c r="F20" s="89">
        <v>1371</v>
      </c>
      <c r="G20" s="137" t="s">
        <v>367</v>
      </c>
    </row>
    <row r="21" spans="1:7" x14ac:dyDescent="0.2">
      <c r="A21" s="111"/>
      <c r="B21" s="44"/>
      <c r="C21" s="42" t="s">
        <v>234</v>
      </c>
      <c r="D21" s="87">
        <v>370</v>
      </c>
      <c r="E21" s="87">
        <v>63</v>
      </c>
      <c r="F21" s="87">
        <v>433</v>
      </c>
      <c r="G21" s="136" t="s">
        <v>368</v>
      </c>
    </row>
    <row r="22" spans="1:7" x14ac:dyDescent="0.2">
      <c r="A22" s="111"/>
      <c r="B22" s="113"/>
      <c r="C22" s="41" t="s">
        <v>235</v>
      </c>
      <c r="D22" s="89">
        <v>618</v>
      </c>
      <c r="E22" s="89">
        <v>323</v>
      </c>
      <c r="F22" s="89">
        <v>941</v>
      </c>
      <c r="G22" s="137" t="s">
        <v>369</v>
      </c>
    </row>
    <row r="23" spans="1:7" x14ac:dyDescent="0.2">
      <c r="A23" s="111"/>
      <c r="B23" s="44"/>
      <c r="C23" s="42" t="s">
        <v>212</v>
      </c>
      <c r="D23" s="87">
        <v>745</v>
      </c>
      <c r="E23" s="87">
        <v>637</v>
      </c>
      <c r="F23" s="87">
        <v>1382</v>
      </c>
      <c r="G23" s="136" t="s">
        <v>370</v>
      </c>
    </row>
    <row r="24" spans="1:7" x14ac:dyDescent="0.2">
      <c r="A24" s="111"/>
      <c r="B24" s="113"/>
      <c r="C24" s="41" t="s">
        <v>236</v>
      </c>
      <c r="D24" s="89">
        <v>925</v>
      </c>
      <c r="E24" s="89">
        <v>436</v>
      </c>
      <c r="F24" s="89">
        <v>1361</v>
      </c>
      <c r="G24" s="137" t="s">
        <v>371</v>
      </c>
    </row>
    <row r="25" spans="1:7" x14ac:dyDescent="0.2">
      <c r="A25" s="111"/>
      <c r="B25" s="44"/>
      <c r="C25" s="42" t="s">
        <v>237</v>
      </c>
      <c r="D25" s="87">
        <v>1075</v>
      </c>
      <c r="E25" s="87">
        <v>455</v>
      </c>
      <c r="F25" s="87">
        <v>1530</v>
      </c>
      <c r="G25" s="136" t="s">
        <v>372</v>
      </c>
    </row>
    <row r="26" spans="1:7" x14ac:dyDescent="0.2">
      <c r="A26" s="111"/>
      <c r="B26" s="113"/>
      <c r="C26" s="41" t="s">
        <v>238</v>
      </c>
      <c r="D26" s="89">
        <v>163</v>
      </c>
      <c r="E26" s="89">
        <v>195</v>
      </c>
      <c r="F26" s="89">
        <v>358</v>
      </c>
      <c r="G26" s="137" t="s">
        <v>373</v>
      </c>
    </row>
    <row r="27" spans="1:7" x14ac:dyDescent="0.2">
      <c r="A27" s="111"/>
      <c r="B27" s="44"/>
      <c r="C27" s="42" t="s">
        <v>239</v>
      </c>
      <c r="D27" s="87">
        <v>237</v>
      </c>
      <c r="E27" s="87">
        <v>173</v>
      </c>
      <c r="F27" s="87">
        <v>410</v>
      </c>
      <c r="G27" s="136" t="s">
        <v>374</v>
      </c>
    </row>
    <row r="28" spans="1:7" x14ac:dyDescent="0.2">
      <c r="A28" s="111"/>
      <c r="B28" s="113"/>
      <c r="C28" s="41" t="s">
        <v>240</v>
      </c>
      <c r="D28" s="89">
        <v>1819</v>
      </c>
      <c r="E28" s="89">
        <v>636</v>
      </c>
      <c r="F28" s="89">
        <v>2455</v>
      </c>
      <c r="G28" s="137" t="s">
        <v>375</v>
      </c>
    </row>
    <row r="29" spans="1:7" x14ac:dyDescent="0.2">
      <c r="A29" s="111"/>
      <c r="B29" s="44"/>
      <c r="C29" s="42" t="s">
        <v>241</v>
      </c>
      <c r="D29" s="87">
        <v>1253</v>
      </c>
      <c r="E29" s="87">
        <v>777</v>
      </c>
      <c r="F29" s="87">
        <v>2030</v>
      </c>
      <c r="G29" s="136" t="s">
        <v>376</v>
      </c>
    </row>
    <row r="30" spans="1:7" x14ac:dyDescent="0.2">
      <c r="A30" s="111"/>
      <c r="B30" s="21"/>
      <c r="C30" s="41" t="s">
        <v>228</v>
      </c>
      <c r="D30" s="89">
        <v>1008</v>
      </c>
      <c r="E30" s="89">
        <v>589</v>
      </c>
      <c r="F30" s="89">
        <v>1597</v>
      </c>
      <c r="G30" s="137" t="s">
        <v>377</v>
      </c>
    </row>
    <row r="31" spans="1:7" x14ac:dyDescent="0.2">
      <c r="A31" s="111"/>
      <c r="B31" s="44"/>
      <c r="C31" s="42" t="s">
        <v>242</v>
      </c>
      <c r="D31" s="87">
        <v>750</v>
      </c>
      <c r="E31" s="87">
        <v>205</v>
      </c>
      <c r="F31" s="87">
        <v>955</v>
      </c>
      <c r="G31" s="136" t="s">
        <v>378</v>
      </c>
    </row>
    <row r="32" spans="1:7" x14ac:dyDescent="0.2">
      <c r="A32" s="111"/>
      <c r="B32" s="21"/>
      <c r="C32" s="41" t="s">
        <v>243</v>
      </c>
      <c r="D32" s="89">
        <v>1558</v>
      </c>
      <c r="E32" s="89">
        <v>1895</v>
      </c>
      <c r="F32" s="89">
        <v>3453</v>
      </c>
      <c r="G32" s="137" t="s">
        <v>379</v>
      </c>
    </row>
    <row r="33" spans="1:7" x14ac:dyDescent="0.2">
      <c r="A33" s="111"/>
      <c r="B33" s="44"/>
      <c r="C33" s="42" t="s">
        <v>244</v>
      </c>
      <c r="D33" s="87">
        <v>1102</v>
      </c>
      <c r="E33" s="87">
        <v>432</v>
      </c>
      <c r="F33" s="87">
        <v>1534</v>
      </c>
      <c r="G33" s="136" t="s">
        <v>380</v>
      </c>
    </row>
    <row r="34" spans="1:7" x14ac:dyDescent="0.2">
      <c r="A34" s="111"/>
      <c r="B34" s="21"/>
      <c r="C34" s="41" t="s">
        <v>245</v>
      </c>
      <c r="D34" s="89">
        <v>1511</v>
      </c>
      <c r="E34" s="89">
        <v>660</v>
      </c>
      <c r="F34" s="89">
        <v>2171</v>
      </c>
      <c r="G34" s="137" t="s">
        <v>381</v>
      </c>
    </row>
    <row r="35" spans="1:7" x14ac:dyDescent="0.2">
      <c r="A35" s="111"/>
      <c r="B35" s="44"/>
      <c r="C35" s="42" t="s">
        <v>246</v>
      </c>
      <c r="D35" s="87">
        <v>359</v>
      </c>
      <c r="E35" s="87">
        <v>108</v>
      </c>
      <c r="F35" s="87">
        <v>467</v>
      </c>
      <c r="G35" s="136" t="s">
        <v>382</v>
      </c>
    </row>
    <row r="36" spans="1:7" x14ac:dyDescent="0.2">
      <c r="A36" s="111"/>
      <c r="B36" s="21"/>
      <c r="C36" s="41" t="s">
        <v>247</v>
      </c>
      <c r="D36" s="89">
        <v>1081</v>
      </c>
      <c r="E36" s="89">
        <v>666</v>
      </c>
      <c r="F36" s="89">
        <v>1747</v>
      </c>
      <c r="G36" s="137" t="s">
        <v>383</v>
      </c>
    </row>
    <row r="37" spans="1:7" x14ac:dyDescent="0.2">
      <c r="B37" s="19"/>
      <c r="C37" s="40" t="s">
        <v>41</v>
      </c>
      <c r="D37" s="90">
        <v>12353</v>
      </c>
      <c r="E37" s="90">
        <v>7251</v>
      </c>
      <c r="F37" s="90">
        <v>19604</v>
      </c>
      <c r="G37" s="138" t="s">
        <v>384</v>
      </c>
    </row>
    <row r="38" spans="1:7" x14ac:dyDescent="0.2">
      <c r="B38" s="23"/>
      <c r="C38" s="41" t="s">
        <v>169</v>
      </c>
      <c r="D38" s="89">
        <v>2496</v>
      </c>
      <c r="E38" s="89">
        <v>1545</v>
      </c>
      <c r="F38" s="89">
        <v>4041</v>
      </c>
      <c r="G38" s="137" t="s">
        <v>385</v>
      </c>
    </row>
    <row r="39" spans="1:7" x14ac:dyDescent="0.2">
      <c r="B39" s="19"/>
      <c r="C39" s="42" t="s">
        <v>170</v>
      </c>
      <c r="D39" s="87">
        <v>0</v>
      </c>
      <c r="E39" s="87">
        <v>0</v>
      </c>
      <c r="F39" s="87">
        <v>0</v>
      </c>
      <c r="G39" s="136" t="s">
        <v>386</v>
      </c>
    </row>
    <row r="40" spans="1:7" x14ac:dyDescent="0.2">
      <c r="B40" s="23"/>
      <c r="C40" s="41" t="s">
        <v>223</v>
      </c>
      <c r="D40" s="89">
        <v>6</v>
      </c>
      <c r="E40" s="89">
        <v>6</v>
      </c>
      <c r="F40" s="89">
        <v>12</v>
      </c>
      <c r="G40" s="137" t="s">
        <v>387</v>
      </c>
    </row>
    <row r="41" spans="1:7" x14ac:dyDescent="0.2">
      <c r="B41" s="19"/>
      <c r="C41" s="42" t="s">
        <v>171</v>
      </c>
      <c r="D41" s="87">
        <v>0</v>
      </c>
      <c r="E41" s="87">
        <v>0</v>
      </c>
      <c r="F41" s="87">
        <v>0</v>
      </c>
      <c r="G41" s="136" t="s">
        <v>388</v>
      </c>
    </row>
    <row r="42" spans="1:7" x14ac:dyDescent="0.2">
      <c r="B42" s="23"/>
      <c r="C42" s="41" t="s">
        <v>72</v>
      </c>
      <c r="D42" s="89">
        <v>1245</v>
      </c>
      <c r="E42" s="89">
        <v>1000</v>
      </c>
      <c r="F42" s="89">
        <v>2245</v>
      </c>
      <c r="G42" s="137" t="s">
        <v>389</v>
      </c>
    </row>
    <row r="43" spans="1:7" x14ac:dyDescent="0.2">
      <c r="B43" s="19"/>
      <c r="C43" s="42" t="s">
        <v>172</v>
      </c>
      <c r="D43" s="87">
        <v>2130</v>
      </c>
      <c r="E43" s="87">
        <v>1200</v>
      </c>
      <c r="F43" s="87">
        <v>3330</v>
      </c>
      <c r="G43" s="136" t="s">
        <v>390</v>
      </c>
    </row>
    <row r="44" spans="1:7" x14ac:dyDescent="0.2">
      <c r="B44" s="23"/>
      <c r="C44" s="41" t="s">
        <v>173</v>
      </c>
      <c r="D44" s="89">
        <v>1298</v>
      </c>
      <c r="E44" s="89">
        <v>857</v>
      </c>
      <c r="F44" s="89">
        <v>2155</v>
      </c>
      <c r="G44" s="137" t="s">
        <v>391</v>
      </c>
    </row>
    <row r="45" spans="1:7" x14ac:dyDescent="0.2">
      <c r="B45" s="19"/>
      <c r="C45" s="42" t="s">
        <v>174</v>
      </c>
      <c r="D45" s="87">
        <v>0</v>
      </c>
      <c r="E45" s="87">
        <v>0</v>
      </c>
      <c r="F45" s="87">
        <v>0</v>
      </c>
      <c r="G45" s="136" t="s">
        <v>392</v>
      </c>
    </row>
    <row r="46" spans="1:7" x14ac:dyDescent="0.2">
      <c r="B46" s="23"/>
      <c r="C46" s="41" t="s">
        <v>175</v>
      </c>
      <c r="D46" s="89">
        <v>1324</v>
      </c>
      <c r="E46" s="89">
        <v>321</v>
      </c>
      <c r="F46" s="89">
        <v>1645</v>
      </c>
      <c r="G46" s="137" t="s">
        <v>393</v>
      </c>
    </row>
    <row r="47" spans="1:7" x14ac:dyDescent="0.2">
      <c r="B47" s="19"/>
      <c r="C47" s="42" t="s">
        <v>176</v>
      </c>
      <c r="D47" s="87">
        <v>866</v>
      </c>
      <c r="E47" s="87">
        <v>575</v>
      </c>
      <c r="F47" s="87">
        <v>1441</v>
      </c>
      <c r="G47" s="136" t="s">
        <v>394</v>
      </c>
    </row>
    <row r="48" spans="1:7" x14ac:dyDescent="0.2">
      <c r="B48" s="23"/>
      <c r="C48" s="41" t="s">
        <v>177</v>
      </c>
      <c r="D48" s="89">
        <v>749</v>
      </c>
      <c r="E48" s="89">
        <v>549</v>
      </c>
      <c r="F48" s="89">
        <v>1298</v>
      </c>
      <c r="G48" s="137" t="s">
        <v>395</v>
      </c>
    </row>
    <row r="49" spans="2:7" x14ac:dyDescent="0.2">
      <c r="B49" s="47"/>
      <c r="C49" s="42" t="s">
        <v>79</v>
      </c>
      <c r="D49" s="87">
        <v>2239</v>
      </c>
      <c r="E49" s="87">
        <v>1198</v>
      </c>
      <c r="F49" s="87">
        <v>3437</v>
      </c>
      <c r="G49" s="136" t="s">
        <v>396</v>
      </c>
    </row>
    <row r="50" spans="2:7" x14ac:dyDescent="0.2">
      <c r="B50" s="1"/>
      <c r="C50" s="41"/>
      <c r="D50" s="1"/>
      <c r="E50" s="1"/>
      <c r="F50" s="1"/>
    </row>
    <row r="51" spans="2:7" x14ac:dyDescent="0.2">
      <c r="B51" s="10" t="s">
        <v>117</v>
      </c>
      <c r="G51" s="132" t="s">
        <v>352</v>
      </c>
    </row>
  </sheetData>
  <sortState ref="A12:F36">
    <sortCondition ref="A12"/>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54B1-1FCB-4AAF-AD4F-92CEB9A042B0}">
  <dimension ref="A2:F50"/>
  <sheetViews>
    <sheetView showGridLines="0" workbookViewId="0">
      <selection activeCell="K43" sqref="K43"/>
    </sheetView>
  </sheetViews>
  <sheetFormatPr defaultColWidth="8.6640625" defaultRowHeight="10.199999999999999" x14ac:dyDescent="0.2"/>
  <cols>
    <col min="1" max="1" width="14.88671875" style="99" customWidth="1"/>
    <col min="2" max="2" width="8.6640625" style="4" customWidth="1"/>
    <col min="3" max="3" width="45.5546875" style="4" customWidth="1"/>
    <col min="4" max="4" width="11.88671875" style="4" customWidth="1"/>
    <col min="5" max="5" width="35.88671875" style="4" customWidth="1"/>
    <col min="6" max="16384" width="8.6640625" style="4"/>
  </cols>
  <sheetData>
    <row r="2" spans="1:6" ht="13.8" x14ac:dyDescent="0.2">
      <c r="B2" s="5" t="s">
        <v>257</v>
      </c>
      <c r="D2" s="6"/>
      <c r="E2" s="139" t="s">
        <v>469</v>
      </c>
    </row>
    <row r="3" spans="1:6" x14ac:dyDescent="0.2">
      <c r="B3" s="3" t="s">
        <v>19</v>
      </c>
      <c r="D3" s="6"/>
      <c r="E3" s="140" t="s">
        <v>397</v>
      </c>
    </row>
    <row r="4" spans="1:6" x14ac:dyDescent="0.2">
      <c r="C4" s="8"/>
      <c r="D4" s="6"/>
    </row>
    <row r="5" spans="1:6" ht="14.4" customHeight="1" x14ac:dyDescent="0.2">
      <c r="B5" s="26" t="s">
        <v>9</v>
      </c>
      <c r="C5" s="27" t="s">
        <v>513</v>
      </c>
      <c r="D5" s="73">
        <v>2021</v>
      </c>
      <c r="E5" s="28" t="s">
        <v>512</v>
      </c>
      <c r="F5" s="7"/>
    </row>
    <row r="6" spans="1:6" x14ac:dyDescent="0.2">
      <c r="B6" s="44"/>
      <c r="C6" s="39" t="s">
        <v>14</v>
      </c>
      <c r="D6" s="90">
        <v>18275</v>
      </c>
      <c r="E6" s="134" t="s">
        <v>354</v>
      </c>
      <c r="F6" s="7"/>
    </row>
    <row r="7" spans="1:6" x14ac:dyDescent="0.2">
      <c r="B7" s="23"/>
      <c r="C7" s="43" t="s">
        <v>39</v>
      </c>
      <c r="D7" s="86">
        <v>3517</v>
      </c>
      <c r="E7" s="135" t="s">
        <v>355</v>
      </c>
    </row>
    <row r="8" spans="1:6" x14ac:dyDescent="0.2">
      <c r="B8" s="19"/>
      <c r="C8" s="42" t="s">
        <v>42</v>
      </c>
      <c r="D8" s="87">
        <v>2671</v>
      </c>
      <c r="E8" s="136" t="s">
        <v>356</v>
      </c>
    </row>
    <row r="9" spans="1:6" x14ac:dyDescent="0.2">
      <c r="B9" s="23"/>
      <c r="C9" s="41" t="s">
        <v>43</v>
      </c>
      <c r="D9" s="89">
        <v>846</v>
      </c>
      <c r="E9" s="137" t="s">
        <v>357</v>
      </c>
    </row>
    <row r="10" spans="1:6" x14ac:dyDescent="0.2">
      <c r="B10" s="44"/>
      <c r="C10" s="40" t="s">
        <v>40</v>
      </c>
      <c r="D10" s="90">
        <v>11063</v>
      </c>
      <c r="E10" s="138" t="s">
        <v>358</v>
      </c>
    </row>
    <row r="11" spans="1:6" ht="13.2" x14ac:dyDescent="0.2">
      <c r="A11" s="104"/>
      <c r="B11" s="21"/>
      <c r="C11" s="41" t="s">
        <v>201</v>
      </c>
      <c r="D11" s="89">
        <v>763</v>
      </c>
      <c r="E11" s="137" t="s">
        <v>359</v>
      </c>
      <c r="F11" s="101"/>
    </row>
    <row r="12" spans="1:6" ht="13.2" x14ac:dyDescent="0.2">
      <c r="A12" s="105"/>
      <c r="B12" s="44"/>
      <c r="C12" s="42" t="s">
        <v>168</v>
      </c>
      <c r="D12" s="87">
        <v>250</v>
      </c>
      <c r="E12" s="136" t="s">
        <v>360</v>
      </c>
      <c r="F12" s="101"/>
    </row>
    <row r="13" spans="1:6" ht="13.2" x14ac:dyDescent="0.2">
      <c r="A13" s="104"/>
      <c r="B13" s="21"/>
      <c r="C13" s="41" t="s">
        <v>202</v>
      </c>
      <c r="D13" s="89">
        <v>233</v>
      </c>
      <c r="E13" s="137" t="s">
        <v>361</v>
      </c>
      <c r="F13" s="101"/>
    </row>
    <row r="14" spans="1:6" ht="13.2" x14ac:dyDescent="0.2">
      <c r="A14" s="104"/>
      <c r="B14" s="44"/>
      <c r="C14" s="42" t="s">
        <v>203</v>
      </c>
      <c r="D14" s="87">
        <v>98</v>
      </c>
      <c r="E14" s="136" t="s">
        <v>362</v>
      </c>
      <c r="F14" s="101"/>
    </row>
    <row r="15" spans="1:6" ht="13.2" x14ac:dyDescent="0.2">
      <c r="A15" s="104"/>
      <c r="B15" s="21"/>
      <c r="C15" s="41" t="s">
        <v>205</v>
      </c>
      <c r="D15" s="89">
        <v>303</v>
      </c>
      <c r="E15" s="137" t="s">
        <v>363</v>
      </c>
      <c r="F15" s="101"/>
    </row>
    <row r="16" spans="1:6" ht="13.2" x14ac:dyDescent="0.2">
      <c r="A16" s="104"/>
      <c r="B16" s="44"/>
      <c r="C16" s="42" t="s">
        <v>206</v>
      </c>
      <c r="D16" s="87">
        <v>1066</v>
      </c>
      <c r="E16" s="136" t="s">
        <v>364</v>
      </c>
      <c r="F16" s="101"/>
    </row>
    <row r="17" spans="1:6" ht="13.2" x14ac:dyDescent="0.2">
      <c r="A17" s="104"/>
      <c r="B17" s="21"/>
      <c r="C17" s="41" t="s">
        <v>207</v>
      </c>
      <c r="D17" s="89">
        <v>553</v>
      </c>
      <c r="E17" s="137" t="s">
        <v>365</v>
      </c>
      <c r="F17" s="101"/>
    </row>
    <row r="18" spans="1:6" ht="13.2" x14ac:dyDescent="0.2">
      <c r="A18" s="104"/>
      <c r="B18" s="44"/>
      <c r="C18" s="42" t="s">
        <v>208</v>
      </c>
      <c r="D18" s="87">
        <v>181</v>
      </c>
      <c r="E18" s="136" t="s">
        <v>366</v>
      </c>
      <c r="F18" s="101"/>
    </row>
    <row r="19" spans="1:6" ht="13.2" x14ac:dyDescent="0.2">
      <c r="A19" s="104"/>
      <c r="B19" s="21"/>
      <c r="C19" s="41" t="s">
        <v>209</v>
      </c>
      <c r="D19" s="89">
        <v>545</v>
      </c>
      <c r="E19" s="137" t="s">
        <v>367</v>
      </c>
      <c r="F19" s="101"/>
    </row>
    <row r="20" spans="1:6" ht="13.2" x14ac:dyDescent="0.2">
      <c r="A20" s="104"/>
      <c r="B20" s="44"/>
      <c r="C20" s="42" t="s">
        <v>210</v>
      </c>
      <c r="D20" s="87">
        <v>76</v>
      </c>
      <c r="E20" s="136" t="s">
        <v>368</v>
      </c>
      <c r="F20" s="101"/>
    </row>
    <row r="21" spans="1:6" ht="13.2" x14ac:dyDescent="0.2">
      <c r="A21" s="104"/>
      <c r="B21" s="21"/>
      <c r="C21" s="41" t="s">
        <v>211</v>
      </c>
      <c r="D21" s="89">
        <v>272</v>
      </c>
      <c r="E21" s="137" t="s">
        <v>369</v>
      </c>
      <c r="F21" s="101"/>
    </row>
    <row r="22" spans="1:6" ht="13.2" x14ac:dyDescent="0.2">
      <c r="A22" s="104"/>
      <c r="B22" s="44"/>
      <c r="C22" s="42" t="s">
        <v>212</v>
      </c>
      <c r="D22" s="87">
        <v>47</v>
      </c>
      <c r="E22" s="136" t="s">
        <v>370</v>
      </c>
      <c r="F22" s="101"/>
    </row>
    <row r="23" spans="1:6" ht="13.2" x14ac:dyDescent="0.2">
      <c r="A23" s="104"/>
      <c r="B23" s="21"/>
      <c r="C23" s="41" t="s">
        <v>236</v>
      </c>
      <c r="D23" s="89">
        <v>1792</v>
      </c>
      <c r="E23" s="137" t="s">
        <v>371</v>
      </c>
      <c r="F23" s="101"/>
    </row>
    <row r="24" spans="1:6" ht="13.2" x14ac:dyDescent="0.2">
      <c r="A24" s="104"/>
      <c r="B24" s="44"/>
      <c r="C24" s="42" t="s">
        <v>214</v>
      </c>
      <c r="D24" s="87">
        <v>32</v>
      </c>
      <c r="E24" s="136" t="s">
        <v>372</v>
      </c>
      <c r="F24" s="101"/>
    </row>
    <row r="25" spans="1:6" ht="13.2" x14ac:dyDescent="0.2">
      <c r="A25" s="104"/>
      <c r="B25" s="21"/>
      <c r="C25" s="41" t="s">
        <v>215</v>
      </c>
      <c r="D25" s="89">
        <v>50</v>
      </c>
      <c r="E25" s="137" t="s">
        <v>373</v>
      </c>
      <c r="F25" s="101"/>
    </row>
    <row r="26" spans="1:6" ht="13.2" x14ac:dyDescent="0.2">
      <c r="A26" s="104"/>
      <c r="B26" s="44"/>
      <c r="C26" s="42" t="s">
        <v>216</v>
      </c>
      <c r="D26" s="87">
        <v>22</v>
      </c>
      <c r="E26" s="136" t="s">
        <v>374</v>
      </c>
      <c r="F26" s="101"/>
    </row>
    <row r="27" spans="1:6" ht="13.2" x14ac:dyDescent="0.2">
      <c r="A27" s="104"/>
      <c r="B27" s="21"/>
      <c r="C27" s="41" t="s">
        <v>217</v>
      </c>
      <c r="D27" s="89">
        <v>720</v>
      </c>
      <c r="E27" s="137" t="s">
        <v>375</v>
      </c>
      <c r="F27" s="101"/>
    </row>
    <row r="28" spans="1:6" ht="13.2" x14ac:dyDescent="0.2">
      <c r="A28" s="104"/>
      <c r="B28" s="44"/>
      <c r="C28" s="42" t="s">
        <v>256</v>
      </c>
      <c r="D28" s="87">
        <v>827</v>
      </c>
      <c r="E28" s="136" t="s">
        <v>376</v>
      </c>
      <c r="F28" s="101"/>
    </row>
    <row r="29" spans="1:6" ht="13.2" x14ac:dyDescent="0.2">
      <c r="A29" s="104"/>
      <c r="B29" s="21"/>
      <c r="C29" s="41" t="s">
        <v>204</v>
      </c>
      <c r="D29" s="89">
        <v>284</v>
      </c>
      <c r="E29" s="137" t="s">
        <v>377</v>
      </c>
      <c r="F29" s="101"/>
    </row>
    <row r="30" spans="1:6" ht="13.2" x14ac:dyDescent="0.2">
      <c r="A30" s="104"/>
      <c r="B30" s="44"/>
      <c r="C30" s="42" t="s">
        <v>218</v>
      </c>
      <c r="D30" s="87">
        <v>388</v>
      </c>
      <c r="E30" s="136" t="s">
        <v>378</v>
      </c>
      <c r="F30" s="101"/>
    </row>
    <row r="31" spans="1:6" ht="13.2" x14ac:dyDescent="0.2">
      <c r="A31" s="104"/>
      <c r="B31" s="21"/>
      <c r="C31" s="41" t="s">
        <v>219</v>
      </c>
      <c r="D31" s="89">
        <v>1258</v>
      </c>
      <c r="E31" s="137" t="s">
        <v>379</v>
      </c>
      <c r="F31" s="101"/>
    </row>
    <row r="32" spans="1:6" ht="13.2" x14ac:dyDescent="0.2">
      <c r="A32" s="104"/>
      <c r="B32" s="44"/>
      <c r="C32" s="42" t="s">
        <v>220</v>
      </c>
      <c r="D32" s="87">
        <v>209</v>
      </c>
      <c r="E32" s="136" t="s">
        <v>380</v>
      </c>
      <c r="F32" s="101"/>
    </row>
    <row r="33" spans="1:6" ht="13.2" x14ac:dyDescent="0.2">
      <c r="A33" s="104"/>
      <c r="B33" s="21"/>
      <c r="C33" s="41" t="s">
        <v>221</v>
      </c>
      <c r="D33" s="89">
        <v>787</v>
      </c>
      <c r="E33" s="137" t="s">
        <v>381</v>
      </c>
      <c r="F33" s="101"/>
    </row>
    <row r="34" spans="1:6" ht="13.2" x14ac:dyDescent="0.2">
      <c r="A34" s="104"/>
      <c r="B34" s="44"/>
      <c r="C34" s="42" t="s">
        <v>222</v>
      </c>
      <c r="D34" s="87">
        <v>72</v>
      </c>
      <c r="E34" s="136" t="s">
        <v>382</v>
      </c>
      <c r="F34" s="101"/>
    </row>
    <row r="35" spans="1:6" ht="13.2" x14ac:dyDescent="0.2">
      <c r="A35" s="106"/>
      <c r="B35" s="21"/>
      <c r="C35" s="41" t="s">
        <v>274</v>
      </c>
      <c r="D35" s="89">
        <v>235</v>
      </c>
      <c r="E35" s="137" t="s">
        <v>383</v>
      </c>
      <c r="F35" s="102"/>
    </row>
    <row r="36" spans="1:6" x14ac:dyDescent="0.2">
      <c r="B36" s="19"/>
      <c r="C36" s="40" t="s">
        <v>41</v>
      </c>
      <c r="D36" s="90">
        <v>3695</v>
      </c>
      <c r="E36" s="138" t="s">
        <v>384</v>
      </c>
      <c r="F36" s="103"/>
    </row>
    <row r="37" spans="1:6" x14ac:dyDescent="0.2">
      <c r="B37" s="23"/>
      <c r="C37" s="41" t="s">
        <v>223</v>
      </c>
      <c r="D37" s="89">
        <v>0</v>
      </c>
      <c r="E37" s="137" t="s">
        <v>387</v>
      </c>
    </row>
    <row r="38" spans="1:6" x14ac:dyDescent="0.2">
      <c r="B38" s="19"/>
      <c r="C38" s="42" t="s">
        <v>259</v>
      </c>
      <c r="D38" s="87">
        <v>0</v>
      </c>
      <c r="E38" s="136" t="s">
        <v>388</v>
      </c>
    </row>
    <row r="39" spans="1:6" x14ac:dyDescent="0.2">
      <c r="B39" s="23"/>
      <c r="C39" s="41" t="s">
        <v>260</v>
      </c>
      <c r="D39" s="89">
        <v>5</v>
      </c>
      <c r="E39" s="137" t="s">
        <v>386</v>
      </c>
    </row>
    <row r="40" spans="1:6" x14ac:dyDescent="0.2">
      <c r="B40" s="19"/>
      <c r="C40" s="42" t="s">
        <v>248</v>
      </c>
      <c r="D40" s="87">
        <v>741</v>
      </c>
      <c r="E40" s="136" t="s">
        <v>385</v>
      </c>
    </row>
    <row r="41" spans="1:6" x14ac:dyDescent="0.2">
      <c r="B41" s="23"/>
      <c r="C41" s="41" t="s">
        <v>261</v>
      </c>
      <c r="D41" s="89">
        <v>70</v>
      </c>
      <c r="E41" s="137" t="s">
        <v>392</v>
      </c>
    </row>
    <row r="42" spans="1:6" x14ac:dyDescent="0.2">
      <c r="B42" s="19"/>
      <c r="C42" s="42" t="s">
        <v>252</v>
      </c>
      <c r="D42" s="87">
        <v>50</v>
      </c>
      <c r="E42" s="136" t="s">
        <v>394</v>
      </c>
    </row>
    <row r="43" spans="1:6" x14ac:dyDescent="0.2">
      <c r="B43" s="23"/>
      <c r="C43" s="41" t="s">
        <v>250</v>
      </c>
      <c r="D43" s="89">
        <v>123</v>
      </c>
      <c r="E43" s="137" t="s">
        <v>391</v>
      </c>
    </row>
    <row r="44" spans="1:6" x14ac:dyDescent="0.2">
      <c r="B44" s="19"/>
      <c r="C44" s="42" t="s">
        <v>249</v>
      </c>
      <c r="D44" s="87">
        <v>228</v>
      </c>
      <c r="E44" s="136" t="s">
        <v>390</v>
      </c>
    </row>
    <row r="45" spans="1:6" x14ac:dyDescent="0.2">
      <c r="B45" s="23"/>
      <c r="C45" s="41" t="s">
        <v>253</v>
      </c>
      <c r="D45" s="89">
        <v>104</v>
      </c>
      <c r="E45" s="137" t="s">
        <v>395</v>
      </c>
    </row>
    <row r="46" spans="1:6" x14ac:dyDescent="0.2">
      <c r="B46" s="19"/>
      <c r="C46" s="42" t="s">
        <v>254</v>
      </c>
      <c r="D46" s="87">
        <v>787</v>
      </c>
      <c r="E46" s="136" t="s">
        <v>396</v>
      </c>
    </row>
    <row r="47" spans="1:6" x14ac:dyDescent="0.2">
      <c r="B47" s="23"/>
      <c r="C47" s="41" t="s">
        <v>251</v>
      </c>
      <c r="D47" s="89">
        <v>1535</v>
      </c>
      <c r="E47" s="137" t="s">
        <v>393</v>
      </c>
    </row>
    <row r="48" spans="1:6" x14ac:dyDescent="0.2">
      <c r="B48" s="47"/>
      <c r="C48" s="42" t="s">
        <v>262</v>
      </c>
      <c r="D48" s="87">
        <v>52</v>
      </c>
      <c r="E48" s="136" t="s">
        <v>389</v>
      </c>
    </row>
    <row r="49" spans="2:5" x14ac:dyDescent="0.2">
      <c r="B49" s="1"/>
      <c r="C49" s="41"/>
      <c r="D49" s="1"/>
    </row>
    <row r="50" spans="2:5" x14ac:dyDescent="0.2">
      <c r="B50" s="10" t="s">
        <v>117</v>
      </c>
      <c r="E50" s="132" t="s">
        <v>352</v>
      </c>
    </row>
  </sheetData>
  <sortState ref="B12:E35">
    <sortCondition ref="B1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H51"/>
  <sheetViews>
    <sheetView showGridLines="0" workbookViewId="0">
      <selection activeCell="D13" sqref="D13"/>
    </sheetView>
  </sheetViews>
  <sheetFormatPr defaultColWidth="8.6640625" defaultRowHeight="10.199999999999999" x14ac:dyDescent="0.2"/>
  <cols>
    <col min="1" max="2" width="8.6640625" style="4"/>
    <col min="3" max="3" width="35.33203125" style="4" customWidth="1"/>
    <col min="4" max="4" width="9.109375" style="4" customWidth="1"/>
    <col min="5" max="5" width="45.5546875" style="4" customWidth="1"/>
    <col min="6" max="16384" width="8.6640625" style="4"/>
  </cols>
  <sheetData>
    <row r="2" spans="2:8" ht="13.8" x14ac:dyDescent="0.2">
      <c r="B2" s="5" t="s">
        <v>269</v>
      </c>
      <c r="D2" s="6"/>
      <c r="E2" s="139" t="s">
        <v>554</v>
      </c>
    </row>
    <row r="3" spans="2:8" x14ac:dyDescent="0.2">
      <c r="B3" s="3" t="s">
        <v>19</v>
      </c>
      <c r="D3" s="6"/>
      <c r="E3" s="140" t="s">
        <v>397</v>
      </c>
    </row>
    <row r="4" spans="2:8" x14ac:dyDescent="0.2">
      <c r="C4" s="8"/>
      <c r="D4" s="6"/>
    </row>
    <row r="5" spans="2:8" ht="14.4" customHeight="1" x14ac:dyDescent="0.2">
      <c r="B5" s="26" t="s">
        <v>9</v>
      </c>
      <c r="C5" s="27" t="s">
        <v>513</v>
      </c>
      <c r="D5" s="66">
        <v>2021</v>
      </c>
      <c r="E5" s="28" t="s">
        <v>512</v>
      </c>
      <c r="F5" s="7"/>
      <c r="G5" s="7"/>
    </row>
    <row r="6" spans="2:8" x14ac:dyDescent="0.2">
      <c r="B6" s="44"/>
      <c r="C6" s="39" t="s">
        <v>14</v>
      </c>
      <c r="D6" s="45">
        <v>24043</v>
      </c>
      <c r="E6" s="134" t="s">
        <v>354</v>
      </c>
      <c r="F6" s="7"/>
      <c r="G6" s="7"/>
      <c r="H6" s="9"/>
    </row>
    <row r="7" spans="2:8" x14ac:dyDescent="0.2">
      <c r="B7" s="23"/>
      <c r="C7" s="43" t="s">
        <v>39</v>
      </c>
      <c r="D7" s="79">
        <v>3535</v>
      </c>
      <c r="E7" s="135" t="s">
        <v>355</v>
      </c>
    </row>
    <row r="8" spans="2:8" x14ac:dyDescent="0.2">
      <c r="B8" s="19"/>
      <c r="C8" s="42" t="s">
        <v>42</v>
      </c>
      <c r="D8" s="20">
        <v>2043</v>
      </c>
      <c r="E8" s="136" t="s">
        <v>356</v>
      </c>
    </row>
    <row r="9" spans="2:8" x14ac:dyDescent="0.2">
      <c r="B9" s="23"/>
      <c r="C9" s="41" t="s">
        <v>43</v>
      </c>
      <c r="D9" s="24">
        <v>1492</v>
      </c>
      <c r="E9" s="137" t="s">
        <v>357</v>
      </c>
    </row>
    <row r="10" spans="2:8" x14ac:dyDescent="0.2">
      <c r="B10" s="44"/>
      <c r="C10" s="40" t="s">
        <v>40</v>
      </c>
      <c r="D10" s="45">
        <v>11947</v>
      </c>
      <c r="E10" s="138" t="s">
        <v>358</v>
      </c>
      <c r="F10" s="7"/>
      <c r="G10" s="7"/>
      <c r="H10" s="9"/>
    </row>
    <row r="11" spans="2:8" x14ac:dyDescent="0.2">
      <c r="B11" s="21"/>
      <c r="C11" s="41" t="s">
        <v>44</v>
      </c>
      <c r="D11" s="24">
        <v>895</v>
      </c>
      <c r="E11" s="137" t="s">
        <v>359</v>
      </c>
      <c r="F11" s="67"/>
      <c r="G11" s="7"/>
      <c r="H11" s="9"/>
    </row>
    <row r="12" spans="2:8" x14ac:dyDescent="0.2">
      <c r="B12" s="44"/>
      <c r="C12" s="42" t="s">
        <v>168</v>
      </c>
      <c r="D12" s="20">
        <v>773</v>
      </c>
      <c r="E12" s="136" t="s">
        <v>360</v>
      </c>
      <c r="F12" s="67"/>
      <c r="G12" s="7"/>
      <c r="H12" s="9"/>
    </row>
    <row r="13" spans="2:8" x14ac:dyDescent="0.2">
      <c r="B13" s="21"/>
      <c r="C13" s="41" t="s">
        <v>46</v>
      </c>
      <c r="D13" s="24">
        <v>232</v>
      </c>
      <c r="E13" s="137" t="s">
        <v>361</v>
      </c>
      <c r="F13" s="67"/>
      <c r="G13" s="7"/>
      <c r="H13" s="9"/>
    </row>
    <row r="14" spans="2:8" x14ac:dyDescent="0.2">
      <c r="B14" s="44"/>
      <c r="C14" s="42" t="s">
        <v>47</v>
      </c>
      <c r="D14" s="20">
        <v>215</v>
      </c>
      <c r="E14" s="136" t="s">
        <v>362</v>
      </c>
      <c r="F14" s="67"/>
      <c r="G14" s="7"/>
      <c r="H14" s="9"/>
    </row>
    <row r="15" spans="2:8" x14ac:dyDescent="0.2">
      <c r="B15" s="21"/>
      <c r="C15" s="41" t="s">
        <v>48</v>
      </c>
      <c r="D15" s="24">
        <v>66</v>
      </c>
      <c r="E15" s="137" t="s">
        <v>363</v>
      </c>
      <c r="F15" s="67"/>
      <c r="G15" s="7"/>
      <c r="H15" s="9"/>
    </row>
    <row r="16" spans="2:8" x14ac:dyDescent="0.2">
      <c r="B16" s="44"/>
      <c r="C16" s="42" t="s">
        <v>49</v>
      </c>
      <c r="D16" s="20">
        <v>768</v>
      </c>
      <c r="E16" s="136" t="s">
        <v>364</v>
      </c>
      <c r="F16" s="67"/>
      <c r="G16" s="7"/>
      <c r="H16" s="9"/>
    </row>
    <row r="17" spans="2:8" x14ac:dyDescent="0.2">
      <c r="B17" s="21"/>
      <c r="C17" s="41" t="s">
        <v>50</v>
      </c>
      <c r="D17" s="24">
        <v>1096</v>
      </c>
      <c r="E17" s="137" t="s">
        <v>365</v>
      </c>
      <c r="F17" s="67"/>
      <c r="G17" s="7"/>
      <c r="H17" s="9"/>
    </row>
    <row r="18" spans="2:8" x14ac:dyDescent="0.2">
      <c r="B18" s="44"/>
      <c r="C18" s="42" t="s">
        <v>51</v>
      </c>
      <c r="D18" s="20">
        <v>634</v>
      </c>
      <c r="E18" s="136" t="s">
        <v>366</v>
      </c>
      <c r="F18" s="67"/>
      <c r="G18" s="7"/>
      <c r="H18" s="9"/>
    </row>
    <row r="19" spans="2:8" x14ac:dyDescent="0.2">
      <c r="B19" s="21"/>
      <c r="C19" s="41" t="s">
        <v>52</v>
      </c>
      <c r="D19" s="24">
        <v>263</v>
      </c>
      <c r="E19" s="137" t="s">
        <v>367</v>
      </c>
      <c r="F19" s="67"/>
      <c r="G19" s="7"/>
      <c r="H19" s="9"/>
    </row>
    <row r="20" spans="2:8" x14ac:dyDescent="0.2">
      <c r="B20" s="44"/>
      <c r="C20" s="42" t="s">
        <v>53</v>
      </c>
      <c r="D20" s="20">
        <v>113</v>
      </c>
      <c r="E20" s="136" t="s">
        <v>368</v>
      </c>
      <c r="F20" s="67"/>
      <c r="G20" s="7"/>
      <c r="H20" s="9"/>
    </row>
    <row r="21" spans="2:8" x14ac:dyDescent="0.2">
      <c r="B21" s="21"/>
      <c r="C21" s="41" t="s">
        <v>54</v>
      </c>
      <c r="D21" s="24">
        <v>220</v>
      </c>
      <c r="E21" s="137" t="s">
        <v>369</v>
      </c>
      <c r="F21" s="67"/>
      <c r="G21" s="7"/>
      <c r="H21" s="9"/>
    </row>
    <row r="22" spans="2:8" x14ac:dyDescent="0.2">
      <c r="B22" s="44"/>
      <c r="C22" s="42" t="s">
        <v>55</v>
      </c>
      <c r="D22" s="20">
        <v>373</v>
      </c>
      <c r="E22" s="136" t="s">
        <v>370</v>
      </c>
      <c r="F22" s="67"/>
      <c r="G22" s="7"/>
      <c r="H22" s="9"/>
    </row>
    <row r="23" spans="2:8" x14ac:dyDescent="0.2">
      <c r="B23" s="21"/>
      <c r="C23" s="41" t="s">
        <v>56</v>
      </c>
      <c r="D23" s="24">
        <v>404</v>
      </c>
      <c r="E23" s="137" t="s">
        <v>371</v>
      </c>
      <c r="F23" s="67"/>
      <c r="G23" s="7"/>
      <c r="H23" s="9"/>
    </row>
    <row r="24" spans="2:8" x14ac:dyDescent="0.2">
      <c r="B24" s="44"/>
      <c r="C24" s="42" t="s">
        <v>57</v>
      </c>
      <c r="D24" s="20">
        <v>563</v>
      </c>
      <c r="E24" s="136" t="s">
        <v>372</v>
      </c>
      <c r="F24" s="67"/>
      <c r="G24" s="7"/>
      <c r="H24" s="9"/>
    </row>
    <row r="25" spans="2:8" x14ac:dyDescent="0.2">
      <c r="B25" s="21"/>
      <c r="C25" s="41" t="s">
        <v>58</v>
      </c>
      <c r="D25" s="24">
        <v>73</v>
      </c>
      <c r="E25" s="137" t="s">
        <v>373</v>
      </c>
      <c r="F25" s="67"/>
      <c r="G25" s="7"/>
      <c r="H25" s="9"/>
    </row>
    <row r="26" spans="2:8" x14ac:dyDescent="0.2">
      <c r="B26" s="44"/>
      <c r="C26" s="42" t="s">
        <v>59</v>
      </c>
      <c r="D26" s="20">
        <v>99</v>
      </c>
      <c r="E26" s="136" t="s">
        <v>374</v>
      </c>
      <c r="F26" s="67"/>
      <c r="G26" s="7"/>
      <c r="H26" s="9"/>
    </row>
    <row r="27" spans="2:8" x14ac:dyDescent="0.2">
      <c r="B27" s="21"/>
      <c r="C27" s="41" t="s">
        <v>60</v>
      </c>
      <c r="D27" s="24">
        <v>884</v>
      </c>
      <c r="E27" s="137" t="s">
        <v>375</v>
      </c>
      <c r="F27" s="67"/>
      <c r="G27" s="7"/>
      <c r="H27" s="9"/>
    </row>
    <row r="28" spans="2:8" x14ac:dyDescent="0.2">
      <c r="B28" s="44"/>
      <c r="C28" s="42" t="s">
        <v>61</v>
      </c>
      <c r="D28" s="20">
        <v>560</v>
      </c>
      <c r="E28" s="136" t="s">
        <v>376</v>
      </c>
      <c r="F28" s="67"/>
      <c r="G28" s="7"/>
      <c r="H28" s="9"/>
    </row>
    <row r="29" spans="2:8" x14ac:dyDescent="0.2">
      <c r="B29" s="21"/>
      <c r="C29" s="41" t="s">
        <v>62</v>
      </c>
      <c r="D29" s="24">
        <v>570</v>
      </c>
      <c r="E29" s="137" t="s">
        <v>377</v>
      </c>
      <c r="F29" s="67"/>
      <c r="G29" s="7"/>
      <c r="H29" s="9"/>
    </row>
    <row r="30" spans="2:8" x14ac:dyDescent="0.2">
      <c r="B30" s="44"/>
      <c r="C30" s="42" t="s">
        <v>63</v>
      </c>
      <c r="D30" s="20">
        <v>274</v>
      </c>
      <c r="E30" s="136" t="s">
        <v>378</v>
      </c>
      <c r="F30" s="67"/>
      <c r="G30" s="7"/>
      <c r="H30" s="9"/>
    </row>
    <row r="31" spans="2:8" x14ac:dyDescent="0.2">
      <c r="B31" s="21"/>
      <c r="C31" s="41" t="s">
        <v>64</v>
      </c>
      <c r="D31" s="24">
        <v>1017</v>
      </c>
      <c r="E31" s="137" t="s">
        <v>379</v>
      </c>
      <c r="F31" s="67"/>
      <c r="G31" s="7"/>
      <c r="H31" s="9"/>
    </row>
    <row r="32" spans="2:8" x14ac:dyDescent="0.2">
      <c r="B32" s="44"/>
      <c r="C32" s="42" t="s">
        <v>65</v>
      </c>
      <c r="D32" s="20">
        <v>585</v>
      </c>
      <c r="E32" s="136" t="s">
        <v>380</v>
      </c>
      <c r="F32" s="67"/>
      <c r="G32" s="7"/>
      <c r="H32" s="9"/>
    </row>
    <row r="33" spans="2:8" x14ac:dyDescent="0.2">
      <c r="B33" s="21"/>
      <c r="C33" s="41" t="s">
        <v>66</v>
      </c>
      <c r="D33" s="24">
        <v>720</v>
      </c>
      <c r="E33" s="137" t="s">
        <v>381</v>
      </c>
      <c r="F33" s="67"/>
      <c r="G33" s="7"/>
      <c r="H33" s="9"/>
    </row>
    <row r="34" spans="2:8" x14ac:dyDescent="0.2">
      <c r="B34" s="44"/>
      <c r="C34" s="42" t="s">
        <v>67</v>
      </c>
      <c r="D34" s="20">
        <v>120</v>
      </c>
      <c r="E34" s="136" t="s">
        <v>382</v>
      </c>
      <c r="F34" s="67"/>
      <c r="G34" s="7"/>
      <c r="H34" s="9"/>
    </row>
    <row r="35" spans="2:8" x14ac:dyDescent="0.2">
      <c r="B35" s="21"/>
      <c r="C35" s="41" t="s">
        <v>68</v>
      </c>
      <c r="D35" s="24">
        <v>430</v>
      </c>
      <c r="E35" s="137" t="s">
        <v>383</v>
      </c>
      <c r="F35" s="67"/>
      <c r="G35" s="7"/>
      <c r="H35" s="9"/>
    </row>
    <row r="36" spans="2:8" s="1" customFormat="1" x14ac:dyDescent="0.2">
      <c r="B36" s="19"/>
      <c r="C36" s="40" t="s">
        <v>41</v>
      </c>
      <c r="D36" s="45">
        <v>8561</v>
      </c>
      <c r="E36" s="138" t="s">
        <v>384</v>
      </c>
    </row>
    <row r="37" spans="2:8" s="1" customFormat="1" x14ac:dyDescent="0.2">
      <c r="B37" s="23"/>
      <c r="C37" s="41" t="s">
        <v>169</v>
      </c>
      <c r="D37" s="24">
        <v>1750</v>
      </c>
      <c r="E37" s="137" t="s">
        <v>385</v>
      </c>
    </row>
    <row r="38" spans="2:8" s="1" customFormat="1" x14ac:dyDescent="0.2">
      <c r="B38" s="19"/>
      <c r="C38" s="42" t="s">
        <v>170</v>
      </c>
      <c r="D38" s="20">
        <v>112</v>
      </c>
      <c r="E38" s="136" t="s">
        <v>386</v>
      </c>
    </row>
    <row r="39" spans="2:8" s="1" customFormat="1" x14ac:dyDescent="0.2">
      <c r="B39" s="23"/>
      <c r="C39" s="41" t="s">
        <v>17</v>
      </c>
      <c r="D39" s="24">
        <v>128</v>
      </c>
      <c r="E39" s="137" t="s">
        <v>387</v>
      </c>
    </row>
    <row r="40" spans="2:8" s="1" customFormat="1" x14ac:dyDescent="0.2">
      <c r="B40" s="19"/>
      <c r="C40" s="42" t="s">
        <v>171</v>
      </c>
      <c r="D40" s="20">
        <v>98</v>
      </c>
      <c r="E40" s="136" t="s">
        <v>388</v>
      </c>
    </row>
    <row r="41" spans="2:8" s="1" customFormat="1" x14ac:dyDescent="0.2">
      <c r="B41" s="23"/>
      <c r="C41" s="41" t="s">
        <v>72</v>
      </c>
      <c r="D41" s="24">
        <v>779</v>
      </c>
      <c r="E41" s="137" t="s">
        <v>389</v>
      </c>
    </row>
    <row r="42" spans="2:8" s="1" customFormat="1" x14ac:dyDescent="0.2">
      <c r="B42" s="19"/>
      <c r="C42" s="42" t="s">
        <v>172</v>
      </c>
      <c r="D42" s="20">
        <v>1415</v>
      </c>
      <c r="E42" s="136" t="s">
        <v>390</v>
      </c>
    </row>
    <row r="43" spans="2:8" s="1" customFormat="1" x14ac:dyDescent="0.2">
      <c r="B43" s="23"/>
      <c r="C43" s="41" t="s">
        <v>173</v>
      </c>
      <c r="D43" s="24">
        <v>881</v>
      </c>
      <c r="E43" s="137" t="s">
        <v>391</v>
      </c>
    </row>
    <row r="44" spans="2:8" s="1" customFormat="1" x14ac:dyDescent="0.2">
      <c r="B44" s="19"/>
      <c r="C44" s="42" t="s">
        <v>174</v>
      </c>
      <c r="D44" s="20">
        <v>102</v>
      </c>
      <c r="E44" s="136" t="s">
        <v>392</v>
      </c>
    </row>
    <row r="45" spans="2:8" s="1" customFormat="1" x14ac:dyDescent="0.2">
      <c r="B45" s="23"/>
      <c r="C45" s="41" t="s">
        <v>175</v>
      </c>
      <c r="D45" s="24">
        <v>578</v>
      </c>
      <c r="E45" s="137" t="s">
        <v>393</v>
      </c>
    </row>
    <row r="46" spans="2:8" s="1" customFormat="1" x14ac:dyDescent="0.2">
      <c r="B46" s="19"/>
      <c r="C46" s="42" t="s">
        <v>176</v>
      </c>
      <c r="D46" s="20">
        <v>484</v>
      </c>
      <c r="E46" s="136" t="s">
        <v>394</v>
      </c>
    </row>
    <row r="47" spans="2:8" s="1" customFormat="1" x14ac:dyDescent="0.2">
      <c r="B47" s="23"/>
      <c r="C47" s="41" t="s">
        <v>177</v>
      </c>
      <c r="D47" s="24">
        <v>538</v>
      </c>
      <c r="E47" s="137" t="s">
        <v>395</v>
      </c>
    </row>
    <row r="48" spans="2:8" x14ac:dyDescent="0.2">
      <c r="B48" s="47"/>
      <c r="C48" s="42" t="s">
        <v>79</v>
      </c>
      <c r="D48" s="47">
        <v>1696</v>
      </c>
      <c r="E48" s="136" t="s">
        <v>396</v>
      </c>
    </row>
    <row r="49" spans="2:5" x14ac:dyDescent="0.2">
      <c r="B49" s="1"/>
      <c r="C49" s="41"/>
      <c r="D49" s="1"/>
      <c r="E49" s="1"/>
    </row>
    <row r="50" spans="2:5" x14ac:dyDescent="0.2">
      <c r="B50" s="10" t="s">
        <v>117</v>
      </c>
      <c r="E50" s="132" t="s">
        <v>352</v>
      </c>
    </row>
    <row r="51" spans="2:5" x14ac:dyDescent="0.2">
      <c r="B51" s="36"/>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3521F-2855-439C-8F8E-84C3C69A1B4D}">
  <dimension ref="A2:F50"/>
  <sheetViews>
    <sheetView showGridLines="0" workbookViewId="0">
      <selection activeCell="I17" sqref="I17"/>
    </sheetView>
  </sheetViews>
  <sheetFormatPr defaultColWidth="8.6640625" defaultRowHeight="10.199999999999999" x14ac:dyDescent="0.2"/>
  <cols>
    <col min="1" max="2" width="8.6640625" style="4"/>
    <col min="3" max="3" width="45.5546875" style="4" customWidth="1"/>
    <col min="4" max="4" width="11.88671875" style="4" customWidth="1"/>
    <col min="5" max="5" width="45.5546875" style="4" customWidth="1"/>
    <col min="6" max="16384" width="8.6640625" style="4"/>
  </cols>
  <sheetData>
    <row r="2" spans="1:6" ht="13.8" x14ac:dyDescent="0.2">
      <c r="B2" s="5" t="s">
        <v>263</v>
      </c>
      <c r="D2" s="6"/>
      <c r="E2" s="139" t="s">
        <v>470</v>
      </c>
    </row>
    <row r="3" spans="1:6" x14ac:dyDescent="0.2">
      <c r="B3" s="3" t="s">
        <v>81</v>
      </c>
      <c r="D3" s="6"/>
      <c r="E3" s="140" t="s">
        <v>399</v>
      </c>
    </row>
    <row r="4" spans="1:6" x14ac:dyDescent="0.2">
      <c r="C4" s="8"/>
      <c r="D4" s="6"/>
    </row>
    <row r="5" spans="1:6" ht="14.4" customHeight="1" x14ac:dyDescent="0.2">
      <c r="A5" s="99"/>
      <c r="B5" s="26" t="s">
        <v>9</v>
      </c>
      <c r="C5" s="27" t="s">
        <v>513</v>
      </c>
      <c r="D5" s="73">
        <v>2021</v>
      </c>
      <c r="E5" s="28" t="s">
        <v>512</v>
      </c>
      <c r="F5" s="7"/>
    </row>
    <row r="6" spans="1:6" x14ac:dyDescent="0.2">
      <c r="B6" s="44"/>
      <c r="C6" s="39" t="s">
        <v>14</v>
      </c>
      <c r="D6" s="90">
        <v>5107.26296</v>
      </c>
      <c r="E6" s="134" t="s">
        <v>354</v>
      </c>
      <c r="F6" s="7"/>
    </row>
    <row r="7" spans="1:6" x14ac:dyDescent="0.2">
      <c r="B7" s="23"/>
      <c r="C7" s="43" t="s">
        <v>39</v>
      </c>
      <c r="D7" s="86">
        <v>646.3049599999996</v>
      </c>
      <c r="E7" s="135" t="s">
        <v>355</v>
      </c>
    </row>
    <row r="8" spans="1:6" x14ac:dyDescent="0.2">
      <c r="B8" s="19"/>
      <c r="C8" s="42" t="s">
        <v>42</v>
      </c>
      <c r="D8" s="87">
        <v>411.42995999999971</v>
      </c>
      <c r="E8" s="136" t="s">
        <v>356</v>
      </c>
    </row>
    <row r="9" spans="1:6" x14ac:dyDescent="0.2">
      <c r="B9" s="23"/>
      <c r="C9" s="41" t="s">
        <v>43</v>
      </c>
      <c r="D9" s="89">
        <v>234.87499999999989</v>
      </c>
      <c r="E9" s="137" t="s">
        <v>357</v>
      </c>
    </row>
    <row r="10" spans="1:6" x14ac:dyDescent="0.2">
      <c r="B10" s="44"/>
      <c r="C10" s="40" t="s">
        <v>40</v>
      </c>
      <c r="D10" s="90">
        <v>3242.0620000000004</v>
      </c>
      <c r="E10" s="138" t="s">
        <v>358</v>
      </c>
    </row>
    <row r="11" spans="1:6" x14ac:dyDescent="0.2">
      <c r="B11" s="23"/>
      <c r="C11" s="41" t="s">
        <v>201</v>
      </c>
      <c r="D11" s="89">
        <v>254.08</v>
      </c>
      <c r="E11" s="137" t="s">
        <v>359</v>
      </c>
    </row>
    <row r="12" spans="1:6" x14ac:dyDescent="0.2">
      <c r="B12" s="19"/>
      <c r="C12" s="42" t="s">
        <v>168</v>
      </c>
      <c r="D12" s="87">
        <v>67.423999999999978</v>
      </c>
      <c r="E12" s="136" t="s">
        <v>360</v>
      </c>
    </row>
    <row r="13" spans="1:6" x14ac:dyDescent="0.2">
      <c r="B13" s="23"/>
      <c r="C13" s="41" t="s">
        <v>202</v>
      </c>
      <c r="D13" s="89">
        <v>71.949999999999974</v>
      </c>
      <c r="E13" s="137" t="s">
        <v>361</v>
      </c>
    </row>
    <row r="14" spans="1:6" x14ac:dyDescent="0.2">
      <c r="B14" s="19"/>
      <c r="C14" s="42" t="s">
        <v>203</v>
      </c>
      <c r="D14" s="87">
        <v>26.34</v>
      </c>
      <c r="E14" s="136" t="s">
        <v>362</v>
      </c>
    </row>
    <row r="15" spans="1:6" x14ac:dyDescent="0.2">
      <c r="B15" s="23"/>
      <c r="C15" s="41" t="s">
        <v>205</v>
      </c>
      <c r="D15" s="89">
        <v>94.719999999999942</v>
      </c>
      <c r="E15" s="137" t="s">
        <v>363</v>
      </c>
    </row>
    <row r="16" spans="1:6" x14ac:dyDescent="0.2">
      <c r="B16" s="19"/>
      <c r="C16" s="42" t="s">
        <v>206</v>
      </c>
      <c r="D16" s="87">
        <v>309.41800000000001</v>
      </c>
      <c r="E16" s="136" t="s">
        <v>364</v>
      </c>
    </row>
    <row r="17" spans="2:5" x14ac:dyDescent="0.2">
      <c r="B17" s="23"/>
      <c r="C17" s="41" t="s">
        <v>207</v>
      </c>
      <c r="D17" s="89">
        <v>166.32000000000002</v>
      </c>
      <c r="E17" s="137" t="s">
        <v>365</v>
      </c>
    </row>
    <row r="18" spans="2:5" x14ac:dyDescent="0.2">
      <c r="B18" s="19"/>
      <c r="C18" s="42" t="s">
        <v>208</v>
      </c>
      <c r="D18" s="87">
        <v>59.379999999999995</v>
      </c>
      <c r="E18" s="136" t="s">
        <v>366</v>
      </c>
    </row>
    <row r="19" spans="2:5" x14ac:dyDescent="0.2">
      <c r="B19" s="23"/>
      <c r="C19" s="41" t="s">
        <v>209</v>
      </c>
      <c r="D19" s="89">
        <v>143.18900000000002</v>
      </c>
      <c r="E19" s="137" t="s">
        <v>367</v>
      </c>
    </row>
    <row r="20" spans="2:5" x14ac:dyDescent="0.2">
      <c r="B20" s="19"/>
      <c r="C20" s="42" t="s">
        <v>210</v>
      </c>
      <c r="D20" s="87">
        <v>22.019999999999996</v>
      </c>
      <c r="E20" s="136" t="s">
        <v>368</v>
      </c>
    </row>
    <row r="21" spans="2:5" x14ac:dyDescent="0.2">
      <c r="B21" s="23"/>
      <c r="C21" s="41" t="s">
        <v>211</v>
      </c>
      <c r="D21" s="89">
        <v>81.553999999999988</v>
      </c>
      <c r="E21" s="137" t="s">
        <v>369</v>
      </c>
    </row>
    <row r="22" spans="2:5" x14ac:dyDescent="0.2">
      <c r="B22" s="19"/>
      <c r="C22" s="42" t="s">
        <v>212</v>
      </c>
      <c r="D22" s="87">
        <v>15.27</v>
      </c>
      <c r="E22" s="136" t="s">
        <v>370</v>
      </c>
    </row>
    <row r="23" spans="2:5" x14ac:dyDescent="0.2">
      <c r="B23" s="23"/>
      <c r="C23" s="41" t="s">
        <v>236</v>
      </c>
      <c r="D23" s="89">
        <v>543.34000000000015</v>
      </c>
      <c r="E23" s="137" t="s">
        <v>371</v>
      </c>
    </row>
    <row r="24" spans="2:5" x14ac:dyDescent="0.2">
      <c r="B24" s="19"/>
      <c r="C24" s="42" t="s">
        <v>214</v>
      </c>
      <c r="D24" s="87">
        <v>10.56</v>
      </c>
      <c r="E24" s="136" t="s">
        <v>372</v>
      </c>
    </row>
    <row r="25" spans="2:5" x14ac:dyDescent="0.2">
      <c r="B25" s="23"/>
      <c r="C25" s="41" t="s">
        <v>215</v>
      </c>
      <c r="D25" s="89">
        <v>11.2</v>
      </c>
      <c r="E25" s="137" t="s">
        <v>373</v>
      </c>
    </row>
    <row r="26" spans="2:5" x14ac:dyDescent="0.2">
      <c r="B26" s="19"/>
      <c r="C26" s="42" t="s">
        <v>216</v>
      </c>
      <c r="D26" s="87">
        <v>7.7439999999999998</v>
      </c>
      <c r="E26" s="136" t="s">
        <v>374</v>
      </c>
    </row>
    <row r="27" spans="2:5" x14ac:dyDescent="0.2">
      <c r="B27" s="23"/>
      <c r="C27" s="41" t="s">
        <v>217</v>
      </c>
      <c r="D27" s="89">
        <v>228.53900000000002</v>
      </c>
      <c r="E27" s="137" t="s">
        <v>375</v>
      </c>
    </row>
    <row r="28" spans="2:5" x14ac:dyDescent="0.2">
      <c r="B28" s="19"/>
      <c r="C28" s="42" t="s">
        <v>256</v>
      </c>
      <c r="D28" s="87">
        <v>199.44000000000005</v>
      </c>
      <c r="E28" s="136" t="s">
        <v>376</v>
      </c>
    </row>
    <row r="29" spans="2:5" x14ac:dyDescent="0.2">
      <c r="B29" s="23"/>
      <c r="C29" s="41" t="s">
        <v>204</v>
      </c>
      <c r="D29" s="89">
        <v>81.2</v>
      </c>
      <c r="E29" s="137" t="s">
        <v>377</v>
      </c>
    </row>
    <row r="30" spans="2:5" x14ac:dyDescent="0.2">
      <c r="B30" s="19"/>
      <c r="C30" s="42" t="s">
        <v>218</v>
      </c>
      <c r="D30" s="87">
        <v>126.08999999999993</v>
      </c>
      <c r="E30" s="136" t="s">
        <v>378</v>
      </c>
    </row>
    <row r="31" spans="2:5" x14ac:dyDescent="0.2">
      <c r="B31" s="23"/>
      <c r="C31" s="41" t="s">
        <v>219</v>
      </c>
      <c r="D31" s="89">
        <v>377.20999999999992</v>
      </c>
      <c r="E31" s="137" t="s">
        <v>379</v>
      </c>
    </row>
    <row r="32" spans="2:5" x14ac:dyDescent="0.2">
      <c r="B32" s="19"/>
      <c r="C32" s="42" t="s">
        <v>220</v>
      </c>
      <c r="D32" s="87">
        <v>55.87</v>
      </c>
      <c r="E32" s="136" t="s">
        <v>380</v>
      </c>
    </row>
    <row r="33" spans="2:5" x14ac:dyDescent="0.2">
      <c r="B33" s="23"/>
      <c r="C33" s="41" t="s">
        <v>221</v>
      </c>
      <c r="D33" s="89">
        <v>198.82599999999996</v>
      </c>
      <c r="E33" s="137" t="s">
        <v>381</v>
      </c>
    </row>
    <row r="34" spans="2:5" x14ac:dyDescent="0.2">
      <c r="B34" s="19"/>
      <c r="C34" s="42" t="s">
        <v>222</v>
      </c>
      <c r="D34" s="87">
        <v>18.5</v>
      </c>
      <c r="E34" s="136" t="s">
        <v>382</v>
      </c>
    </row>
    <row r="35" spans="2:5" x14ac:dyDescent="0.2">
      <c r="B35" s="23"/>
      <c r="C35" s="41" t="s">
        <v>255</v>
      </c>
      <c r="D35" s="89">
        <v>71.877999999999972</v>
      </c>
      <c r="E35" s="137" t="s">
        <v>383</v>
      </c>
    </row>
    <row r="36" spans="2:5" x14ac:dyDescent="0.2">
      <c r="B36" s="19"/>
      <c r="C36" s="40" t="s">
        <v>41</v>
      </c>
      <c r="D36" s="90">
        <v>1218.8960000000002</v>
      </c>
      <c r="E36" s="138" t="s">
        <v>384</v>
      </c>
    </row>
    <row r="37" spans="2:5" x14ac:dyDescent="0.2">
      <c r="B37" s="23"/>
      <c r="C37" s="41" t="s">
        <v>223</v>
      </c>
      <c r="D37" s="89">
        <v>0</v>
      </c>
      <c r="E37" s="137" t="s">
        <v>387</v>
      </c>
    </row>
    <row r="38" spans="2:5" x14ac:dyDescent="0.2">
      <c r="B38" s="19"/>
      <c r="C38" s="42" t="s">
        <v>259</v>
      </c>
      <c r="D38" s="87">
        <v>0</v>
      </c>
      <c r="E38" s="136" t="s">
        <v>388</v>
      </c>
    </row>
    <row r="39" spans="2:5" x14ac:dyDescent="0.2">
      <c r="B39" s="23"/>
      <c r="C39" s="41" t="s">
        <v>260</v>
      </c>
      <c r="D39" s="89">
        <v>5</v>
      </c>
      <c r="E39" s="137" t="s">
        <v>386</v>
      </c>
    </row>
    <row r="40" spans="2:5" x14ac:dyDescent="0.2">
      <c r="B40" s="19"/>
      <c r="C40" s="42" t="s">
        <v>248</v>
      </c>
      <c r="D40" s="87">
        <v>226.60599999999997</v>
      </c>
      <c r="E40" s="136" t="s">
        <v>385</v>
      </c>
    </row>
    <row r="41" spans="2:5" x14ac:dyDescent="0.2">
      <c r="B41" s="23"/>
      <c r="C41" s="41" t="s">
        <v>261</v>
      </c>
      <c r="D41" s="89">
        <v>1.6800000000000002</v>
      </c>
      <c r="E41" s="137" t="s">
        <v>392</v>
      </c>
    </row>
    <row r="42" spans="2:5" x14ac:dyDescent="0.2">
      <c r="B42" s="19"/>
      <c r="C42" s="42" t="s">
        <v>252</v>
      </c>
      <c r="D42" s="87">
        <v>20.400000000000002</v>
      </c>
      <c r="E42" s="136" t="s">
        <v>394</v>
      </c>
    </row>
    <row r="43" spans="2:5" x14ac:dyDescent="0.2">
      <c r="B43" s="23"/>
      <c r="C43" s="41" t="s">
        <v>250</v>
      </c>
      <c r="D43" s="89">
        <v>46.039999999999992</v>
      </c>
      <c r="E43" s="137" t="s">
        <v>391</v>
      </c>
    </row>
    <row r="44" spans="2:5" x14ac:dyDescent="0.2">
      <c r="B44" s="19"/>
      <c r="C44" s="42" t="s">
        <v>249</v>
      </c>
      <c r="D44" s="87">
        <v>53.3</v>
      </c>
      <c r="E44" s="136" t="s">
        <v>390</v>
      </c>
    </row>
    <row r="45" spans="2:5" x14ac:dyDescent="0.2">
      <c r="B45" s="23"/>
      <c r="C45" s="41" t="s">
        <v>253</v>
      </c>
      <c r="D45" s="89">
        <v>30.935000000000002</v>
      </c>
      <c r="E45" s="137" t="s">
        <v>395</v>
      </c>
    </row>
    <row r="46" spans="2:5" x14ac:dyDescent="0.2">
      <c r="B46" s="19"/>
      <c r="C46" s="42" t="s">
        <v>254</v>
      </c>
      <c r="D46" s="87">
        <v>246.56999999999994</v>
      </c>
      <c r="E46" s="136" t="s">
        <v>396</v>
      </c>
    </row>
    <row r="47" spans="2:5" x14ac:dyDescent="0.2">
      <c r="B47" s="23"/>
      <c r="C47" s="41" t="s">
        <v>251</v>
      </c>
      <c r="D47" s="89">
        <v>571.08500000000026</v>
      </c>
      <c r="E47" s="137" t="s">
        <v>393</v>
      </c>
    </row>
    <row r="48" spans="2:5" x14ac:dyDescent="0.2">
      <c r="B48" s="47"/>
      <c r="C48" s="42" t="s">
        <v>262</v>
      </c>
      <c r="D48" s="87">
        <v>17.28</v>
      </c>
      <c r="E48" s="136" t="s">
        <v>389</v>
      </c>
    </row>
    <row r="49" spans="2:5" x14ac:dyDescent="0.2">
      <c r="B49" s="1"/>
      <c r="C49" s="41"/>
      <c r="D49" s="1"/>
    </row>
    <row r="50" spans="2:5" x14ac:dyDescent="0.2">
      <c r="B50" s="10" t="s">
        <v>117</v>
      </c>
      <c r="E50" s="132" t="s">
        <v>352</v>
      </c>
    </row>
  </sheetData>
  <sortState ref="B12:E35">
    <sortCondition ref="B11"/>
  </sortStat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2588-BB05-4A0B-84E5-45B74B773EF6}">
  <dimension ref="B2:G12"/>
  <sheetViews>
    <sheetView showGridLines="0" workbookViewId="0">
      <selection activeCell="F19" sqref="F19"/>
    </sheetView>
  </sheetViews>
  <sheetFormatPr defaultColWidth="8.6640625" defaultRowHeight="10.199999999999999" x14ac:dyDescent="0.2"/>
  <cols>
    <col min="1" max="2" width="8.6640625" style="4"/>
    <col min="3" max="3" width="21.109375" style="4" customWidth="1"/>
    <col min="4" max="4" width="16.88671875" style="4" customWidth="1"/>
    <col min="5" max="5" width="22.33203125" style="4" customWidth="1"/>
    <col min="6" max="6" width="17" style="4" customWidth="1"/>
    <col min="7" max="7" width="60" style="4" customWidth="1"/>
    <col min="8" max="16384" width="8.6640625" style="4"/>
  </cols>
  <sheetData>
    <row r="2" spans="2:7" ht="13.8" x14ac:dyDescent="0.2">
      <c r="B2" s="5" t="s">
        <v>266</v>
      </c>
      <c r="D2" s="6"/>
      <c r="G2" s="139" t="s">
        <v>471</v>
      </c>
    </row>
    <row r="3" spans="2:7" x14ac:dyDescent="0.2">
      <c r="B3" s="3"/>
      <c r="D3" s="6"/>
    </row>
    <row r="4" spans="2:7" x14ac:dyDescent="0.2">
      <c r="C4" s="8"/>
      <c r="D4" s="6"/>
    </row>
    <row r="5" spans="2:7" ht="23.25" customHeight="1" x14ac:dyDescent="0.2">
      <c r="B5" s="26" t="s">
        <v>9</v>
      </c>
      <c r="C5" s="27" t="s">
        <v>513</v>
      </c>
      <c r="D5" s="73" t="s">
        <v>502</v>
      </c>
      <c r="E5" s="73" t="s">
        <v>503</v>
      </c>
      <c r="F5" s="73" t="s">
        <v>504</v>
      </c>
      <c r="G5" s="28" t="s">
        <v>512</v>
      </c>
    </row>
    <row r="6" spans="2:7" ht="20.399999999999999" x14ac:dyDescent="0.2">
      <c r="B6" s="29"/>
      <c r="C6" s="30"/>
      <c r="D6" s="73" t="s">
        <v>511</v>
      </c>
      <c r="E6" s="73" t="s">
        <v>264</v>
      </c>
      <c r="F6" s="73" t="s">
        <v>265</v>
      </c>
      <c r="G6" s="28"/>
    </row>
    <row r="7" spans="2:7" x14ac:dyDescent="0.2">
      <c r="B7" s="21"/>
      <c r="C7" s="46" t="s">
        <v>14</v>
      </c>
      <c r="D7" s="86">
        <v>4205</v>
      </c>
      <c r="E7" s="86">
        <v>20100</v>
      </c>
      <c r="F7" s="86">
        <v>11524.345000000001</v>
      </c>
      <c r="G7" s="141" t="s">
        <v>354</v>
      </c>
    </row>
    <row r="8" spans="2:7" x14ac:dyDescent="0.2">
      <c r="B8" s="19"/>
      <c r="C8" s="38" t="s">
        <v>39</v>
      </c>
      <c r="D8" s="87">
        <v>0</v>
      </c>
      <c r="E8" s="87">
        <v>0</v>
      </c>
      <c r="F8" s="87">
        <v>1799.34</v>
      </c>
      <c r="G8" s="136" t="s">
        <v>355</v>
      </c>
    </row>
    <row r="9" spans="2:7" x14ac:dyDescent="0.2">
      <c r="B9" s="23"/>
      <c r="C9" s="37" t="s">
        <v>40</v>
      </c>
      <c r="D9" s="89">
        <v>629</v>
      </c>
      <c r="E9" s="89">
        <v>5625</v>
      </c>
      <c r="F9" s="89">
        <v>6450.7170000000015</v>
      </c>
      <c r="G9" s="142" t="s">
        <v>358</v>
      </c>
    </row>
    <row r="10" spans="2:7" x14ac:dyDescent="0.2">
      <c r="B10" s="19"/>
      <c r="C10" s="38" t="s">
        <v>41</v>
      </c>
      <c r="D10" s="87">
        <v>3576</v>
      </c>
      <c r="E10" s="87">
        <v>14475</v>
      </c>
      <c r="F10" s="87">
        <v>3274.2879999999996</v>
      </c>
      <c r="G10" s="136" t="s">
        <v>384</v>
      </c>
    </row>
    <row r="11" spans="2:7" x14ac:dyDescent="0.2">
      <c r="B11" s="75"/>
      <c r="C11" s="76"/>
      <c r="D11" s="77"/>
      <c r="E11" s="78"/>
    </row>
    <row r="12" spans="2:7" x14ac:dyDescent="0.2">
      <c r="B12" s="10" t="s">
        <v>117</v>
      </c>
      <c r="G12" s="132" t="s">
        <v>352</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B2050-ACA3-4A1B-BF7D-16BD1BF822DA}">
  <dimension ref="B2:L29"/>
  <sheetViews>
    <sheetView showGridLines="0" topLeftCell="D1" workbookViewId="0">
      <selection activeCell="I22" sqref="I22"/>
    </sheetView>
  </sheetViews>
  <sheetFormatPr defaultColWidth="8.6640625" defaultRowHeight="10.199999999999999" x14ac:dyDescent="0.2"/>
  <cols>
    <col min="1" max="2" width="8.6640625" style="4"/>
    <col min="3" max="3" width="45.5546875" style="4" customWidth="1"/>
    <col min="4" max="4" width="21.6640625" style="4" customWidth="1"/>
    <col min="5" max="5" width="16.6640625" style="4" customWidth="1"/>
    <col min="6" max="6" width="16.33203125" style="4" customWidth="1"/>
    <col min="7" max="7" width="24.6640625" style="4" customWidth="1"/>
    <col min="8" max="8" width="27.88671875" style="4" customWidth="1"/>
    <col min="9" max="9" width="66.44140625" style="4" customWidth="1"/>
    <col min="10" max="16384" width="8.6640625" style="4"/>
  </cols>
  <sheetData>
    <row r="2" spans="2:12" ht="13.8" x14ac:dyDescent="0.2">
      <c r="B2" s="5" t="s">
        <v>267</v>
      </c>
      <c r="H2" s="6"/>
      <c r="I2" s="139" t="s">
        <v>481</v>
      </c>
    </row>
    <row r="3" spans="2:12" x14ac:dyDescent="0.2">
      <c r="B3" s="3" t="s">
        <v>91</v>
      </c>
      <c r="H3" s="6"/>
      <c r="I3" s="140" t="s">
        <v>419</v>
      </c>
    </row>
    <row r="4" spans="2:12" x14ac:dyDescent="0.2">
      <c r="C4" s="8"/>
      <c r="D4" s="8"/>
      <c r="E4" s="8"/>
      <c r="F4" s="8"/>
      <c r="G4" s="8"/>
      <c r="H4" s="6"/>
    </row>
    <row r="5" spans="2:12" x14ac:dyDescent="0.2">
      <c r="B5" s="26" t="s">
        <v>9</v>
      </c>
      <c r="C5" s="107" t="s">
        <v>10</v>
      </c>
      <c r="D5" s="65">
        <v>2017</v>
      </c>
      <c r="E5" s="65">
        <v>2018</v>
      </c>
      <c r="F5" s="65">
        <v>2019</v>
      </c>
      <c r="G5" s="65">
        <v>2020</v>
      </c>
      <c r="H5" s="66">
        <v>2021</v>
      </c>
      <c r="I5" s="28" t="s">
        <v>514</v>
      </c>
      <c r="J5" s="7"/>
      <c r="K5" s="7"/>
      <c r="L5" s="7"/>
    </row>
    <row r="6" spans="2:12" x14ac:dyDescent="0.2">
      <c r="B6" s="19"/>
      <c r="C6" s="40" t="s">
        <v>135</v>
      </c>
      <c r="D6" s="81">
        <v>7782250</v>
      </c>
      <c r="E6" s="81">
        <v>7709138</v>
      </c>
      <c r="F6" s="81">
        <v>7812293</v>
      </c>
      <c r="G6" s="81">
        <v>8349092</v>
      </c>
      <c r="H6" s="81">
        <v>7863999</v>
      </c>
      <c r="I6" s="138" t="s">
        <v>472</v>
      </c>
    </row>
    <row r="7" spans="2:12" x14ac:dyDescent="0.2">
      <c r="B7" s="23"/>
      <c r="C7" s="41" t="s">
        <v>139</v>
      </c>
      <c r="D7" s="24">
        <v>3067774</v>
      </c>
      <c r="E7" s="24">
        <v>2854709</v>
      </c>
      <c r="F7" s="24">
        <v>2744439</v>
      </c>
      <c r="G7" s="24">
        <v>3075894</v>
      </c>
      <c r="H7" s="24">
        <v>2650428</v>
      </c>
      <c r="I7" s="142" t="s">
        <v>473</v>
      </c>
    </row>
    <row r="8" spans="2:12" x14ac:dyDescent="0.2">
      <c r="B8" s="19"/>
      <c r="C8" s="42" t="s">
        <v>140</v>
      </c>
      <c r="D8" s="20">
        <v>2129972</v>
      </c>
      <c r="E8" s="20">
        <v>2389376</v>
      </c>
      <c r="F8" s="20">
        <v>2678899</v>
      </c>
      <c r="G8" s="20">
        <v>2694838</v>
      </c>
      <c r="H8" s="20">
        <v>2617250</v>
      </c>
      <c r="I8" s="136" t="s">
        <v>474</v>
      </c>
    </row>
    <row r="9" spans="2:12" x14ac:dyDescent="0.2">
      <c r="B9" s="23"/>
      <c r="C9" s="41" t="s">
        <v>141</v>
      </c>
      <c r="D9" s="24">
        <v>419620</v>
      </c>
      <c r="E9" s="24">
        <v>336586</v>
      </c>
      <c r="F9" s="24">
        <v>311370</v>
      </c>
      <c r="G9" s="24">
        <v>288237</v>
      </c>
      <c r="H9" s="24">
        <v>423572</v>
      </c>
      <c r="I9" s="142" t="s">
        <v>475</v>
      </c>
    </row>
    <row r="10" spans="2:12" x14ac:dyDescent="0.2">
      <c r="B10" s="19"/>
      <c r="C10" s="42" t="s">
        <v>142</v>
      </c>
      <c r="D10" s="20">
        <v>2098527</v>
      </c>
      <c r="E10" s="20">
        <v>2057899</v>
      </c>
      <c r="F10" s="20">
        <v>2003141</v>
      </c>
      <c r="G10" s="20">
        <v>2236137</v>
      </c>
      <c r="H10" s="20">
        <v>2130357</v>
      </c>
      <c r="I10" s="136" t="s">
        <v>476</v>
      </c>
    </row>
    <row r="11" spans="2:12" x14ac:dyDescent="0.2">
      <c r="B11" s="23"/>
      <c r="C11" s="41" t="s">
        <v>143</v>
      </c>
      <c r="D11" s="24">
        <v>54303</v>
      </c>
      <c r="E11" s="24">
        <v>60909</v>
      </c>
      <c r="F11" s="24">
        <v>64668</v>
      </c>
      <c r="G11" s="24">
        <v>35761</v>
      </c>
      <c r="H11" s="24">
        <v>29495</v>
      </c>
      <c r="I11" s="142" t="s">
        <v>477</v>
      </c>
    </row>
    <row r="12" spans="2:12" x14ac:dyDescent="0.2">
      <c r="B12" s="19"/>
      <c r="C12" s="42" t="s">
        <v>144</v>
      </c>
      <c r="D12" s="20">
        <v>12054</v>
      </c>
      <c r="E12" s="20">
        <v>9659</v>
      </c>
      <c r="F12" s="20">
        <v>9776</v>
      </c>
      <c r="G12" s="20">
        <v>18225</v>
      </c>
      <c r="H12" s="20">
        <v>12897</v>
      </c>
      <c r="I12" s="136" t="s">
        <v>478</v>
      </c>
    </row>
    <row r="13" spans="2:12" x14ac:dyDescent="0.2">
      <c r="B13" s="23"/>
      <c r="C13" s="43" t="s">
        <v>136</v>
      </c>
      <c r="D13" s="79">
        <v>7353615</v>
      </c>
      <c r="E13" s="79">
        <v>7491182</v>
      </c>
      <c r="F13" s="79">
        <v>6317783</v>
      </c>
      <c r="G13" s="79">
        <v>6166108</v>
      </c>
      <c r="H13" s="79">
        <v>6668280</v>
      </c>
      <c r="I13" s="135" t="s">
        <v>479</v>
      </c>
    </row>
    <row r="14" spans="2:12" x14ac:dyDescent="0.2">
      <c r="B14" s="19"/>
      <c r="C14" s="42" t="s">
        <v>139</v>
      </c>
      <c r="D14" s="20">
        <v>1838072</v>
      </c>
      <c r="E14" s="20">
        <v>2390347</v>
      </c>
      <c r="F14" s="20">
        <v>1813131</v>
      </c>
      <c r="G14" s="20">
        <v>1578291</v>
      </c>
      <c r="H14" s="20">
        <v>1662493</v>
      </c>
      <c r="I14" s="136" t="s">
        <v>473</v>
      </c>
    </row>
    <row r="15" spans="2:12" x14ac:dyDescent="0.2">
      <c r="B15" s="23"/>
      <c r="C15" s="41" t="s">
        <v>140</v>
      </c>
      <c r="D15" s="24">
        <v>994264</v>
      </c>
      <c r="E15" s="24">
        <v>623163</v>
      </c>
      <c r="F15" s="24">
        <v>640053</v>
      </c>
      <c r="G15" s="24">
        <v>653921</v>
      </c>
      <c r="H15" s="24">
        <v>723070</v>
      </c>
      <c r="I15" s="142" t="s">
        <v>474</v>
      </c>
    </row>
    <row r="16" spans="2:12" x14ac:dyDescent="0.2">
      <c r="B16" s="19"/>
      <c r="C16" s="42" t="s">
        <v>141</v>
      </c>
      <c r="D16" s="20">
        <v>564309</v>
      </c>
      <c r="E16" s="20">
        <v>568618</v>
      </c>
      <c r="F16" s="20">
        <v>378470</v>
      </c>
      <c r="G16" s="20">
        <v>396701</v>
      </c>
      <c r="H16" s="20">
        <v>468244</v>
      </c>
      <c r="I16" s="136" t="s">
        <v>475</v>
      </c>
    </row>
    <row r="17" spans="2:9" x14ac:dyDescent="0.2">
      <c r="B17" s="23"/>
      <c r="C17" s="41" t="s">
        <v>142</v>
      </c>
      <c r="D17" s="24">
        <v>3832000</v>
      </c>
      <c r="E17" s="24">
        <v>3759035</v>
      </c>
      <c r="F17" s="24">
        <v>3367773</v>
      </c>
      <c r="G17" s="24">
        <v>3445357</v>
      </c>
      <c r="H17" s="24">
        <v>3747191</v>
      </c>
      <c r="I17" s="142" t="s">
        <v>476</v>
      </c>
    </row>
    <row r="18" spans="2:9" x14ac:dyDescent="0.2">
      <c r="B18" s="19"/>
      <c r="C18" s="42" t="s">
        <v>143</v>
      </c>
      <c r="D18" s="20">
        <v>49678</v>
      </c>
      <c r="E18" s="20">
        <v>49859</v>
      </c>
      <c r="F18" s="20">
        <v>44334</v>
      </c>
      <c r="G18" s="20">
        <v>8039</v>
      </c>
      <c r="H18" s="20">
        <v>2239</v>
      </c>
      <c r="I18" s="136" t="s">
        <v>477</v>
      </c>
    </row>
    <row r="19" spans="2:9" x14ac:dyDescent="0.2">
      <c r="B19" s="23"/>
      <c r="C19" s="41" t="s">
        <v>144</v>
      </c>
      <c r="D19" s="24">
        <v>75292</v>
      </c>
      <c r="E19" s="24">
        <v>100160</v>
      </c>
      <c r="F19" s="24">
        <v>74022</v>
      </c>
      <c r="G19" s="24">
        <v>83799</v>
      </c>
      <c r="H19" s="24">
        <v>65043</v>
      </c>
      <c r="I19" s="142" t="s">
        <v>478</v>
      </c>
    </row>
    <row r="20" spans="2:9" x14ac:dyDescent="0.2">
      <c r="B20" s="19"/>
      <c r="C20" s="40" t="s">
        <v>137</v>
      </c>
      <c r="D20" s="81">
        <v>2644071</v>
      </c>
      <c r="E20" s="81">
        <v>3416999</v>
      </c>
      <c r="F20" s="81">
        <v>3272185</v>
      </c>
      <c r="G20" s="81">
        <v>3346217</v>
      </c>
      <c r="H20" s="81">
        <v>3568034</v>
      </c>
      <c r="I20" s="138" t="s">
        <v>480</v>
      </c>
    </row>
    <row r="21" spans="2:9" x14ac:dyDescent="0.2">
      <c r="B21" s="23"/>
      <c r="C21" s="41" t="s">
        <v>139</v>
      </c>
      <c r="D21" s="24">
        <v>263089</v>
      </c>
      <c r="E21" s="24">
        <v>343743</v>
      </c>
      <c r="F21" s="24">
        <v>436967</v>
      </c>
      <c r="G21" s="24">
        <v>498028</v>
      </c>
      <c r="H21" s="24">
        <v>503186</v>
      </c>
      <c r="I21" s="142" t="s">
        <v>473</v>
      </c>
    </row>
    <row r="22" spans="2:9" x14ac:dyDescent="0.2">
      <c r="B22" s="19"/>
      <c r="C22" s="42" t="s">
        <v>140</v>
      </c>
      <c r="D22" s="20">
        <v>1266546</v>
      </c>
      <c r="E22" s="20">
        <v>2025700</v>
      </c>
      <c r="F22" s="20">
        <v>1831919</v>
      </c>
      <c r="G22" s="20">
        <v>2207769</v>
      </c>
      <c r="H22" s="20">
        <v>2397879</v>
      </c>
      <c r="I22" s="136" t="s">
        <v>474</v>
      </c>
    </row>
    <row r="23" spans="2:9" x14ac:dyDescent="0.2">
      <c r="B23" s="23"/>
      <c r="C23" s="41" t="s">
        <v>141</v>
      </c>
      <c r="D23" s="24">
        <v>13833</v>
      </c>
      <c r="E23" s="24">
        <v>10071</v>
      </c>
      <c r="F23" s="24">
        <v>7900</v>
      </c>
      <c r="G23" s="24">
        <v>8813</v>
      </c>
      <c r="H23" s="24">
        <v>17513</v>
      </c>
      <c r="I23" s="142" t="s">
        <v>475</v>
      </c>
    </row>
    <row r="24" spans="2:9" x14ac:dyDescent="0.2">
      <c r="B24" s="19"/>
      <c r="C24" s="42" t="s">
        <v>142</v>
      </c>
      <c r="D24" s="20">
        <v>1094241</v>
      </c>
      <c r="E24" s="20">
        <v>1033843</v>
      </c>
      <c r="F24" s="20">
        <v>990577</v>
      </c>
      <c r="G24" s="20">
        <v>628143</v>
      </c>
      <c r="H24" s="20">
        <v>644326</v>
      </c>
      <c r="I24" s="136" t="s">
        <v>476</v>
      </c>
    </row>
    <row r="25" spans="2:9" x14ac:dyDescent="0.2">
      <c r="B25" s="23"/>
      <c r="C25" s="41" t="s">
        <v>143</v>
      </c>
      <c r="D25" s="24">
        <v>1806</v>
      </c>
      <c r="E25" s="24">
        <v>2051</v>
      </c>
      <c r="F25" s="24">
        <v>3278</v>
      </c>
      <c r="G25" s="24">
        <v>2290</v>
      </c>
      <c r="H25" s="24">
        <v>2527</v>
      </c>
      <c r="I25" s="142" t="s">
        <v>477</v>
      </c>
    </row>
    <row r="26" spans="2:9" x14ac:dyDescent="0.2">
      <c r="B26" s="19"/>
      <c r="C26" s="42" t="s">
        <v>144</v>
      </c>
      <c r="D26" s="20">
        <v>4556</v>
      </c>
      <c r="E26" s="20">
        <v>1591</v>
      </c>
      <c r="F26" s="20">
        <v>1544</v>
      </c>
      <c r="G26" s="20">
        <v>1174</v>
      </c>
      <c r="H26" s="20">
        <v>2603</v>
      </c>
      <c r="I26" s="136" t="s">
        <v>478</v>
      </c>
    </row>
    <row r="27" spans="2:9" x14ac:dyDescent="0.2">
      <c r="B27" s="1"/>
      <c r="C27" s="41"/>
      <c r="D27" s="41"/>
      <c r="E27" s="41"/>
      <c r="F27" s="41"/>
      <c r="G27" s="41"/>
      <c r="H27" s="1"/>
      <c r="I27" s="1"/>
    </row>
    <row r="28" spans="2:9" x14ac:dyDescent="0.2">
      <c r="B28" s="10" t="s">
        <v>138</v>
      </c>
      <c r="I28" s="132" t="s">
        <v>482</v>
      </c>
    </row>
    <row r="29" spans="2:9" x14ac:dyDescent="0.2">
      <c r="B29" s="36"/>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dimension ref="A1:BGW235"/>
  <sheetViews>
    <sheetView showGridLines="0" zoomScaleNormal="100" workbookViewId="0">
      <selection activeCell="D20" sqref="D20"/>
    </sheetView>
  </sheetViews>
  <sheetFormatPr defaultColWidth="7.6640625" defaultRowHeight="10.199999999999999" x14ac:dyDescent="0.2"/>
  <cols>
    <col min="1" max="1" width="45.6640625" style="4" customWidth="1"/>
    <col min="2" max="2" width="95.88671875" style="3" customWidth="1"/>
    <col min="3" max="3" width="6.109375" style="3" customWidth="1"/>
    <col min="4" max="4" width="80" style="3" customWidth="1"/>
    <col min="5" max="7" width="7.6640625" style="4"/>
    <col min="8" max="8" width="7.6640625" style="4" customWidth="1"/>
    <col min="9" max="15" width="7.6640625" style="3"/>
    <col min="16" max="1557" width="7.6640625" style="63"/>
    <col min="1558" max="16384" width="7.6640625" style="3"/>
  </cols>
  <sheetData>
    <row r="1" spans="1:1557" x14ac:dyDescent="0.2">
      <c r="E1" s="3"/>
      <c r="F1" s="3"/>
      <c r="G1" s="3"/>
      <c r="H1" s="3"/>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row>
    <row r="2" spans="1:1557" x14ac:dyDescent="0.2">
      <c r="B2" s="49"/>
      <c r="C2" s="49"/>
      <c r="D2" s="50"/>
      <c r="E2" s="3"/>
      <c r="F2" s="3"/>
      <c r="G2" s="3"/>
      <c r="H2" s="3"/>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row>
    <row r="3" spans="1:1557" ht="36" customHeight="1" x14ac:dyDescent="0.2">
      <c r="B3" s="33" t="s">
        <v>277</v>
      </c>
      <c r="C3" s="33"/>
      <c r="D3" s="129" t="s">
        <v>341</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1:1557" x14ac:dyDescent="0.2">
      <c r="B4" s="49"/>
      <c r="C4" s="49"/>
      <c r="D4" s="50"/>
      <c r="E4" s="3"/>
      <c r="F4" s="3"/>
      <c r="G4" s="3"/>
      <c r="H4" s="3"/>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row>
    <row r="5" spans="1:1557" x14ac:dyDescent="0.2">
      <c r="B5" s="11"/>
      <c r="C5" s="11"/>
      <c r="D5" s="11"/>
      <c r="E5" s="3"/>
      <c r="F5" s="3"/>
      <c r="G5" s="3"/>
      <c r="H5" s="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row>
    <row r="6" spans="1:1557" x14ac:dyDescent="0.2">
      <c r="E6" s="3"/>
      <c r="F6" s="3"/>
      <c r="G6" s="3"/>
      <c r="H6" s="3"/>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row>
    <row r="7" spans="1:1557" x14ac:dyDescent="0.2">
      <c r="E7" s="3"/>
      <c r="F7" s="3"/>
      <c r="G7" s="3"/>
      <c r="H7" s="3"/>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row>
    <row r="8" spans="1:1557" s="13" customFormat="1" x14ac:dyDescent="0.2">
      <c r="A8" s="2"/>
      <c r="B8" s="2"/>
      <c r="C8" s="2"/>
      <c r="D8" s="2"/>
      <c r="E8" s="2"/>
      <c r="F8" s="2"/>
      <c r="G8" s="2"/>
      <c r="H8" s="2"/>
      <c r="I8" s="2"/>
      <c r="J8" s="2"/>
      <c r="K8" s="2"/>
      <c r="L8" s="2"/>
      <c r="M8" s="2"/>
      <c r="N8" s="2"/>
      <c r="O8" s="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row>
    <row r="9" spans="1:1557" x14ac:dyDescent="0.2">
      <c r="B9" s="4"/>
      <c r="C9" s="4"/>
      <c r="D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row>
    <row r="10" spans="1:1557" x14ac:dyDescent="0.2">
      <c r="B10" s="53" t="s">
        <v>34</v>
      </c>
      <c r="C10" s="53"/>
      <c r="D10" s="153" t="s">
        <v>518</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row>
    <row r="11" spans="1:1557" x14ac:dyDescent="0.2">
      <c r="B11" s="54"/>
      <c r="C11" s="54"/>
      <c r="D11" s="55"/>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row>
    <row r="12" spans="1:1557" ht="20.399999999999999" x14ac:dyDescent="0.2">
      <c r="B12" s="150" t="s">
        <v>538</v>
      </c>
      <c r="C12" s="150"/>
      <c r="D12" s="151" t="s">
        <v>528</v>
      </c>
      <c r="E12" s="59"/>
      <c r="F12" s="59"/>
      <c r="G12" s="59"/>
      <c r="H12" s="59"/>
      <c r="I12" s="58"/>
      <c r="J12" s="58"/>
      <c r="K12" s="58"/>
      <c r="L12" s="58"/>
      <c r="M12" s="58"/>
      <c r="N12" s="58"/>
      <c r="O12" s="58"/>
      <c r="P12" s="60"/>
      <c r="Q12" s="60"/>
      <c r="R12" s="60"/>
      <c r="S12" s="60"/>
      <c r="T12" s="60"/>
      <c r="U12" s="60"/>
      <c r="V12" s="60"/>
      <c r="W12" s="60"/>
      <c r="X12" s="60"/>
      <c r="Y12" s="60"/>
      <c r="Z12" s="60"/>
      <c r="AA12" s="60"/>
      <c r="AB12" s="60"/>
      <c r="AC12" s="60"/>
      <c r="AD12" s="60"/>
      <c r="AE12" s="60"/>
      <c r="AF12" s="60"/>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row>
    <row r="13" spans="1:1557" ht="20.399999999999999" x14ac:dyDescent="0.2">
      <c r="B13" s="150" t="s">
        <v>519</v>
      </c>
      <c r="C13" s="150"/>
      <c r="D13" s="151" t="s">
        <v>546</v>
      </c>
      <c r="E13" s="59"/>
      <c r="F13" s="59"/>
      <c r="G13" s="59"/>
      <c r="H13" s="59"/>
      <c r="I13" s="58"/>
      <c r="J13" s="58"/>
      <c r="K13" s="58"/>
      <c r="L13" s="58"/>
      <c r="M13" s="58"/>
      <c r="N13" s="58"/>
      <c r="O13" s="58"/>
      <c r="P13" s="60"/>
      <c r="Q13" s="60"/>
      <c r="R13" s="60"/>
      <c r="S13" s="60"/>
      <c r="T13" s="60"/>
      <c r="U13" s="60"/>
      <c r="V13" s="60"/>
      <c r="W13" s="60"/>
      <c r="X13" s="60"/>
      <c r="Y13" s="60"/>
      <c r="Z13" s="60"/>
      <c r="AA13" s="60"/>
      <c r="AB13" s="60"/>
      <c r="AC13" s="60"/>
      <c r="AD13" s="60"/>
      <c r="AE13" s="60"/>
      <c r="AF13" s="60"/>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c r="SM13" s="56"/>
      <c r="SN13" s="56"/>
      <c r="SO13" s="56"/>
      <c r="SP13" s="56"/>
      <c r="SQ13" s="56"/>
      <c r="SR13" s="56"/>
      <c r="SS13" s="56"/>
      <c r="ST13" s="56"/>
      <c r="SU13" s="56"/>
      <c r="SV13" s="56"/>
      <c r="SW13" s="56"/>
      <c r="SX13" s="56"/>
      <c r="SY13" s="56"/>
      <c r="SZ13" s="56"/>
      <c r="TA13" s="56"/>
      <c r="TB13" s="56"/>
      <c r="TC13" s="56"/>
      <c r="TD13" s="56"/>
      <c r="TE13" s="56"/>
      <c r="TF13" s="56"/>
      <c r="TG13" s="56"/>
      <c r="TH13" s="56"/>
      <c r="TI13" s="56"/>
      <c r="TJ13" s="56"/>
      <c r="TK13" s="56"/>
      <c r="TL13" s="56"/>
      <c r="TM13" s="56"/>
      <c r="TN13" s="56"/>
      <c r="TO13" s="56"/>
      <c r="TP13" s="56"/>
      <c r="TQ13" s="56"/>
      <c r="TR13" s="56"/>
      <c r="TS13" s="56"/>
      <c r="TT13" s="56"/>
      <c r="TU13" s="56"/>
      <c r="TV13" s="56"/>
      <c r="TW13" s="56"/>
      <c r="TX13" s="56"/>
      <c r="TY13" s="56"/>
      <c r="TZ13" s="56"/>
      <c r="UA13" s="56"/>
      <c r="UB13" s="56"/>
      <c r="UC13" s="56"/>
      <c r="UD13" s="56"/>
      <c r="UE13" s="56"/>
      <c r="UF13" s="56"/>
      <c r="UG13" s="56"/>
      <c r="UH13" s="56"/>
      <c r="UI13" s="56"/>
      <c r="UJ13" s="56"/>
      <c r="UK13" s="56"/>
      <c r="UL13" s="56"/>
      <c r="UM13" s="56"/>
      <c r="UN13" s="56"/>
      <c r="UO13" s="56"/>
      <c r="UP13" s="56"/>
      <c r="UQ13" s="56"/>
      <c r="UR13" s="56"/>
      <c r="US13" s="56"/>
      <c r="UT13" s="56"/>
      <c r="UU13" s="56"/>
      <c r="UV13" s="56"/>
      <c r="UW13" s="56"/>
      <c r="UX13" s="56"/>
      <c r="UY13" s="56"/>
      <c r="UZ13" s="56"/>
      <c r="VA13" s="56"/>
      <c r="VB13" s="56"/>
      <c r="VC13" s="56"/>
      <c r="VD13" s="56"/>
      <c r="VE13" s="56"/>
      <c r="VF13" s="56"/>
      <c r="VG13" s="56"/>
      <c r="VH13" s="56"/>
      <c r="VI13" s="56"/>
      <c r="VJ13" s="56"/>
      <c r="VK13" s="56"/>
      <c r="VL13" s="56"/>
      <c r="VM13" s="56"/>
      <c r="VN13" s="56"/>
      <c r="VO13" s="56"/>
      <c r="VP13" s="56"/>
      <c r="VQ13" s="56"/>
      <c r="VR13" s="56"/>
      <c r="VS13" s="56"/>
      <c r="VT13" s="56"/>
      <c r="VU13" s="56"/>
      <c r="VV13" s="56"/>
      <c r="VW13" s="56"/>
      <c r="VX13" s="56"/>
      <c r="VY13" s="56"/>
      <c r="VZ13" s="56"/>
      <c r="WA13" s="56"/>
      <c r="WB13" s="56"/>
      <c r="WC13" s="56"/>
      <c r="WD13" s="56"/>
      <c r="WE13" s="56"/>
      <c r="WF13" s="56"/>
      <c r="WG13" s="56"/>
      <c r="WH13" s="56"/>
      <c r="WI13" s="56"/>
      <c r="WJ13" s="56"/>
      <c r="WK13" s="56"/>
      <c r="WL13" s="56"/>
      <c r="WM13" s="56"/>
      <c r="WN13" s="56"/>
      <c r="WO13" s="56"/>
      <c r="WP13" s="56"/>
      <c r="WQ13" s="56"/>
      <c r="WR13" s="56"/>
      <c r="WS13" s="56"/>
      <c r="WT13" s="56"/>
      <c r="WU13" s="56"/>
      <c r="WV13" s="56"/>
      <c r="WW13" s="56"/>
      <c r="WX13" s="56"/>
      <c r="WY13" s="56"/>
      <c r="WZ13" s="56"/>
      <c r="XA13" s="56"/>
      <c r="XB13" s="56"/>
      <c r="XC13" s="56"/>
      <c r="XD13" s="56"/>
      <c r="XE13" s="56"/>
      <c r="XF13" s="56"/>
      <c r="XG13" s="56"/>
      <c r="XH13" s="56"/>
      <c r="XI13" s="56"/>
      <c r="XJ13" s="56"/>
      <c r="XK13" s="56"/>
      <c r="XL13" s="56"/>
      <c r="XM13" s="56"/>
      <c r="XN13" s="56"/>
      <c r="XO13" s="56"/>
      <c r="XP13" s="56"/>
      <c r="XQ13" s="56"/>
      <c r="XR13" s="56"/>
      <c r="XS13" s="56"/>
      <c r="XT13" s="56"/>
      <c r="XU13" s="56"/>
      <c r="XV13" s="56"/>
      <c r="XW13" s="56"/>
      <c r="XX13" s="56"/>
      <c r="XY13" s="56"/>
      <c r="XZ13" s="56"/>
      <c r="YA13" s="56"/>
      <c r="YB13" s="56"/>
      <c r="YC13" s="56"/>
      <c r="YD13" s="56"/>
      <c r="YE13" s="56"/>
      <c r="YF13" s="56"/>
      <c r="YG13" s="56"/>
      <c r="YH13" s="56"/>
      <c r="YI13" s="56"/>
      <c r="YJ13" s="56"/>
      <c r="YK13" s="56"/>
      <c r="YL13" s="56"/>
      <c r="YM13" s="56"/>
      <c r="YN13" s="56"/>
      <c r="YO13" s="56"/>
      <c r="YP13" s="56"/>
      <c r="YQ13" s="56"/>
      <c r="YR13" s="56"/>
      <c r="YS13" s="56"/>
      <c r="YT13" s="56"/>
      <c r="YU13" s="56"/>
      <c r="YV13" s="56"/>
      <c r="YW13" s="56"/>
      <c r="YX13" s="56"/>
      <c r="YY13" s="56"/>
      <c r="YZ13" s="56"/>
      <c r="ZA13" s="56"/>
      <c r="ZB13" s="56"/>
      <c r="ZC13" s="56"/>
      <c r="ZD13" s="56"/>
      <c r="ZE13" s="56"/>
      <c r="ZF13" s="56"/>
      <c r="ZG13" s="56"/>
      <c r="ZH13" s="56"/>
      <c r="ZI13" s="56"/>
      <c r="ZJ13" s="56"/>
      <c r="ZK13" s="56"/>
      <c r="ZL13" s="56"/>
      <c r="ZM13" s="56"/>
      <c r="ZN13" s="56"/>
      <c r="ZO13" s="56"/>
      <c r="ZP13" s="56"/>
      <c r="ZQ13" s="56"/>
      <c r="ZR13" s="56"/>
      <c r="ZS13" s="56"/>
      <c r="ZT13" s="56"/>
      <c r="ZU13" s="56"/>
      <c r="ZV13" s="56"/>
      <c r="ZW13" s="56"/>
      <c r="ZX13" s="56"/>
      <c r="ZY13" s="56"/>
      <c r="ZZ13" s="56"/>
      <c r="AAA13" s="56"/>
      <c r="AAB13" s="56"/>
      <c r="AAC13" s="56"/>
      <c r="AAD13" s="56"/>
      <c r="AAE13" s="56"/>
      <c r="AAF13" s="56"/>
      <c r="AAG13" s="56"/>
      <c r="AAH13" s="56"/>
      <c r="AAI13" s="56"/>
      <c r="AAJ13" s="56"/>
      <c r="AAK13" s="56"/>
      <c r="AAL13" s="56"/>
      <c r="AAM13" s="56"/>
      <c r="AAN13" s="56"/>
      <c r="AAO13" s="56"/>
      <c r="AAP13" s="56"/>
      <c r="AAQ13" s="56"/>
      <c r="AAR13" s="56"/>
      <c r="AAS13" s="56"/>
      <c r="AAT13" s="56"/>
      <c r="AAU13" s="56"/>
      <c r="AAV13" s="56"/>
      <c r="AAW13" s="56"/>
      <c r="AAX13" s="56"/>
      <c r="AAY13" s="56"/>
      <c r="AAZ13" s="56"/>
      <c r="ABA13" s="56"/>
      <c r="ABB13" s="56"/>
      <c r="ABC13" s="56"/>
      <c r="ABD13" s="56"/>
      <c r="ABE13" s="56"/>
      <c r="ABF13" s="56"/>
      <c r="ABG13" s="56"/>
      <c r="ABH13" s="56"/>
      <c r="ABI13" s="56"/>
      <c r="ABJ13" s="56"/>
      <c r="ABK13" s="56"/>
      <c r="ABL13" s="56"/>
      <c r="ABM13" s="56"/>
      <c r="ABN13" s="56"/>
      <c r="ABO13" s="56"/>
      <c r="ABP13" s="56"/>
      <c r="ABQ13" s="56"/>
      <c r="ABR13" s="56"/>
      <c r="ABS13" s="56"/>
      <c r="ABT13" s="56"/>
      <c r="ABU13" s="56"/>
      <c r="ABV13" s="56"/>
      <c r="ABW13" s="56"/>
      <c r="ABX13" s="56"/>
      <c r="ABY13" s="56"/>
      <c r="ABZ13" s="56"/>
      <c r="ACA13" s="56"/>
      <c r="ACB13" s="56"/>
      <c r="ACC13" s="56"/>
      <c r="ACD13" s="56"/>
      <c r="ACE13" s="56"/>
      <c r="ACF13" s="56"/>
      <c r="ACG13" s="56"/>
      <c r="ACH13" s="56"/>
      <c r="ACI13" s="56"/>
      <c r="ACJ13" s="56"/>
      <c r="ACK13" s="56"/>
      <c r="ACL13" s="56"/>
      <c r="ACM13" s="56"/>
      <c r="ACN13" s="56"/>
      <c r="ACO13" s="56"/>
      <c r="ACP13" s="56"/>
      <c r="ACQ13" s="56"/>
      <c r="ACR13" s="56"/>
      <c r="ACS13" s="56"/>
      <c r="ACT13" s="56"/>
      <c r="ACU13" s="56"/>
      <c r="ACV13" s="56"/>
      <c r="ACW13" s="56"/>
      <c r="ACX13" s="56"/>
      <c r="ACY13" s="56"/>
      <c r="ACZ13" s="56"/>
      <c r="ADA13" s="56"/>
      <c r="ADB13" s="56"/>
      <c r="ADC13" s="56"/>
      <c r="ADD13" s="56"/>
      <c r="ADE13" s="56"/>
      <c r="ADF13" s="56"/>
      <c r="ADG13" s="56"/>
      <c r="ADH13" s="56"/>
      <c r="ADI13" s="56"/>
      <c r="ADJ13" s="56"/>
      <c r="ADK13" s="56"/>
      <c r="ADL13" s="56"/>
      <c r="ADM13" s="56"/>
      <c r="ADN13" s="56"/>
      <c r="ADO13" s="56"/>
      <c r="ADP13" s="56"/>
      <c r="ADQ13" s="56"/>
      <c r="ADR13" s="56"/>
      <c r="ADS13" s="56"/>
      <c r="ADT13" s="56"/>
      <c r="ADU13" s="56"/>
      <c r="ADV13" s="56"/>
      <c r="ADW13" s="56"/>
      <c r="ADX13" s="56"/>
      <c r="ADY13" s="56"/>
      <c r="ADZ13" s="56"/>
      <c r="AEA13" s="56"/>
      <c r="AEB13" s="56"/>
      <c r="AEC13" s="56"/>
      <c r="AED13" s="56"/>
      <c r="AEE13" s="56"/>
      <c r="AEF13" s="56"/>
      <c r="AEG13" s="56"/>
      <c r="AEH13" s="56"/>
      <c r="AEI13" s="56"/>
      <c r="AEJ13" s="56"/>
      <c r="AEK13" s="56"/>
      <c r="AEL13" s="56"/>
      <c r="AEM13" s="56"/>
      <c r="AEN13" s="56"/>
      <c r="AEO13" s="56"/>
      <c r="AEP13" s="56"/>
      <c r="AEQ13" s="56"/>
      <c r="AER13" s="56"/>
      <c r="AES13" s="56"/>
      <c r="AET13" s="56"/>
      <c r="AEU13" s="56"/>
      <c r="AEV13" s="56"/>
      <c r="AEW13" s="56"/>
      <c r="AEX13" s="56"/>
      <c r="AEY13" s="56"/>
      <c r="AEZ13" s="56"/>
      <c r="AFA13" s="56"/>
      <c r="AFB13" s="56"/>
      <c r="AFC13" s="56"/>
      <c r="AFD13" s="56"/>
      <c r="AFE13" s="56"/>
      <c r="AFF13" s="56"/>
      <c r="AFG13" s="56"/>
      <c r="AFH13" s="56"/>
      <c r="AFI13" s="56"/>
      <c r="AFJ13" s="56"/>
      <c r="AFK13" s="56"/>
      <c r="AFL13" s="56"/>
      <c r="AFM13" s="56"/>
      <c r="AFN13" s="56"/>
      <c r="AFO13" s="56"/>
      <c r="AFP13" s="56"/>
      <c r="AFQ13" s="56"/>
      <c r="AFR13" s="56"/>
      <c r="AFS13" s="56"/>
      <c r="AFT13" s="56"/>
      <c r="AFU13" s="56"/>
      <c r="AFV13" s="56"/>
      <c r="AFW13" s="56"/>
      <c r="AFX13" s="56"/>
      <c r="AFY13" s="56"/>
      <c r="AFZ13" s="56"/>
      <c r="AGA13" s="56"/>
      <c r="AGB13" s="56"/>
      <c r="AGC13" s="56"/>
      <c r="AGD13" s="56"/>
      <c r="AGE13" s="56"/>
      <c r="AGF13" s="56"/>
      <c r="AGG13" s="56"/>
      <c r="AGH13" s="56"/>
      <c r="AGI13" s="56"/>
      <c r="AGJ13" s="56"/>
      <c r="AGK13" s="56"/>
      <c r="AGL13" s="56"/>
      <c r="AGM13" s="56"/>
      <c r="AGN13" s="56"/>
      <c r="AGO13" s="56"/>
      <c r="AGP13" s="56"/>
      <c r="AGQ13" s="56"/>
      <c r="AGR13" s="56"/>
      <c r="AGS13" s="56"/>
      <c r="AGT13" s="56"/>
      <c r="AGU13" s="56"/>
      <c r="AGV13" s="56"/>
      <c r="AGW13" s="56"/>
      <c r="AGX13" s="56"/>
      <c r="AGY13" s="56"/>
      <c r="AGZ13" s="56"/>
      <c r="AHA13" s="56"/>
      <c r="AHB13" s="56"/>
      <c r="AHC13" s="56"/>
      <c r="AHD13" s="56"/>
      <c r="AHE13" s="56"/>
      <c r="AHF13" s="56"/>
      <c r="AHG13" s="56"/>
      <c r="AHH13" s="56"/>
      <c r="AHI13" s="56"/>
      <c r="AHJ13" s="56"/>
      <c r="AHK13" s="56"/>
      <c r="AHL13" s="56"/>
      <c r="AHM13" s="56"/>
      <c r="AHN13" s="56"/>
      <c r="AHO13" s="56"/>
      <c r="AHP13" s="56"/>
      <c r="AHQ13" s="56"/>
      <c r="AHR13" s="56"/>
      <c r="AHS13" s="56"/>
      <c r="AHT13" s="56"/>
      <c r="AHU13" s="56"/>
      <c r="AHV13" s="56"/>
      <c r="AHW13" s="56"/>
      <c r="AHX13" s="56"/>
      <c r="AHY13" s="56"/>
      <c r="AHZ13" s="56"/>
      <c r="AIA13" s="56"/>
      <c r="AIB13" s="56"/>
      <c r="AIC13" s="56"/>
      <c r="AID13" s="56"/>
      <c r="AIE13" s="56"/>
      <c r="AIF13" s="56"/>
      <c r="AIG13" s="56"/>
      <c r="AIH13" s="56"/>
      <c r="AII13" s="56"/>
      <c r="AIJ13" s="56"/>
      <c r="AIK13" s="56"/>
      <c r="AIL13" s="56"/>
      <c r="AIM13" s="56"/>
      <c r="AIN13" s="56"/>
      <c r="AIO13" s="56"/>
      <c r="AIP13" s="56"/>
      <c r="AIQ13" s="56"/>
      <c r="AIR13" s="56"/>
      <c r="AIS13" s="56"/>
      <c r="AIT13" s="56"/>
      <c r="AIU13" s="56"/>
      <c r="AIV13" s="56"/>
      <c r="AIW13" s="56"/>
      <c r="AIX13" s="56"/>
      <c r="AIY13" s="56"/>
      <c r="AIZ13" s="56"/>
      <c r="AJA13" s="56"/>
      <c r="AJB13" s="56"/>
      <c r="AJC13" s="56"/>
      <c r="AJD13" s="56"/>
      <c r="AJE13" s="56"/>
      <c r="AJF13" s="56"/>
      <c r="AJG13" s="56"/>
      <c r="AJH13" s="56"/>
      <c r="AJI13" s="56"/>
      <c r="AJJ13" s="56"/>
      <c r="AJK13" s="56"/>
      <c r="AJL13" s="56"/>
      <c r="AJM13" s="56"/>
      <c r="AJN13" s="56"/>
      <c r="AJO13" s="56"/>
      <c r="AJP13" s="56"/>
      <c r="AJQ13" s="56"/>
      <c r="AJR13" s="56"/>
      <c r="AJS13" s="56"/>
      <c r="AJT13" s="56"/>
      <c r="AJU13" s="56"/>
      <c r="AJV13" s="56"/>
      <c r="AJW13" s="56"/>
      <c r="AJX13" s="56"/>
      <c r="AJY13" s="56"/>
      <c r="AJZ13" s="56"/>
      <c r="AKA13" s="56"/>
      <c r="AKB13" s="56"/>
      <c r="AKC13" s="56"/>
      <c r="AKD13" s="56"/>
      <c r="AKE13" s="56"/>
      <c r="AKF13" s="56"/>
      <c r="AKG13" s="56"/>
      <c r="AKH13" s="56"/>
      <c r="AKI13" s="56"/>
      <c r="AKJ13" s="56"/>
      <c r="AKK13" s="56"/>
      <c r="AKL13" s="56"/>
      <c r="AKM13" s="56"/>
      <c r="AKN13" s="56"/>
      <c r="AKO13" s="56"/>
      <c r="AKP13" s="56"/>
      <c r="AKQ13" s="56"/>
      <c r="AKR13" s="56"/>
      <c r="AKS13" s="56"/>
      <c r="AKT13" s="56"/>
      <c r="AKU13" s="56"/>
      <c r="AKV13" s="56"/>
      <c r="AKW13" s="56"/>
      <c r="AKX13" s="56"/>
      <c r="AKY13" s="56"/>
      <c r="AKZ13" s="56"/>
      <c r="ALA13" s="56"/>
      <c r="ALB13" s="56"/>
      <c r="ALC13" s="56"/>
      <c r="ALD13" s="56"/>
      <c r="ALE13" s="56"/>
      <c r="ALF13" s="56"/>
      <c r="ALG13" s="56"/>
      <c r="ALH13" s="56"/>
      <c r="ALI13" s="56"/>
      <c r="ALJ13" s="56"/>
      <c r="ALK13" s="56"/>
      <c r="ALL13" s="56"/>
      <c r="ALM13" s="56"/>
      <c r="ALN13" s="56"/>
      <c r="ALO13" s="56"/>
      <c r="ALP13" s="56"/>
      <c r="ALQ13" s="56"/>
      <c r="ALR13" s="56"/>
      <c r="ALS13" s="56"/>
      <c r="ALT13" s="56"/>
      <c r="ALU13" s="56"/>
      <c r="ALV13" s="56"/>
      <c r="ALW13" s="56"/>
      <c r="ALX13" s="56"/>
      <c r="ALY13" s="56"/>
      <c r="ALZ13" s="56"/>
      <c r="AMA13" s="56"/>
      <c r="AMB13" s="56"/>
      <c r="AMC13" s="56"/>
      <c r="AMD13" s="56"/>
      <c r="AME13" s="56"/>
      <c r="AMF13" s="56"/>
      <c r="AMG13" s="56"/>
      <c r="AMH13" s="56"/>
      <c r="AMI13" s="56"/>
      <c r="AMJ13" s="56"/>
      <c r="AMK13" s="56"/>
      <c r="AML13" s="56"/>
      <c r="AMM13" s="56"/>
      <c r="AMN13" s="56"/>
      <c r="AMO13" s="56"/>
      <c r="AMP13" s="56"/>
      <c r="AMQ13" s="56"/>
      <c r="AMR13" s="56"/>
      <c r="AMS13" s="56"/>
      <c r="AMT13" s="56"/>
      <c r="AMU13" s="56"/>
      <c r="AMV13" s="56"/>
      <c r="AMW13" s="56"/>
      <c r="AMX13" s="56"/>
      <c r="AMY13" s="56"/>
      <c r="AMZ13" s="56"/>
      <c r="ANA13" s="56"/>
      <c r="ANB13" s="56"/>
      <c r="ANC13" s="56"/>
      <c r="AND13" s="56"/>
      <c r="ANE13" s="56"/>
      <c r="ANF13" s="56"/>
      <c r="ANG13" s="56"/>
      <c r="ANH13" s="56"/>
      <c r="ANI13" s="56"/>
      <c r="ANJ13" s="56"/>
      <c r="ANK13" s="56"/>
      <c r="ANL13" s="56"/>
      <c r="ANM13" s="56"/>
      <c r="ANN13" s="56"/>
      <c r="ANO13" s="56"/>
      <c r="ANP13" s="56"/>
      <c r="ANQ13" s="56"/>
      <c r="ANR13" s="56"/>
      <c r="ANS13" s="56"/>
      <c r="ANT13" s="56"/>
      <c r="ANU13" s="56"/>
      <c r="ANV13" s="56"/>
      <c r="ANW13" s="56"/>
      <c r="ANX13" s="56"/>
      <c r="ANY13" s="56"/>
      <c r="ANZ13" s="56"/>
      <c r="AOA13" s="56"/>
      <c r="AOB13" s="56"/>
      <c r="AOC13" s="56"/>
      <c r="AOD13" s="56"/>
      <c r="AOE13" s="56"/>
      <c r="AOF13" s="56"/>
      <c r="AOG13" s="56"/>
      <c r="AOH13" s="56"/>
      <c r="AOI13" s="56"/>
      <c r="AOJ13" s="56"/>
      <c r="AOK13" s="56"/>
      <c r="AOL13" s="56"/>
      <c r="AOM13" s="56"/>
      <c r="AON13" s="56"/>
      <c r="AOO13" s="56"/>
      <c r="AOP13" s="56"/>
      <c r="AOQ13" s="56"/>
      <c r="AOR13" s="56"/>
      <c r="AOS13" s="56"/>
      <c r="AOT13" s="56"/>
      <c r="AOU13" s="56"/>
      <c r="AOV13" s="56"/>
      <c r="AOW13" s="56"/>
      <c r="AOX13" s="56"/>
      <c r="AOY13" s="56"/>
      <c r="AOZ13" s="56"/>
      <c r="APA13" s="56"/>
      <c r="APB13" s="56"/>
      <c r="APC13" s="56"/>
      <c r="APD13" s="56"/>
      <c r="APE13" s="56"/>
      <c r="APF13" s="56"/>
      <c r="APG13" s="56"/>
      <c r="APH13" s="56"/>
      <c r="API13" s="56"/>
      <c r="APJ13" s="56"/>
      <c r="APK13" s="56"/>
      <c r="APL13" s="56"/>
      <c r="APM13" s="56"/>
      <c r="APN13" s="56"/>
      <c r="APO13" s="56"/>
      <c r="APP13" s="56"/>
      <c r="APQ13" s="56"/>
      <c r="APR13" s="56"/>
      <c r="APS13" s="56"/>
      <c r="APT13" s="56"/>
      <c r="APU13" s="56"/>
      <c r="APV13" s="56"/>
      <c r="APW13" s="56"/>
      <c r="APX13" s="56"/>
      <c r="APY13" s="56"/>
      <c r="APZ13" s="56"/>
      <c r="AQA13" s="56"/>
      <c r="AQB13" s="56"/>
      <c r="AQC13" s="56"/>
      <c r="AQD13" s="56"/>
      <c r="AQE13" s="56"/>
      <c r="AQF13" s="56"/>
      <c r="AQG13" s="56"/>
      <c r="AQH13" s="56"/>
      <c r="AQI13" s="56"/>
      <c r="AQJ13" s="56"/>
      <c r="AQK13" s="56"/>
      <c r="AQL13" s="56"/>
      <c r="AQM13" s="56"/>
      <c r="AQN13" s="56"/>
      <c r="AQO13" s="56"/>
      <c r="AQP13" s="56"/>
      <c r="AQQ13" s="56"/>
      <c r="AQR13" s="56"/>
      <c r="AQS13" s="56"/>
      <c r="AQT13" s="56"/>
      <c r="AQU13" s="56"/>
      <c r="AQV13" s="56"/>
      <c r="AQW13" s="56"/>
      <c r="AQX13" s="56"/>
      <c r="AQY13" s="56"/>
      <c r="AQZ13" s="56"/>
      <c r="ARA13" s="56"/>
      <c r="ARB13" s="56"/>
      <c r="ARC13" s="56"/>
      <c r="ARD13" s="56"/>
      <c r="ARE13" s="56"/>
      <c r="ARF13" s="56"/>
      <c r="ARG13" s="56"/>
      <c r="ARH13" s="56"/>
      <c r="ARI13" s="56"/>
      <c r="ARJ13" s="56"/>
      <c r="ARK13" s="56"/>
      <c r="ARL13" s="56"/>
      <c r="ARM13" s="56"/>
      <c r="ARN13" s="56"/>
      <c r="ARO13" s="56"/>
      <c r="ARP13" s="56"/>
      <c r="ARQ13" s="56"/>
      <c r="ARR13" s="56"/>
      <c r="ARS13" s="56"/>
      <c r="ART13" s="56"/>
      <c r="ARU13" s="56"/>
      <c r="ARV13" s="56"/>
      <c r="ARW13" s="56"/>
      <c r="ARX13" s="56"/>
      <c r="ARY13" s="56"/>
      <c r="ARZ13" s="56"/>
      <c r="ASA13" s="56"/>
      <c r="ASB13" s="56"/>
      <c r="ASC13" s="56"/>
      <c r="ASD13" s="56"/>
      <c r="ASE13" s="56"/>
      <c r="ASF13" s="56"/>
      <c r="ASG13" s="56"/>
      <c r="ASH13" s="56"/>
      <c r="ASI13" s="56"/>
      <c r="ASJ13" s="56"/>
      <c r="ASK13" s="56"/>
      <c r="ASL13" s="56"/>
      <c r="ASM13" s="56"/>
      <c r="ASN13" s="56"/>
      <c r="ASO13" s="56"/>
      <c r="ASP13" s="56"/>
      <c r="ASQ13" s="56"/>
      <c r="ASR13" s="56"/>
      <c r="ASS13" s="56"/>
      <c r="AST13" s="56"/>
      <c r="ASU13" s="56"/>
      <c r="ASV13" s="56"/>
      <c r="ASW13" s="56"/>
      <c r="ASX13" s="56"/>
      <c r="ASY13" s="56"/>
      <c r="ASZ13" s="56"/>
      <c r="ATA13" s="56"/>
      <c r="ATB13" s="56"/>
      <c r="ATC13" s="56"/>
      <c r="ATD13" s="56"/>
      <c r="ATE13" s="56"/>
      <c r="ATF13" s="56"/>
      <c r="ATG13" s="56"/>
      <c r="ATH13" s="56"/>
      <c r="ATI13" s="56"/>
      <c r="ATJ13" s="56"/>
      <c r="ATK13" s="56"/>
      <c r="ATL13" s="56"/>
      <c r="ATM13" s="56"/>
      <c r="ATN13" s="56"/>
      <c r="ATO13" s="56"/>
      <c r="ATP13" s="56"/>
      <c r="ATQ13" s="56"/>
      <c r="ATR13" s="56"/>
      <c r="ATS13" s="56"/>
      <c r="ATT13" s="56"/>
      <c r="ATU13" s="56"/>
      <c r="ATV13" s="56"/>
      <c r="ATW13" s="56"/>
      <c r="ATX13" s="56"/>
      <c r="ATY13" s="56"/>
      <c r="ATZ13" s="56"/>
      <c r="AUA13" s="56"/>
      <c r="AUB13" s="56"/>
      <c r="AUC13" s="56"/>
      <c r="AUD13" s="56"/>
      <c r="AUE13" s="56"/>
      <c r="AUF13" s="56"/>
      <c r="AUG13" s="56"/>
      <c r="AUH13" s="56"/>
      <c r="AUI13" s="56"/>
      <c r="AUJ13" s="56"/>
      <c r="AUK13" s="56"/>
      <c r="AUL13" s="56"/>
      <c r="AUM13" s="56"/>
      <c r="AUN13" s="56"/>
      <c r="AUO13" s="56"/>
      <c r="AUP13" s="56"/>
      <c r="AUQ13" s="56"/>
      <c r="AUR13" s="56"/>
      <c r="AUS13" s="56"/>
      <c r="AUT13" s="56"/>
      <c r="AUU13" s="56"/>
      <c r="AUV13" s="56"/>
      <c r="AUW13" s="56"/>
      <c r="AUX13" s="56"/>
      <c r="AUY13" s="56"/>
      <c r="AUZ13" s="56"/>
      <c r="AVA13" s="56"/>
      <c r="AVB13" s="56"/>
      <c r="AVC13" s="56"/>
      <c r="AVD13" s="56"/>
      <c r="AVE13" s="56"/>
      <c r="AVF13" s="56"/>
      <c r="AVG13" s="56"/>
      <c r="AVH13" s="56"/>
      <c r="AVI13" s="56"/>
      <c r="AVJ13" s="56"/>
      <c r="AVK13" s="56"/>
      <c r="AVL13" s="56"/>
      <c r="AVM13" s="56"/>
      <c r="AVN13" s="56"/>
      <c r="AVO13" s="56"/>
      <c r="AVP13" s="56"/>
      <c r="AVQ13" s="56"/>
      <c r="AVR13" s="56"/>
      <c r="AVS13" s="56"/>
      <c r="AVT13" s="56"/>
      <c r="AVU13" s="56"/>
      <c r="AVV13" s="56"/>
      <c r="AVW13" s="56"/>
      <c r="AVX13" s="56"/>
      <c r="AVY13" s="56"/>
      <c r="AVZ13" s="56"/>
      <c r="AWA13" s="56"/>
      <c r="AWB13" s="56"/>
      <c r="AWC13" s="56"/>
      <c r="AWD13" s="56"/>
      <c r="AWE13" s="56"/>
      <c r="AWF13" s="56"/>
      <c r="AWG13" s="56"/>
      <c r="AWH13" s="56"/>
      <c r="AWI13" s="56"/>
      <c r="AWJ13" s="56"/>
      <c r="AWK13" s="56"/>
      <c r="AWL13" s="56"/>
      <c r="AWM13" s="56"/>
      <c r="AWN13" s="56"/>
      <c r="AWO13" s="56"/>
      <c r="AWP13" s="56"/>
      <c r="AWQ13" s="56"/>
      <c r="AWR13" s="56"/>
      <c r="AWS13" s="56"/>
      <c r="AWT13" s="56"/>
      <c r="AWU13" s="56"/>
      <c r="AWV13" s="56"/>
      <c r="AWW13" s="56"/>
      <c r="AWX13" s="56"/>
      <c r="AWY13" s="56"/>
      <c r="AWZ13" s="56"/>
      <c r="AXA13" s="56"/>
      <c r="AXB13" s="56"/>
      <c r="AXC13" s="56"/>
      <c r="AXD13" s="56"/>
      <c r="AXE13" s="56"/>
      <c r="AXF13" s="56"/>
      <c r="AXG13" s="56"/>
      <c r="AXH13" s="56"/>
      <c r="AXI13" s="56"/>
      <c r="AXJ13" s="56"/>
      <c r="AXK13" s="56"/>
      <c r="AXL13" s="56"/>
      <c r="AXM13" s="56"/>
      <c r="AXN13" s="56"/>
      <c r="AXO13" s="56"/>
      <c r="AXP13" s="56"/>
      <c r="AXQ13" s="56"/>
      <c r="AXR13" s="56"/>
      <c r="AXS13" s="56"/>
      <c r="AXT13" s="56"/>
      <c r="AXU13" s="56"/>
      <c r="AXV13" s="56"/>
      <c r="AXW13" s="56"/>
      <c r="AXX13" s="56"/>
      <c r="AXY13" s="56"/>
      <c r="AXZ13" s="56"/>
      <c r="AYA13" s="56"/>
      <c r="AYB13" s="56"/>
      <c r="AYC13" s="56"/>
      <c r="AYD13" s="56"/>
      <c r="AYE13" s="56"/>
      <c r="AYF13" s="56"/>
      <c r="AYG13" s="56"/>
      <c r="AYH13" s="56"/>
      <c r="AYI13" s="56"/>
      <c r="AYJ13" s="56"/>
      <c r="AYK13" s="56"/>
      <c r="AYL13" s="56"/>
      <c r="AYM13" s="56"/>
      <c r="AYN13" s="56"/>
      <c r="AYO13" s="56"/>
      <c r="AYP13" s="56"/>
      <c r="AYQ13" s="56"/>
      <c r="AYR13" s="56"/>
      <c r="AYS13" s="56"/>
      <c r="AYT13" s="56"/>
      <c r="AYU13" s="56"/>
      <c r="AYV13" s="56"/>
      <c r="AYW13" s="56"/>
      <c r="AYX13" s="56"/>
      <c r="AYY13" s="56"/>
      <c r="AYZ13" s="56"/>
      <c r="AZA13" s="56"/>
      <c r="AZB13" s="56"/>
      <c r="AZC13" s="56"/>
      <c r="AZD13" s="56"/>
      <c r="AZE13" s="56"/>
      <c r="AZF13" s="56"/>
      <c r="AZG13" s="56"/>
      <c r="AZH13" s="56"/>
      <c r="AZI13" s="56"/>
      <c r="AZJ13" s="56"/>
      <c r="AZK13" s="56"/>
      <c r="AZL13" s="56"/>
      <c r="AZM13" s="56"/>
      <c r="AZN13" s="56"/>
      <c r="AZO13" s="56"/>
      <c r="AZP13" s="56"/>
      <c r="AZQ13" s="56"/>
      <c r="AZR13" s="56"/>
      <c r="AZS13" s="56"/>
      <c r="AZT13" s="56"/>
      <c r="AZU13" s="56"/>
      <c r="AZV13" s="56"/>
      <c r="AZW13" s="56"/>
      <c r="AZX13" s="56"/>
      <c r="AZY13" s="56"/>
      <c r="AZZ13" s="56"/>
      <c r="BAA13" s="56"/>
      <c r="BAB13" s="56"/>
      <c r="BAC13" s="56"/>
      <c r="BAD13" s="56"/>
      <c r="BAE13" s="56"/>
      <c r="BAF13" s="56"/>
      <c r="BAG13" s="56"/>
      <c r="BAH13" s="56"/>
      <c r="BAI13" s="56"/>
      <c r="BAJ13" s="56"/>
      <c r="BAK13" s="56"/>
      <c r="BAL13" s="56"/>
      <c r="BAM13" s="56"/>
      <c r="BAN13" s="56"/>
      <c r="BAO13" s="56"/>
      <c r="BAP13" s="56"/>
      <c r="BAQ13" s="56"/>
      <c r="BAR13" s="56"/>
      <c r="BAS13" s="56"/>
      <c r="BAT13" s="56"/>
      <c r="BAU13" s="56"/>
      <c r="BAV13" s="56"/>
      <c r="BAW13" s="56"/>
      <c r="BAX13" s="56"/>
      <c r="BAY13" s="56"/>
      <c r="BAZ13" s="56"/>
      <c r="BBA13" s="56"/>
      <c r="BBB13" s="56"/>
      <c r="BBC13" s="56"/>
      <c r="BBD13" s="56"/>
      <c r="BBE13" s="56"/>
      <c r="BBF13" s="56"/>
      <c r="BBG13" s="56"/>
      <c r="BBH13" s="56"/>
      <c r="BBI13" s="56"/>
      <c r="BBJ13" s="56"/>
      <c r="BBK13" s="56"/>
      <c r="BBL13" s="56"/>
      <c r="BBM13" s="56"/>
      <c r="BBN13" s="56"/>
      <c r="BBO13" s="56"/>
      <c r="BBP13" s="56"/>
      <c r="BBQ13" s="56"/>
      <c r="BBR13" s="56"/>
      <c r="BBS13" s="56"/>
      <c r="BBT13" s="56"/>
      <c r="BBU13" s="56"/>
      <c r="BBV13" s="56"/>
      <c r="BBW13" s="56"/>
      <c r="BBX13" s="56"/>
      <c r="BBY13" s="56"/>
      <c r="BBZ13" s="56"/>
      <c r="BCA13" s="56"/>
      <c r="BCB13" s="56"/>
      <c r="BCC13" s="56"/>
      <c r="BCD13" s="56"/>
      <c r="BCE13" s="56"/>
      <c r="BCF13" s="56"/>
      <c r="BCG13" s="56"/>
      <c r="BCH13" s="56"/>
      <c r="BCI13" s="56"/>
      <c r="BCJ13" s="56"/>
      <c r="BCK13" s="56"/>
      <c r="BCL13" s="56"/>
      <c r="BCM13" s="56"/>
      <c r="BCN13" s="56"/>
      <c r="BCO13" s="56"/>
      <c r="BCP13" s="56"/>
      <c r="BCQ13" s="56"/>
      <c r="BCR13" s="56"/>
      <c r="BCS13" s="56"/>
      <c r="BCT13" s="56"/>
      <c r="BCU13" s="56"/>
      <c r="BCV13" s="56"/>
      <c r="BCW13" s="56"/>
      <c r="BCX13" s="56"/>
      <c r="BCY13" s="56"/>
      <c r="BCZ13" s="56"/>
      <c r="BDA13" s="56"/>
      <c r="BDB13" s="56"/>
      <c r="BDC13" s="56"/>
      <c r="BDD13" s="56"/>
      <c r="BDE13" s="56"/>
      <c r="BDF13" s="56"/>
      <c r="BDG13" s="56"/>
      <c r="BDH13" s="56"/>
      <c r="BDI13" s="56"/>
      <c r="BDJ13" s="56"/>
      <c r="BDK13" s="56"/>
      <c r="BDL13" s="56"/>
      <c r="BDM13" s="56"/>
      <c r="BDN13" s="56"/>
      <c r="BDO13" s="56"/>
      <c r="BDP13" s="56"/>
      <c r="BDQ13" s="56"/>
      <c r="BDR13" s="56"/>
      <c r="BDS13" s="56"/>
      <c r="BDT13" s="56"/>
      <c r="BDU13" s="56"/>
      <c r="BDV13" s="56"/>
      <c r="BDW13" s="56"/>
      <c r="BDX13" s="56"/>
      <c r="BDY13" s="56"/>
      <c r="BDZ13" s="56"/>
      <c r="BEA13" s="56"/>
      <c r="BEB13" s="56"/>
      <c r="BEC13" s="56"/>
      <c r="BED13" s="56"/>
      <c r="BEE13" s="56"/>
      <c r="BEF13" s="56"/>
      <c r="BEG13" s="56"/>
      <c r="BEH13" s="56"/>
      <c r="BEI13" s="56"/>
      <c r="BEJ13" s="56"/>
      <c r="BEK13" s="56"/>
      <c r="BEL13" s="56"/>
      <c r="BEM13" s="56"/>
      <c r="BEN13" s="56"/>
      <c r="BEO13" s="56"/>
      <c r="BEP13" s="56"/>
      <c r="BEQ13" s="56"/>
      <c r="BER13" s="56"/>
      <c r="BES13" s="56"/>
      <c r="BET13" s="56"/>
      <c r="BEU13" s="56"/>
      <c r="BEV13" s="56"/>
      <c r="BEW13" s="56"/>
      <c r="BEX13" s="56"/>
      <c r="BEY13" s="56"/>
      <c r="BEZ13" s="56"/>
      <c r="BFA13" s="56"/>
      <c r="BFB13" s="56"/>
      <c r="BFC13" s="56"/>
      <c r="BFD13" s="56"/>
      <c r="BFE13" s="56"/>
      <c r="BFF13" s="56"/>
      <c r="BFG13" s="56"/>
      <c r="BFH13" s="56"/>
      <c r="BFI13" s="56"/>
      <c r="BFJ13" s="56"/>
      <c r="BFK13" s="56"/>
      <c r="BFL13" s="56"/>
      <c r="BFM13" s="56"/>
      <c r="BFN13" s="56"/>
      <c r="BFO13" s="56"/>
      <c r="BFP13" s="56"/>
      <c r="BFQ13" s="56"/>
      <c r="BFR13" s="56"/>
      <c r="BFS13" s="56"/>
      <c r="BFT13" s="56"/>
      <c r="BFU13" s="56"/>
      <c r="BFV13" s="56"/>
      <c r="BFW13" s="56"/>
      <c r="BFX13" s="56"/>
      <c r="BFY13" s="56"/>
      <c r="BFZ13" s="56"/>
      <c r="BGA13" s="56"/>
      <c r="BGB13" s="56"/>
      <c r="BGC13" s="56"/>
      <c r="BGD13" s="56"/>
      <c r="BGE13" s="56"/>
      <c r="BGF13" s="56"/>
      <c r="BGG13" s="56"/>
      <c r="BGH13" s="56"/>
      <c r="BGI13" s="56"/>
      <c r="BGJ13" s="56"/>
      <c r="BGK13" s="56"/>
      <c r="BGL13" s="56"/>
      <c r="BGM13" s="56"/>
      <c r="BGN13" s="56"/>
      <c r="BGO13" s="56"/>
      <c r="BGP13" s="56"/>
      <c r="BGQ13" s="56"/>
      <c r="BGR13" s="56"/>
      <c r="BGS13" s="56"/>
      <c r="BGT13" s="56"/>
      <c r="BGU13" s="56"/>
      <c r="BGV13" s="56"/>
      <c r="BGW13" s="56"/>
    </row>
    <row r="14" spans="1:1557" x14ac:dyDescent="0.2">
      <c r="B14" s="150" t="s">
        <v>520</v>
      </c>
      <c r="C14" s="150"/>
      <c r="D14" s="151" t="s">
        <v>529</v>
      </c>
      <c r="E14" s="59"/>
      <c r="F14" s="59"/>
      <c r="G14" s="59"/>
      <c r="H14" s="59"/>
      <c r="I14" s="58"/>
      <c r="J14" s="58"/>
      <c r="K14" s="58"/>
      <c r="L14" s="58"/>
      <c r="M14" s="58"/>
      <c r="N14" s="58"/>
      <c r="O14" s="58"/>
      <c r="P14" s="60"/>
      <c r="Q14" s="60"/>
      <c r="R14" s="60"/>
      <c r="S14" s="60"/>
      <c r="T14" s="60"/>
      <c r="U14" s="60"/>
      <c r="V14" s="60"/>
      <c r="W14" s="60"/>
      <c r="X14" s="60"/>
      <c r="Y14" s="60"/>
      <c r="Z14" s="60"/>
      <c r="AA14" s="60"/>
      <c r="AB14" s="60"/>
      <c r="AC14" s="60"/>
      <c r="AD14" s="60"/>
      <c r="AE14" s="60"/>
      <c r="AF14" s="60"/>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c r="QZ14" s="56"/>
      <c r="RA14" s="56"/>
      <c r="RB14" s="56"/>
      <c r="RC14" s="56"/>
      <c r="RD14" s="56"/>
      <c r="RE14" s="56"/>
      <c r="RF14" s="56"/>
      <c r="RG14" s="56"/>
      <c r="RH14" s="56"/>
      <c r="RI14" s="56"/>
      <c r="RJ14" s="56"/>
      <c r="RK14" s="56"/>
      <c r="RL14" s="56"/>
      <c r="RM14" s="56"/>
      <c r="RN14" s="56"/>
      <c r="RO14" s="56"/>
      <c r="RP14" s="56"/>
      <c r="RQ14" s="56"/>
      <c r="RR14" s="56"/>
      <c r="RS14" s="56"/>
      <c r="RT14" s="56"/>
      <c r="RU14" s="56"/>
      <c r="RV14" s="56"/>
      <c r="RW14" s="56"/>
      <c r="RX14" s="56"/>
      <c r="RY14" s="56"/>
      <c r="RZ14" s="56"/>
      <c r="SA14" s="56"/>
      <c r="SB14" s="56"/>
      <c r="SC14" s="56"/>
      <c r="SD14" s="56"/>
      <c r="SE14" s="56"/>
      <c r="SF14" s="56"/>
      <c r="SG14" s="56"/>
      <c r="SH14" s="56"/>
      <c r="SI14" s="56"/>
      <c r="SJ14" s="56"/>
      <c r="SK14" s="56"/>
      <c r="SL14" s="56"/>
      <c r="SM14" s="56"/>
      <c r="SN14" s="56"/>
      <c r="SO14" s="56"/>
      <c r="SP14" s="56"/>
      <c r="SQ14" s="56"/>
      <c r="SR14" s="56"/>
      <c r="SS14" s="56"/>
      <c r="ST14" s="56"/>
      <c r="SU14" s="56"/>
      <c r="SV14" s="56"/>
      <c r="SW14" s="56"/>
      <c r="SX14" s="56"/>
      <c r="SY14" s="56"/>
      <c r="SZ14" s="56"/>
      <c r="TA14" s="56"/>
      <c r="TB14" s="56"/>
      <c r="TC14" s="56"/>
      <c r="TD14" s="56"/>
      <c r="TE14" s="56"/>
      <c r="TF14" s="56"/>
      <c r="TG14" s="56"/>
      <c r="TH14" s="56"/>
      <c r="TI14" s="56"/>
      <c r="TJ14" s="56"/>
      <c r="TK14" s="56"/>
      <c r="TL14" s="56"/>
      <c r="TM14" s="56"/>
      <c r="TN14" s="56"/>
      <c r="TO14" s="56"/>
      <c r="TP14" s="56"/>
      <c r="TQ14" s="56"/>
      <c r="TR14" s="56"/>
      <c r="TS14" s="56"/>
      <c r="TT14" s="56"/>
      <c r="TU14" s="56"/>
      <c r="TV14" s="56"/>
      <c r="TW14" s="56"/>
      <c r="TX14" s="56"/>
      <c r="TY14" s="56"/>
      <c r="TZ14" s="56"/>
      <c r="UA14" s="56"/>
      <c r="UB14" s="56"/>
      <c r="UC14" s="56"/>
      <c r="UD14" s="56"/>
      <c r="UE14" s="56"/>
      <c r="UF14" s="56"/>
      <c r="UG14" s="56"/>
      <c r="UH14" s="56"/>
      <c r="UI14" s="56"/>
      <c r="UJ14" s="56"/>
      <c r="UK14" s="56"/>
      <c r="UL14" s="56"/>
      <c r="UM14" s="56"/>
      <c r="UN14" s="56"/>
      <c r="UO14" s="56"/>
      <c r="UP14" s="56"/>
      <c r="UQ14" s="56"/>
      <c r="UR14" s="56"/>
      <c r="US14" s="56"/>
      <c r="UT14" s="56"/>
      <c r="UU14" s="56"/>
      <c r="UV14" s="56"/>
      <c r="UW14" s="56"/>
      <c r="UX14" s="56"/>
      <c r="UY14" s="56"/>
      <c r="UZ14" s="56"/>
      <c r="VA14" s="56"/>
      <c r="VB14" s="56"/>
      <c r="VC14" s="56"/>
      <c r="VD14" s="56"/>
      <c r="VE14" s="56"/>
      <c r="VF14" s="56"/>
      <c r="VG14" s="56"/>
      <c r="VH14" s="56"/>
      <c r="VI14" s="56"/>
      <c r="VJ14" s="56"/>
      <c r="VK14" s="56"/>
      <c r="VL14" s="56"/>
      <c r="VM14" s="56"/>
      <c r="VN14" s="56"/>
      <c r="VO14" s="56"/>
      <c r="VP14" s="56"/>
      <c r="VQ14" s="56"/>
      <c r="VR14" s="56"/>
      <c r="VS14" s="56"/>
      <c r="VT14" s="56"/>
      <c r="VU14" s="56"/>
      <c r="VV14" s="56"/>
      <c r="VW14" s="56"/>
      <c r="VX14" s="56"/>
      <c r="VY14" s="56"/>
      <c r="VZ14" s="56"/>
      <c r="WA14" s="56"/>
      <c r="WB14" s="56"/>
      <c r="WC14" s="56"/>
      <c r="WD14" s="56"/>
      <c r="WE14" s="56"/>
      <c r="WF14" s="56"/>
      <c r="WG14" s="56"/>
      <c r="WH14" s="56"/>
      <c r="WI14" s="56"/>
      <c r="WJ14" s="56"/>
      <c r="WK14" s="56"/>
      <c r="WL14" s="56"/>
      <c r="WM14" s="56"/>
      <c r="WN14" s="56"/>
      <c r="WO14" s="56"/>
      <c r="WP14" s="56"/>
      <c r="WQ14" s="56"/>
      <c r="WR14" s="56"/>
      <c r="WS14" s="56"/>
      <c r="WT14" s="56"/>
      <c r="WU14" s="56"/>
      <c r="WV14" s="56"/>
      <c r="WW14" s="56"/>
      <c r="WX14" s="56"/>
      <c r="WY14" s="56"/>
      <c r="WZ14" s="56"/>
      <c r="XA14" s="56"/>
      <c r="XB14" s="56"/>
      <c r="XC14" s="56"/>
      <c r="XD14" s="56"/>
      <c r="XE14" s="56"/>
      <c r="XF14" s="56"/>
      <c r="XG14" s="56"/>
      <c r="XH14" s="56"/>
      <c r="XI14" s="56"/>
      <c r="XJ14" s="56"/>
      <c r="XK14" s="56"/>
      <c r="XL14" s="56"/>
      <c r="XM14" s="56"/>
      <c r="XN14" s="56"/>
      <c r="XO14" s="56"/>
      <c r="XP14" s="56"/>
      <c r="XQ14" s="56"/>
      <c r="XR14" s="56"/>
      <c r="XS14" s="56"/>
      <c r="XT14" s="56"/>
      <c r="XU14" s="56"/>
      <c r="XV14" s="56"/>
      <c r="XW14" s="56"/>
      <c r="XX14" s="56"/>
      <c r="XY14" s="56"/>
      <c r="XZ14" s="56"/>
      <c r="YA14" s="56"/>
      <c r="YB14" s="56"/>
      <c r="YC14" s="56"/>
      <c r="YD14" s="56"/>
      <c r="YE14" s="56"/>
      <c r="YF14" s="56"/>
      <c r="YG14" s="56"/>
      <c r="YH14" s="56"/>
      <c r="YI14" s="56"/>
      <c r="YJ14" s="56"/>
      <c r="YK14" s="56"/>
      <c r="YL14" s="56"/>
      <c r="YM14" s="56"/>
      <c r="YN14" s="56"/>
      <c r="YO14" s="56"/>
      <c r="YP14" s="56"/>
      <c r="YQ14" s="56"/>
      <c r="YR14" s="56"/>
      <c r="YS14" s="56"/>
      <c r="YT14" s="56"/>
      <c r="YU14" s="56"/>
      <c r="YV14" s="56"/>
      <c r="YW14" s="56"/>
      <c r="YX14" s="56"/>
      <c r="YY14" s="56"/>
      <c r="YZ14" s="56"/>
      <c r="ZA14" s="56"/>
      <c r="ZB14" s="56"/>
      <c r="ZC14" s="56"/>
      <c r="ZD14" s="56"/>
      <c r="ZE14" s="56"/>
      <c r="ZF14" s="56"/>
      <c r="ZG14" s="56"/>
      <c r="ZH14" s="56"/>
      <c r="ZI14" s="56"/>
      <c r="ZJ14" s="56"/>
      <c r="ZK14" s="56"/>
      <c r="ZL14" s="56"/>
      <c r="ZM14" s="56"/>
      <c r="ZN14" s="56"/>
      <c r="ZO14" s="56"/>
      <c r="ZP14" s="56"/>
      <c r="ZQ14" s="56"/>
      <c r="ZR14" s="56"/>
      <c r="ZS14" s="56"/>
      <c r="ZT14" s="56"/>
      <c r="ZU14" s="56"/>
      <c r="ZV14" s="56"/>
      <c r="ZW14" s="56"/>
      <c r="ZX14" s="56"/>
      <c r="ZY14" s="56"/>
      <c r="ZZ14" s="56"/>
      <c r="AAA14" s="56"/>
      <c r="AAB14" s="56"/>
      <c r="AAC14" s="56"/>
      <c r="AAD14" s="56"/>
      <c r="AAE14" s="56"/>
      <c r="AAF14" s="56"/>
      <c r="AAG14" s="56"/>
      <c r="AAH14" s="56"/>
      <c r="AAI14" s="56"/>
      <c r="AAJ14" s="56"/>
      <c r="AAK14" s="56"/>
      <c r="AAL14" s="56"/>
      <c r="AAM14" s="56"/>
      <c r="AAN14" s="56"/>
      <c r="AAO14" s="56"/>
      <c r="AAP14" s="56"/>
      <c r="AAQ14" s="56"/>
      <c r="AAR14" s="56"/>
      <c r="AAS14" s="56"/>
      <c r="AAT14" s="56"/>
      <c r="AAU14" s="56"/>
      <c r="AAV14" s="56"/>
      <c r="AAW14" s="56"/>
      <c r="AAX14" s="56"/>
      <c r="AAY14" s="56"/>
      <c r="AAZ14" s="56"/>
      <c r="ABA14" s="56"/>
      <c r="ABB14" s="56"/>
      <c r="ABC14" s="56"/>
      <c r="ABD14" s="56"/>
      <c r="ABE14" s="56"/>
      <c r="ABF14" s="56"/>
      <c r="ABG14" s="56"/>
      <c r="ABH14" s="56"/>
      <c r="ABI14" s="56"/>
      <c r="ABJ14" s="56"/>
      <c r="ABK14" s="56"/>
      <c r="ABL14" s="56"/>
      <c r="ABM14" s="56"/>
      <c r="ABN14" s="56"/>
      <c r="ABO14" s="56"/>
      <c r="ABP14" s="56"/>
      <c r="ABQ14" s="56"/>
      <c r="ABR14" s="56"/>
      <c r="ABS14" s="56"/>
      <c r="ABT14" s="56"/>
      <c r="ABU14" s="56"/>
      <c r="ABV14" s="56"/>
      <c r="ABW14" s="56"/>
      <c r="ABX14" s="56"/>
      <c r="ABY14" s="56"/>
      <c r="ABZ14" s="56"/>
      <c r="ACA14" s="56"/>
      <c r="ACB14" s="56"/>
      <c r="ACC14" s="56"/>
      <c r="ACD14" s="56"/>
      <c r="ACE14" s="56"/>
      <c r="ACF14" s="56"/>
      <c r="ACG14" s="56"/>
      <c r="ACH14" s="56"/>
      <c r="ACI14" s="56"/>
      <c r="ACJ14" s="56"/>
      <c r="ACK14" s="56"/>
      <c r="ACL14" s="56"/>
      <c r="ACM14" s="56"/>
      <c r="ACN14" s="56"/>
      <c r="ACO14" s="56"/>
      <c r="ACP14" s="56"/>
      <c r="ACQ14" s="56"/>
      <c r="ACR14" s="56"/>
      <c r="ACS14" s="56"/>
      <c r="ACT14" s="56"/>
      <c r="ACU14" s="56"/>
      <c r="ACV14" s="56"/>
      <c r="ACW14" s="56"/>
      <c r="ACX14" s="56"/>
      <c r="ACY14" s="56"/>
      <c r="ACZ14" s="56"/>
      <c r="ADA14" s="56"/>
      <c r="ADB14" s="56"/>
      <c r="ADC14" s="56"/>
      <c r="ADD14" s="56"/>
      <c r="ADE14" s="56"/>
      <c r="ADF14" s="56"/>
      <c r="ADG14" s="56"/>
      <c r="ADH14" s="56"/>
      <c r="ADI14" s="56"/>
      <c r="ADJ14" s="56"/>
      <c r="ADK14" s="56"/>
      <c r="ADL14" s="56"/>
      <c r="ADM14" s="56"/>
      <c r="ADN14" s="56"/>
      <c r="ADO14" s="56"/>
      <c r="ADP14" s="56"/>
      <c r="ADQ14" s="56"/>
      <c r="ADR14" s="56"/>
      <c r="ADS14" s="56"/>
      <c r="ADT14" s="56"/>
      <c r="ADU14" s="56"/>
      <c r="ADV14" s="56"/>
      <c r="ADW14" s="56"/>
      <c r="ADX14" s="56"/>
      <c r="ADY14" s="56"/>
      <c r="ADZ14" s="56"/>
      <c r="AEA14" s="56"/>
      <c r="AEB14" s="56"/>
      <c r="AEC14" s="56"/>
      <c r="AED14" s="56"/>
      <c r="AEE14" s="56"/>
      <c r="AEF14" s="56"/>
      <c r="AEG14" s="56"/>
      <c r="AEH14" s="56"/>
      <c r="AEI14" s="56"/>
      <c r="AEJ14" s="56"/>
      <c r="AEK14" s="56"/>
      <c r="AEL14" s="56"/>
      <c r="AEM14" s="56"/>
      <c r="AEN14" s="56"/>
      <c r="AEO14" s="56"/>
      <c r="AEP14" s="56"/>
      <c r="AEQ14" s="56"/>
      <c r="AER14" s="56"/>
      <c r="AES14" s="56"/>
      <c r="AET14" s="56"/>
      <c r="AEU14" s="56"/>
      <c r="AEV14" s="56"/>
      <c r="AEW14" s="56"/>
      <c r="AEX14" s="56"/>
      <c r="AEY14" s="56"/>
      <c r="AEZ14" s="56"/>
      <c r="AFA14" s="56"/>
      <c r="AFB14" s="56"/>
      <c r="AFC14" s="56"/>
      <c r="AFD14" s="56"/>
      <c r="AFE14" s="56"/>
      <c r="AFF14" s="56"/>
      <c r="AFG14" s="56"/>
      <c r="AFH14" s="56"/>
      <c r="AFI14" s="56"/>
      <c r="AFJ14" s="56"/>
      <c r="AFK14" s="56"/>
      <c r="AFL14" s="56"/>
      <c r="AFM14" s="56"/>
      <c r="AFN14" s="56"/>
      <c r="AFO14" s="56"/>
      <c r="AFP14" s="56"/>
      <c r="AFQ14" s="56"/>
      <c r="AFR14" s="56"/>
      <c r="AFS14" s="56"/>
      <c r="AFT14" s="56"/>
      <c r="AFU14" s="56"/>
      <c r="AFV14" s="56"/>
      <c r="AFW14" s="56"/>
      <c r="AFX14" s="56"/>
      <c r="AFY14" s="56"/>
      <c r="AFZ14" s="56"/>
      <c r="AGA14" s="56"/>
      <c r="AGB14" s="56"/>
      <c r="AGC14" s="56"/>
      <c r="AGD14" s="56"/>
      <c r="AGE14" s="56"/>
      <c r="AGF14" s="56"/>
      <c r="AGG14" s="56"/>
      <c r="AGH14" s="56"/>
      <c r="AGI14" s="56"/>
      <c r="AGJ14" s="56"/>
      <c r="AGK14" s="56"/>
      <c r="AGL14" s="56"/>
      <c r="AGM14" s="56"/>
      <c r="AGN14" s="56"/>
      <c r="AGO14" s="56"/>
      <c r="AGP14" s="56"/>
      <c r="AGQ14" s="56"/>
      <c r="AGR14" s="56"/>
      <c r="AGS14" s="56"/>
      <c r="AGT14" s="56"/>
      <c r="AGU14" s="56"/>
      <c r="AGV14" s="56"/>
      <c r="AGW14" s="56"/>
      <c r="AGX14" s="56"/>
      <c r="AGY14" s="56"/>
      <c r="AGZ14" s="56"/>
      <c r="AHA14" s="56"/>
      <c r="AHB14" s="56"/>
      <c r="AHC14" s="56"/>
      <c r="AHD14" s="56"/>
      <c r="AHE14" s="56"/>
      <c r="AHF14" s="56"/>
      <c r="AHG14" s="56"/>
      <c r="AHH14" s="56"/>
      <c r="AHI14" s="56"/>
      <c r="AHJ14" s="56"/>
      <c r="AHK14" s="56"/>
      <c r="AHL14" s="56"/>
      <c r="AHM14" s="56"/>
      <c r="AHN14" s="56"/>
      <c r="AHO14" s="56"/>
      <c r="AHP14" s="56"/>
      <c r="AHQ14" s="56"/>
      <c r="AHR14" s="56"/>
      <c r="AHS14" s="56"/>
      <c r="AHT14" s="56"/>
      <c r="AHU14" s="56"/>
      <c r="AHV14" s="56"/>
      <c r="AHW14" s="56"/>
      <c r="AHX14" s="56"/>
      <c r="AHY14" s="56"/>
      <c r="AHZ14" s="56"/>
      <c r="AIA14" s="56"/>
      <c r="AIB14" s="56"/>
      <c r="AIC14" s="56"/>
      <c r="AID14" s="56"/>
      <c r="AIE14" s="56"/>
      <c r="AIF14" s="56"/>
      <c r="AIG14" s="56"/>
      <c r="AIH14" s="56"/>
      <c r="AII14" s="56"/>
      <c r="AIJ14" s="56"/>
      <c r="AIK14" s="56"/>
      <c r="AIL14" s="56"/>
      <c r="AIM14" s="56"/>
      <c r="AIN14" s="56"/>
      <c r="AIO14" s="56"/>
      <c r="AIP14" s="56"/>
      <c r="AIQ14" s="56"/>
      <c r="AIR14" s="56"/>
      <c r="AIS14" s="56"/>
      <c r="AIT14" s="56"/>
      <c r="AIU14" s="56"/>
      <c r="AIV14" s="56"/>
      <c r="AIW14" s="56"/>
      <c r="AIX14" s="56"/>
      <c r="AIY14" s="56"/>
      <c r="AIZ14" s="56"/>
      <c r="AJA14" s="56"/>
      <c r="AJB14" s="56"/>
      <c r="AJC14" s="56"/>
      <c r="AJD14" s="56"/>
      <c r="AJE14" s="56"/>
      <c r="AJF14" s="56"/>
      <c r="AJG14" s="56"/>
      <c r="AJH14" s="56"/>
      <c r="AJI14" s="56"/>
      <c r="AJJ14" s="56"/>
      <c r="AJK14" s="56"/>
      <c r="AJL14" s="56"/>
      <c r="AJM14" s="56"/>
      <c r="AJN14" s="56"/>
      <c r="AJO14" s="56"/>
      <c r="AJP14" s="56"/>
      <c r="AJQ14" s="56"/>
      <c r="AJR14" s="56"/>
      <c r="AJS14" s="56"/>
      <c r="AJT14" s="56"/>
      <c r="AJU14" s="56"/>
      <c r="AJV14" s="56"/>
      <c r="AJW14" s="56"/>
      <c r="AJX14" s="56"/>
      <c r="AJY14" s="56"/>
      <c r="AJZ14" s="56"/>
      <c r="AKA14" s="56"/>
      <c r="AKB14" s="56"/>
      <c r="AKC14" s="56"/>
      <c r="AKD14" s="56"/>
      <c r="AKE14" s="56"/>
      <c r="AKF14" s="56"/>
      <c r="AKG14" s="56"/>
      <c r="AKH14" s="56"/>
      <c r="AKI14" s="56"/>
      <c r="AKJ14" s="56"/>
      <c r="AKK14" s="56"/>
      <c r="AKL14" s="56"/>
      <c r="AKM14" s="56"/>
      <c r="AKN14" s="56"/>
      <c r="AKO14" s="56"/>
      <c r="AKP14" s="56"/>
      <c r="AKQ14" s="56"/>
      <c r="AKR14" s="56"/>
      <c r="AKS14" s="56"/>
      <c r="AKT14" s="56"/>
      <c r="AKU14" s="56"/>
      <c r="AKV14" s="56"/>
      <c r="AKW14" s="56"/>
      <c r="AKX14" s="56"/>
      <c r="AKY14" s="56"/>
      <c r="AKZ14" s="56"/>
      <c r="ALA14" s="56"/>
      <c r="ALB14" s="56"/>
      <c r="ALC14" s="56"/>
      <c r="ALD14" s="56"/>
      <c r="ALE14" s="56"/>
      <c r="ALF14" s="56"/>
      <c r="ALG14" s="56"/>
      <c r="ALH14" s="56"/>
      <c r="ALI14" s="56"/>
      <c r="ALJ14" s="56"/>
      <c r="ALK14" s="56"/>
      <c r="ALL14" s="56"/>
      <c r="ALM14" s="56"/>
      <c r="ALN14" s="56"/>
      <c r="ALO14" s="56"/>
      <c r="ALP14" s="56"/>
      <c r="ALQ14" s="56"/>
      <c r="ALR14" s="56"/>
      <c r="ALS14" s="56"/>
      <c r="ALT14" s="56"/>
      <c r="ALU14" s="56"/>
      <c r="ALV14" s="56"/>
      <c r="ALW14" s="56"/>
      <c r="ALX14" s="56"/>
      <c r="ALY14" s="56"/>
      <c r="ALZ14" s="56"/>
      <c r="AMA14" s="56"/>
      <c r="AMB14" s="56"/>
      <c r="AMC14" s="56"/>
      <c r="AMD14" s="56"/>
      <c r="AME14" s="56"/>
      <c r="AMF14" s="56"/>
      <c r="AMG14" s="56"/>
      <c r="AMH14" s="56"/>
      <c r="AMI14" s="56"/>
      <c r="AMJ14" s="56"/>
      <c r="AMK14" s="56"/>
      <c r="AML14" s="56"/>
      <c r="AMM14" s="56"/>
      <c r="AMN14" s="56"/>
      <c r="AMO14" s="56"/>
      <c r="AMP14" s="56"/>
      <c r="AMQ14" s="56"/>
      <c r="AMR14" s="56"/>
      <c r="AMS14" s="56"/>
      <c r="AMT14" s="56"/>
      <c r="AMU14" s="56"/>
      <c r="AMV14" s="56"/>
      <c r="AMW14" s="56"/>
      <c r="AMX14" s="56"/>
      <c r="AMY14" s="56"/>
      <c r="AMZ14" s="56"/>
      <c r="ANA14" s="56"/>
      <c r="ANB14" s="56"/>
      <c r="ANC14" s="56"/>
      <c r="AND14" s="56"/>
      <c r="ANE14" s="56"/>
      <c r="ANF14" s="56"/>
      <c r="ANG14" s="56"/>
      <c r="ANH14" s="56"/>
      <c r="ANI14" s="56"/>
      <c r="ANJ14" s="56"/>
      <c r="ANK14" s="56"/>
      <c r="ANL14" s="56"/>
      <c r="ANM14" s="56"/>
      <c r="ANN14" s="56"/>
      <c r="ANO14" s="56"/>
      <c r="ANP14" s="56"/>
      <c r="ANQ14" s="56"/>
      <c r="ANR14" s="56"/>
      <c r="ANS14" s="56"/>
      <c r="ANT14" s="56"/>
      <c r="ANU14" s="56"/>
      <c r="ANV14" s="56"/>
      <c r="ANW14" s="56"/>
      <c r="ANX14" s="56"/>
      <c r="ANY14" s="56"/>
      <c r="ANZ14" s="56"/>
      <c r="AOA14" s="56"/>
      <c r="AOB14" s="56"/>
      <c r="AOC14" s="56"/>
      <c r="AOD14" s="56"/>
      <c r="AOE14" s="56"/>
      <c r="AOF14" s="56"/>
      <c r="AOG14" s="56"/>
      <c r="AOH14" s="56"/>
      <c r="AOI14" s="56"/>
      <c r="AOJ14" s="56"/>
      <c r="AOK14" s="56"/>
      <c r="AOL14" s="56"/>
      <c r="AOM14" s="56"/>
      <c r="AON14" s="56"/>
      <c r="AOO14" s="56"/>
      <c r="AOP14" s="56"/>
      <c r="AOQ14" s="56"/>
      <c r="AOR14" s="56"/>
      <c r="AOS14" s="56"/>
      <c r="AOT14" s="56"/>
      <c r="AOU14" s="56"/>
      <c r="AOV14" s="56"/>
      <c r="AOW14" s="56"/>
      <c r="AOX14" s="56"/>
      <c r="AOY14" s="56"/>
      <c r="AOZ14" s="56"/>
      <c r="APA14" s="56"/>
      <c r="APB14" s="56"/>
      <c r="APC14" s="56"/>
      <c r="APD14" s="56"/>
      <c r="APE14" s="56"/>
      <c r="APF14" s="56"/>
      <c r="APG14" s="56"/>
      <c r="APH14" s="56"/>
      <c r="API14" s="56"/>
      <c r="APJ14" s="56"/>
      <c r="APK14" s="56"/>
      <c r="APL14" s="56"/>
      <c r="APM14" s="56"/>
      <c r="APN14" s="56"/>
      <c r="APO14" s="56"/>
      <c r="APP14" s="56"/>
      <c r="APQ14" s="56"/>
      <c r="APR14" s="56"/>
      <c r="APS14" s="56"/>
      <c r="APT14" s="56"/>
      <c r="APU14" s="56"/>
      <c r="APV14" s="56"/>
      <c r="APW14" s="56"/>
      <c r="APX14" s="56"/>
      <c r="APY14" s="56"/>
      <c r="APZ14" s="56"/>
      <c r="AQA14" s="56"/>
      <c r="AQB14" s="56"/>
      <c r="AQC14" s="56"/>
      <c r="AQD14" s="56"/>
      <c r="AQE14" s="56"/>
      <c r="AQF14" s="56"/>
      <c r="AQG14" s="56"/>
      <c r="AQH14" s="56"/>
      <c r="AQI14" s="56"/>
      <c r="AQJ14" s="56"/>
      <c r="AQK14" s="56"/>
      <c r="AQL14" s="56"/>
      <c r="AQM14" s="56"/>
      <c r="AQN14" s="56"/>
      <c r="AQO14" s="56"/>
      <c r="AQP14" s="56"/>
      <c r="AQQ14" s="56"/>
      <c r="AQR14" s="56"/>
      <c r="AQS14" s="56"/>
      <c r="AQT14" s="56"/>
      <c r="AQU14" s="56"/>
      <c r="AQV14" s="56"/>
      <c r="AQW14" s="56"/>
      <c r="AQX14" s="56"/>
      <c r="AQY14" s="56"/>
      <c r="AQZ14" s="56"/>
      <c r="ARA14" s="56"/>
      <c r="ARB14" s="56"/>
      <c r="ARC14" s="56"/>
      <c r="ARD14" s="56"/>
      <c r="ARE14" s="56"/>
      <c r="ARF14" s="56"/>
      <c r="ARG14" s="56"/>
      <c r="ARH14" s="56"/>
      <c r="ARI14" s="56"/>
      <c r="ARJ14" s="56"/>
      <c r="ARK14" s="56"/>
      <c r="ARL14" s="56"/>
      <c r="ARM14" s="56"/>
      <c r="ARN14" s="56"/>
      <c r="ARO14" s="56"/>
      <c r="ARP14" s="56"/>
      <c r="ARQ14" s="56"/>
      <c r="ARR14" s="56"/>
      <c r="ARS14" s="56"/>
      <c r="ART14" s="56"/>
      <c r="ARU14" s="56"/>
      <c r="ARV14" s="56"/>
      <c r="ARW14" s="56"/>
      <c r="ARX14" s="56"/>
      <c r="ARY14" s="56"/>
      <c r="ARZ14" s="56"/>
      <c r="ASA14" s="56"/>
      <c r="ASB14" s="56"/>
      <c r="ASC14" s="56"/>
      <c r="ASD14" s="56"/>
      <c r="ASE14" s="56"/>
      <c r="ASF14" s="56"/>
      <c r="ASG14" s="56"/>
      <c r="ASH14" s="56"/>
      <c r="ASI14" s="56"/>
      <c r="ASJ14" s="56"/>
      <c r="ASK14" s="56"/>
      <c r="ASL14" s="56"/>
      <c r="ASM14" s="56"/>
      <c r="ASN14" s="56"/>
      <c r="ASO14" s="56"/>
      <c r="ASP14" s="56"/>
      <c r="ASQ14" s="56"/>
      <c r="ASR14" s="56"/>
      <c r="ASS14" s="56"/>
      <c r="AST14" s="56"/>
      <c r="ASU14" s="56"/>
      <c r="ASV14" s="56"/>
      <c r="ASW14" s="56"/>
      <c r="ASX14" s="56"/>
      <c r="ASY14" s="56"/>
      <c r="ASZ14" s="56"/>
      <c r="ATA14" s="56"/>
      <c r="ATB14" s="56"/>
      <c r="ATC14" s="56"/>
      <c r="ATD14" s="56"/>
      <c r="ATE14" s="56"/>
      <c r="ATF14" s="56"/>
      <c r="ATG14" s="56"/>
      <c r="ATH14" s="56"/>
      <c r="ATI14" s="56"/>
      <c r="ATJ14" s="56"/>
      <c r="ATK14" s="56"/>
      <c r="ATL14" s="56"/>
      <c r="ATM14" s="56"/>
      <c r="ATN14" s="56"/>
      <c r="ATO14" s="56"/>
      <c r="ATP14" s="56"/>
      <c r="ATQ14" s="56"/>
      <c r="ATR14" s="56"/>
      <c r="ATS14" s="56"/>
      <c r="ATT14" s="56"/>
      <c r="ATU14" s="56"/>
      <c r="ATV14" s="56"/>
      <c r="ATW14" s="56"/>
      <c r="ATX14" s="56"/>
      <c r="ATY14" s="56"/>
      <c r="ATZ14" s="56"/>
      <c r="AUA14" s="56"/>
      <c r="AUB14" s="56"/>
      <c r="AUC14" s="56"/>
      <c r="AUD14" s="56"/>
      <c r="AUE14" s="56"/>
      <c r="AUF14" s="56"/>
      <c r="AUG14" s="56"/>
      <c r="AUH14" s="56"/>
      <c r="AUI14" s="56"/>
      <c r="AUJ14" s="56"/>
      <c r="AUK14" s="56"/>
      <c r="AUL14" s="56"/>
      <c r="AUM14" s="56"/>
      <c r="AUN14" s="56"/>
      <c r="AUO14" s="56"/>
      <c r="AUP14" s="56"/>
      <c r="AUQ14" s="56"/>
      <c r="AUR14" s="56"/>
      <c r="AUS14" s="56"/>
      <c r="AUT14" s="56"/>
      <c r="AUU14" s="56"/>
      <c r="AUV14" s="56"/>
      <c r="AUW14" s="56"/>
      <c r="AUX14" s="56"/>
      <c r="AUY14" s="56"/>
      <c r="AUZ14" s="56"/>
      <c r="AVA14" s="56"/>
      <c r="AVB14" s="56"/>
      <c r="AVC14" s="56"/>
      <c r="AVD14" s="56"/>
      <c r="AVE14" s="56"/>
      <c r="AVF14" s="56"/>
      <c r="AVG14" s="56"/>
      <c r="AVH14" s="56"/>
      <c r="AVI14" s="56"/>
      <c r="AVJ14" s="56"/>
      <c r="AVK14" s="56"/>
      <c r="AVL14" s="56"/>
      <c r="AVM14" s="56"/>
      <c r="AVN14" s="56"/>
      <c r="AVO14" s="56"/>
      <c r="AVP14" s="56"/>
      <c r="AVQ14" s="56"/>
      <c r="AVR14" s="56"/>
      <c r="AVS14" s="56"/>
      <c r="AVT14" s="56"/>
      <c r="AVU14" s="56"/>
      <c r="AVV14" s="56"/>
      <c r="AVW14" s="56"/>
      <c r="AVX14" s="56"/>
      <c r="AVY14" s="56"/>
      <c r="AVZ14" s="56"/>
      <c r="AWA14" s="56"/>
      <c r="AWB14" s="56"/>
      <c r="AWC14" s="56"/>
      <c r="AWD14" s="56"/>
      <c r="AWE14" s="56"/>
      <c r="AWF14" s="56"/>
      <c r="AWG14" s="56"/>
      <c r="AWH14" s="56"/>
      <c r="AWI14" s="56"/>
      <c r="AWJ14" s="56"/>
      <c r="AWK14" s="56"/>
      <c r="AWL14" s="56"/>
      <c r="AWM14" s="56"/>
      <c r="AWN14" s="56"/>
      <c r="AWO14" s="56"/>
      <c r="AWP14" s="56"/>
      <c r="AWQ14" s="56"/>
      <c r="AWR14" s="56"/>
      <c r="AWS14" s="56"/>
      <c r="AWT14" s="56"/>
      <c r="AWU14" s="56"/>
      <c r="AWV14" s="56"/>
      <c r="AWW14" s="56"/>
      <c r="AWX14" s="56"/>
      <c r="AWY14" s="56"/>
      <c r="AWZ14" s="56"/>
      <c r="AXA14" s="56"/>
      <c r="AXB14" s="56"/>
      <c r="AXC14" s="56"/>
      <c r="AXD14" s="56"/>
      <c r="AXE14" s="56"/>
      <c r="AXF14" s="56"/>
      <c r="AXG14" s="56"/>
      <c r="AXH14" s="56"/>
      <c r="AXI14" s="56"/>
      <c r="AXJ14" s="56"/>
      <c r="AXK14" s="56"/>
      <c r="AXL14" s="56"/>
      <c r="AXM14" s="56"/>
      <c r="AXN14" s="56"/>
      <c r="AXO14" s="56"/>
      <c r="AXP14" s="56"/>
      <c r="AXQ14" s="56"/>
      <c r="AXR14" s="56"/>
      <c r="AXS14" s="56"/>
      <c r="AXT14" s="56"/>
      <c r="AXU14" s="56"/>
      <c r="AXV14" s="56"/>
      <c r="AXW14" s="56"/>
      <c r="AXX14" s="56"/>
      <c r="AXY14" s="56"/>
      <c r="AXZ14" s="56"/>
      <c r="AYA14" s="56"/>
      <c r="AYB14" s="56"/>
      <c r="AYC14" s="56"/>
      <c r="AYD14" s="56"/>
      <c r="AYE14" s="56"/>
      <c r="AYF14" s="56"/>
      <c r="AYG14" s="56"/>
      <c r="AYH14" s="56"/>
      <c r="AYI14" s="56"/>
      <c r="AYJ14" s="56"/>
      <c r="AYK14" s="56"/>
      <c r="AYL14" s="56"/>
      <c r="AYM14" s="56"/>
      <c r="AYN14" s="56"/>
      <c r="AYO14" s="56"/>
      <c r="AYP14" s="56"/>
      <c r="AYQ14" s="56"/>
      <c r="AYR14" s="56"/>
      <c r="AYS14" s="56"/>
      <c r="AYT14" s="56"/>
      <c r="AYU14" s="56"/>
      <c r="AYV14" s="56"/>
      <c r="AYW14" s="56"/>
      <c r="AYX14" s="56"/>
      <c r="AYY14" s="56"/>
      <c r="AYZ14" s="56"/>
      <c r="AZA14" s="56"/>
      <c r="AZB14" s="56"/>
      <c r="AZC14" s="56"/>
      <c r="AZD14" s="56"/>
      <c r="AZE14" s="56"/>
      <c r="AZF14" s="56"/>
      <c r="AZG14" s="56"/>
      <c r="AZH14" s="56"/>
      <c r="AZI14" s="56"/>
      <c r="AZJ14" s="56"/>
      <c r="AZK14" s="56"/>
      <c r="AZL14" s="56"/>
      <c r="AZM14" s="56"/>
      <c r="AZN14" s="56"/>
      <c r="AZO14" s="56"/>
      <c r="AZP14" s="56"/>
      <c r="AZQ14" s="56"/>
      <c r="AZR14" s="56"/>
      <c r="AZS14" s="56"/>
      <c r="AZT14" s="56"/>
      <c r="AZU14" s="56"/>
      <c r="AZV14" s="56"/>
      <c r="AZW14" s="56"/>
      <c r="AZX14" s="56"/>
      <c r="AZY14" s="56"/>
      <c r="AZZ14" s="56"/>
      <c r="BAA14" s="56"/>
      <c r="BAB14" s="56"/>
      <c r="BAC14" s="56"/>
      <c r="BAD14" s="56"/>
      <c r="BAE14" s="56"/>
      <c r="BAF14" s="56"/>
      <c r="BAG14" s="56"/>
      <c r="BAH14" s="56"/>
      <c r="BAI14" s="56"/>
      <c r="BAJ14" s="56"/>
      <c r="BAK14" s="56"/>
      <c r="BAL14" s="56"/>
      <c r="BAM14" s="56"/>
      <c r="BAN14" s="56"/>
      <c r="BAO14" s="56"/>
      <c r="BAP14" s="56"/>
      <c r="BAQ14" s="56"/>
      <c r="BAR14" s="56"/>
      <c r="BAS14" s="56"/>
      <c r="BAT14" s="56"/>
      <c r="BAU14" s="56"/>
      <c r="BAV14" s="56"/>
      <c r="BAW14" s="56"/>
      <c r="BAX14" s="56"/>
      <c r="BAY14" s="56"/>
      <c r="BAZ14" s="56"/>
      <c r="BBA14" s="56"/>
      <c r="BBB14" s="56"/>
      <c r="BBC14" s="56"/>
      <c r="BBD14" s="56"/>
      <c r="BBE14" s="56"/>
      <c r="BBF14" s="56"/>
      <c r="BBG14" s="56"/>
      <c r="BBH14" s="56"/>
      <c r="BBI14" s="56"/>
      <c r="BBJ14" s="56"/>
      <c r="BBK14" s="56"/>
      <c r="BBL14" s="56"/>
      <c r="BBM14" s="56"/>
      <c r="BBN14" s="56"/>
      <c r="BBO14" s="56"/>
      <c r="BBP14" s="56"/>
      <c r="BBQ14" s="56"/>
      <c r="BBR14" s="56"/>
      <c r="BBS14" s="56"/>
      <c r="BBT14" s="56"/>
      <c r="BBU14" s="56"/>
      <c r="BBV14" s="56"/>
      <c r="BBW14" s="56"/>
      <c r="BBX14" s="56"/>
      <c r="BBY14" s="56"/>
      <c r="BBZ14" s="56"/>
      <c r="BCA14" s="56"/>
      <c r="BCB14" s="56"/>
      <c r="BCC14" s="56"/>
      <c r="BCD14" s="56"/>
      <c r="BCE14" s="56"/>
      <c r="BCF14" s="56"/>
      <c r="BCG14" s="56"/>
      <c r="BCH14" s="56"/>
      <c r="BCI14" s="56"/>
      <c r="BCJ14" s="56"/>
      <c r="BCK14" s="56"/>
      <c r="BCL14" s="56"/>
      <c r="BCM14" s="56"/>
      <c r="BCN14" s="56"/>
      <c r="BCO14" s="56"/>
      <c r="BCP14" s="56"/>
      <c r="BCQ14" s="56"/>
      <c r="BCR14" s="56"/>
      <c r="BCS14" s="56"/>
      <c r="BCT14" s="56"/>
      <c r="BCU14" s="56"/>
      <c r="BCV14" s="56"/>
      <c r="BCW14" s="56"/>
      <c r="BCX14" s="56"/>
      <c r="BCY14" s="56"/>
      <c r="BCZ14" s="56"/>
      <c r="BDA14" s="56"/>
      <c r="BDB14" s="56"/>
      <c r="BDC14" s="56"/>
      <c r="BDD14" s="56"/>
      <c r="BDE14" s="56"/>
      <c r="BDF14" s="56"/>
      <c r="BDG14" s="56"/>
      <c r="BDH14" s="56"/>
      <c r="BDI14" s="56"/>
      <c r="BDJ14" s="56"/>
      <c r="BDK14" s="56"/>
      <c r="BDL14" s="56"/>
      <c r="BDM14" s="56"/>
      <c r="BDN14" s="56"/>
      <c r="BDO14" s="56"/>
      <c r="BDP14" s="56"/>
      <c r="BDQ14" s="56"/>
      <c r="BDR14" s="56"/>
      <c r="BDS14" s="56"/>
      <c r="BDT14" s="56"/>
      <c r="BDU14" s="56"/>
      <c r="BDV14" s="56"/>
      <c r="BDW14" s="56"/>
      <c r="BDX14" s="56"/>
      <c r="BDY14" s="56"/>
      <c r="BDZ14" s="56"/>
      <c r="BEA14" s="56"/>
      <c r="BEB14" s="56"/>
      <c r="BEC14" s="56"/>
      <c r="BED14" s="56"/>
      <c r="BEE14" s="56"/>
      <c r="BEF14" s="56"/>
      <c r="BEG14" s="56"/>
      <c r="BEH14" s="56"/>
      <c r="BEI14" s="56"/>
      <c r="BEJ14" s="56"/>
      <c r="BEK14" s="56"/>
      <c r="BEL14" s="56"/>
      <c r="BEM14" s="56"/>
      <c r="BEN14" s="56"/>
      <c r="BEO14" s="56"/>
      <c r="BEP14" s="56"/>
      <c r="BEQ14" s="56"/>
      <c r="BER14" s="56"/>
      <c r="BES14" s="56"/>
      <c r="BET14" s="56"/>
      <c r="BEU14" s="56"/>
      <c r="BEV14" s="56"/>
      <c r="BEW14" s="56"/>
      <c r="BEX14" s="56"/>
      <c r="BEY14" s="56"/>
      <c r="BEZ14" s="56"/>
      <c r="BFA14" s="56"/>
      <c r="BFB14" s="56"/>
      <c r="BFC14" s="56"/>
      <c r="BFD14" s="56"/>
      <c r="BFE14" s="56"/>
      <c r="BFF14" s="56"/>
      <c r="BFG14" s="56"/>
      <c r="BFH14" s="56"/>
      <c r="BFI14" s="56"/>
      <c r="BFJ14" s="56"/>
      <c r="BFK14" s="56"/>
      <c r="BFL14" s="56"/>
      <c r="BFM14" s="56"/>
      <c r="BFN14" s="56"/>
      <c r="BFO14" s="56"/>
      <c r="BFP14" s="56"/>
      <c r="BFQ14" s="56"/>
      <c r="BFR14" s="56"/>
      <c r="BFS14" s="56"/>
      <c r="BFT14" s="56"/>
      <c r="BFU14" s="56"/>
      <c r="BFV14" s="56"/>
      <c r="BFW14" s="56"/>
      <c r="BFX14" s="56"/>
      <c r="BFY14" s="56"/>
      <c r="BFZ14" s="56"/>
      <c r="BGA14" s="56"/>
      <c r="BGB14" s="56"/>
      <c r="BGC14" s="56"/>
      <c r="BGD14" s="56"/>
      <c r="BGE14" s="56"/>
      <c r="BGF14" s="56"/>
      <c r="BGG14" s="56"/>
      <c r="BGH14" s="56"/>
      <c r="BGI14" s="56"/>
      <c r="BGJ14" s="56"/>
      <c r="BGK14" s="56"/>
      <c r="BGL14" s="56"/>
      <c r="BGM14" s="56"/>
      <c r="BGN14" s="56"/>
      <c r="BGO14" s="56"/>
      <c r="BGP14" s="56"/>
      <c r="BGQ14" s="56"/>
      <c r="BGR14" s="56"/>
      <c r="BGS14" s="56"/>
      <c r="BGT14" s="56"/>
      <c r="BGU14" s="56"/>
      <c r="BGV14" s="56"/>
      <c r="BGW14" s="56"/>
    </row>
    <row r="15" spans="1:1557" ht="20.399999999999999" x14ac:dyDescent="0.2">
      <c r="B15" s="150" t="s">
        <v>521</v>
      </c>
      <c r="C15" s="150"/>
      <c r="D15" s="151" t="s">
        <v>545</v>
      </c>
      <c r="E15" s="59"/>
      <c r="F15" s="59"/>
      <c r="G15" s="59"/>
      <c r="H15" s="59"/>
      <c r="I15" s="58"/>
      <c r="J15" s="58"/>
      <c r="K15" s="58"/>
      <c r="L15" s="58"/>
      <c r="M15" s="58"/>
      <c r="N15" s="58"/>
      <c r="O15" s="58"/>
      <c r="P15" s="60"/>
      <c r="Q15" s="60"/>
      <c r="R15" s="60"/>
      <c r="S15" s="60"/>
      <c r="T15" s="60"/>
      <c r="U15" s="60"/>
      <c r="V15" s="60"/>
      <c r="W15" s="60"/>
      <c r="X15" s="60"/>
      <c r="Y15" s="60"/>
      <c r="Z15" s="60"/>
      <c r="AA15" s="60"/>
      <c r="AB15" s="60"/>
      <c r="AC15" s="60"/>
      <c r="AD15" s="60"/>
      <c r="AE15" s="60"/>
      <c r="AF15" s="60"/>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c r="QZ15" s="56"/>
      <c r="RA15" s="56"/>
      <c r="RB15" s="56"/>
      <c r="RC15" s="56"/>
      <c r="RD15" s="56"/>
      <c r="RE15" s="56"/>
      <c r="RF15" s="56"/>
      <c r="RG15" s="56"/>
      <c r="RH15" s="56"/>
      <c r="RI15" s="56"/>
      <c r="RJ15" s="56"/>
      <c r="RK15" s="56"/>
      <c r="RL15" s="56"/>
      <c r="RM15" s="56"/>
      <c r="RN15" s="56"/>
      <c r="RO15" s="56"/>
      <c r="RP15" s="56"/>
      <c r="RQ15" s="56"/>
      <c r="RR15" s="56"/>
      <c r="RS15" s="56"/>
      <c r="RT15" s="56"/>
      <c r="RU15" s="56"/>
      <c r="RV15" s="56"/>
      <c r="RW15" s="56"/>
      <c r="RX15" s="56"/>
      <c r="RY15" s="56"/>
      <c r="RZ15" s="56"/>
      <c r="SA15" s="56"/>
      <c r="SB15" s="56"/>
      <c r="SC15" s="56"/>
      <c r="SD15" s="56"/>
      <c r="SE15" s="56"/>
      <c r="SF15" s="56"/>
      <c r="SG15" s="56"/>
      <c r="SH15" s="56"/>
      <c r="SI15" s="56"/>
      <c r="SJ15" s="56"/>
      <c r="SK15" s="56"/>
      <c r="SL15" s="56"/>
      <c r="SM15" s="56"/>
      <c r="SN15" s="56"/>
      <c r="SO15" s="56"/>
      <c r="SP15" s="56"/>
      <c r="SQ15" s="56"/>
      <c r="SR15" s="56"/>
      <c r="SS15" s="56"/>
      <c r="ST15" s="56"/>
      <c r="SU15" s="56"/>
      <c r="SV15" s="56"/>
      <c r="SW15" s="56"/>
      <c r="SX15" s="56"/>
      <c r="SY15" s="56"/>
      <c r="SZ15" s="56"/>
      <c r="TA15" s="56"/>
      <c r="TB15" s="56"/>
      <c r="TC15" s="56"/>
      <c r="TD15" s="56"/>
      <c r="TE15" s="56"/>
      <c r="TF15" s="56"/>
      <c r="TG15" s="56"/>
      <c r="TH15" s="56"/>
      <c r="TI15" s="56"/>
      <c r="TJ15" s="56"/>
      <c r="TK15" s="56"/>
      <c r="TL15" s="56"/>
      <c r="TM15" s="56"/>
      <c r="TN15" s="56"/>
      <c r="TO15" s="56"/>
      <c r="TP15" s="56"/>
      <c r="TQ15" s="56"/>
      <c r="TR15" s="56"/>
      <c r="TS15" s="56"/>
      <c r="TT15" s="56"/>
      <c r="TU15" s="56"/>
      <c r="TV15" s="56"/>
      <c r="TW15" s="56"/>
      <c r="TX15" s="56"/>
      <c r="TY15" s="56"/>
      <c r="TZ15" s="56"/>
      <c r="UA15" s="56"/>
      <c r="UB15" s="56"/>
      <c r="UC15" s="56"/>
      <c r="UD15" s="56"/>
      <c r="UE15" s="56"/>
      <c r="UF15" s="56"/>
      <c r="UG15" s="56"/>
      <c r="UH15" s="56"/>
      <c r="UI15" s="56"/>
      <c r="UJ15" s="56"/>
      <c r="UK15" s="56"/>
      <c r="UL15" s="56"/>
      <c r="UM15" s="56"/>
      <c r="UN15" s="56"/>
      <c r="UO15" s="56"/>
      <c r="UP15" s="56"/>
      <c r="UQ15" s="56"/>
      <c r="UR15" s="56"/>
      <c r="US15" s="56"/>
      <c r="UT15" s="56"/>
      <c r="UU15" s="56"/>
      <c r="UV15" s="56"/>
      <c r="UW15" s="56"/>
      <c r="UX15" s="56"/>
      <c r="UY15" s="56"/>
      <c r="UZ15" s="56"/>
      <c r="VA15" s="56"/>
      <c r="VB15" s="56"/>
      <c r="VC15" s="56"/>
      <c r="VD15" s="56"/>
      <c r="VE15" s="56"/>
      <c r="VF15" s="56"/>
      <c r="VG15" s="56"/>
      <c r="VH15" s="56"/>
      <c r="VI15" s="56"/>
      <c r="VJ15" s="56"/>
      <c r="VK15" s="56"/>
      <c r="VL15" s="56"/>
      <c r="VM15" s="56"/>
      <c r="VN15" s="56"/>
      <c r="VO15" s="56"/>
      <c r="VP15" s="56"/>
      <c r="VQ15" s="56"/>
      <c r="VR15" s="56"/>
      <c r="VS15" s="56"/>
      <c r="VT15" s="56"/>
      <c r="VU15" s="56"/>
      <c r="VV15" s="56"/>
      <c r="VW15" s="56"/>
      <c r="VX15" s="56"/>
      <c r="VY15" s="56"/>
      <c r="VZ15" s="56"/>
      <c r="WA15" s="56"/>
      <c r="WB15" s="56"/>
      <c r="WC15" s="56"/>
      <c r="WD15" s="56"/>
      <c r="WE15" s="56"/>
      <c r="WF15" s="56"/>
      <c r="WG15" s="56"/>
      <c r="WH15" s="56"/>
      <c r="WI15" s="56"/>
      <c r="WJ15" s="56"/>
      <c r="WK15" s="56"/>
      <c r="WL15" s="56"/>
      <c r="WM15" s="56"/>
      <c r="WN15" s="56"/>
      <c r="WO15" s="56"/>
      <c r="WP15" s="56"/>
      <c r="WQ15" s="56"/>
      <c r="WR15" s="56"/>
      <c r="WS15" s="56"/>
      <c r="WT15" s="56"/>
      <c r="WU15" s="56"/>
      <c r="WV15" s="56"/>
      <c r="WW15" s="56"/>
      <c r="WX15" s="56"/>
      <c r="WY15" s="56"/>
      <c r="WZ15" s="56"/>
      <c r="XA15" s="56"/>
      <c r="XB15" s="56"/>
      <c r="XC15" s="56"/>
      <c r="XD15" s="56"/>
      <c r="XE15" s="56"/>
      <c r="XF15" s="56"/>
      <c r="XG15" s="56"/>
      <c r="XH15" s="56"/>
      <c r="XI15" s="56"/>
      <c r="XJ15" s="56"/>
      <c r="XK15" s="56"/>
      <c r="XL15" s="56"/>
      <c r="XM15" s="56"/>
      <c r="XN15" s="56"/>
      <c r="XO15" s="56"/>
      <c r="XP15" s="56"/>
      <c r="XQ15" s="56"/>
      <c r="XR15" s="56"/>
      <c r="XS15" s="56"/>
      <c r="XT15" s="56"/>
      <c r="XU15" s="56"/>
      <c r="XV15" s="56"/>
      <c r="XW15" s="56"/>
      <c r="XX15" s="56"/>
      <c r="XY15" s="56"/>
      <c r="XZ15" s="56"/>
      <c r="YA15" s="56"/>
      <c r="YB15" s="56"/>
      <c r="YC15" s="56"/>
      <c r="YD15" s="56"/>
      <c r="YE15" s="56"/>
      <c r="YF15" s="56"/>
      <c r="YG15" s="56"/>
      <c r="YH15" s="56"/>
      <c r="YI15" s="56"/>
      <c r="YJ15" s="56"/>
      <c r="YK15" s="56"/>
      <c r="YL15" s="56"/>
      <c r="YM15" s="56"/>
      <c r="YN15" s="56"/>
      <c r="YO15" s="56"/>
      <c r="YP15" s="56"/>
      <c r="YQ15" s="56"/>
      <c r="YR15" s="56"/>
      <c r="YS15" s="56"/>
      <c r="YT15" s="56"/>
      <c r="YU15" s="56"/>
      <c r="YV15" s="56"/>
      <c r="YW15" s="56"/>
      <c r="YX15" s="56"/>
      <c r="YY15" s="56"/>
      <c r="YZ15" s="56"/>
      <c r="ZA15" s="56"/>
      <c r="ZB15" s="56"/>
      <c r="ZC15" s="56"/>
      <c r="ZD15" s="56"/>
      <c r="ZE15" s="56"/>
      <c r="ZF15" s="56"/>
      <c r="ZG15" s="56"/>
      <c r="ZH15" s="56"/>
      <c r="ZI15" s="56"/>
      <c r="ZJ15" s="56"/>
      <c r="ZK15" s="56"/>
      <c r="ZL15" s="56"/>
      <c r="ZM15" s="56"/>
      <c r="ZN15" s="56"/>
      <c r="ZO15" s="56"/>
      <c r="ZP15" s="56"/>
      <c r="ZQ15" s="56"/>
      <c r="ZR15" s="56"/>
      <c r="ZS15" s="56"/>
      <c r="ZT15" s="56"/>
      <c r="ZU15" s="56"/>
      <c r="ZV15" s="56"/>
      <c r="ZW15" s="56"/>
      <c r="ZX15" s="56"/>
      <c r="ZY15" s="56"/>
      <c r="ZZ15" s="56"/>
      <c r="AAA15" s="56"/>
      <c r="AAB15" s="56"/>
      <c r="AAC15" s="56"/>
      <c r="AAD15" s="56"/>
      <c r="AAE15" s="56"/>
      <c r="AAF15" s="56"/>
      <c r="AAG15" s="56"/>
      <c r="AAH15" s="56"/>
      <c r="AAI15" s="56"/>
      <c r="AAJ15" s="56"/>
      <c r="AAK15" s="56"/>
      <c r="AAL15" s="56"/>
      <c r="AAM15" s="56"/>
      <c r="AAN15" s="56"/>
      <c r="AAO15" s="56"/>
      <c r="AAP15" s="56"/>
      <c r="AAQ15" s="56"/>
      <c r="AAR15" s="56"/>
      <c r="AAS15" s="56"/>
      <c r="AAT15" s="56"/>
      <c r="AAU15" s="56"/>
      <c r="AAV15" s="56"/>
      <c r="AAW15" s="56"/>
      <c r="AAX15" s="56"/>
      <c r="AAY15" s="56"/>
      <c r="AAZ15" s="56"/>
      <c r="ABA15" s="56"/>
      <c r="ABB15" s="56"/>
      <c r="ABC15" s="56"/>
      <c r="ABD15" s="56"/>
      <c r="ABE15" s="56"/>
      <c r="ABF15" s="56"/>
      <c r="ABG15" s="56"/>
      <c r="ABH15" s="56"/>
      <c r="ABI15" s="56"/>
      <c r="ABJ15" s="56"/>
      <c r="ABK15" s="56"/>
      <c r="ABL15" s="56"/>
      <c r="ABM15" s="56"/>
      <c r="ABN15" s="56"/>
      <c r="ABO15" s="56"/>
      <c r="ABP15" s="56"/>
      <c r="ABQ15" s="56"/>
      <c r="ABR15" s="56"/>
      <c r="ABS15" s="56"/>
      <c r="ABT15" s="56"/>
      <c r="ABU15" s="56"/>
      <c r="ABV15" s="56"/>
      <c r="ABW15" s="56"/>
      <c r="ABX15" s="56"/>
      <c r="ABY15" s="56"/>
      <c r="ABZ15" s="56"/>
      <c r="ACA15" s="56"/>
      <c r="ACB15" s="56"/>
      <c r="ACC15" s="56"/>
      <c r="ACD15" s="56"/>
      <c r="ACE15" s="56"/>
      <c r="ACF15" s="56"/>
      <c r="ACG15" s="56"/>
      <c r="ACH15" s="56"/>
      <c r="ACI15" s="56"/>
      <c r="ACJ15" s="56"/>
      <c r="ACK15" s="56"/>
      <c r="ACL15" s="56"/>
      <c r="ACM15" s="56"/>
      <c r="ACN15" s="56"/>
      <c r="ACO15" s="56"/>
      <c r="ACP15" s="56"/>
      <c r="ACQ15" s="56"/>
      <c r="ACR15" s="56"/>
      <c r="ACS15" s="56"/>
      <c r="ACT15" s="56"/>
      <c r="ACU15" s="56"/>
      <c r="ACV15" s="56"/>
      <c r="ACW15" s="56"/>
      <c r="ACX15" s="56"/>
      <c r="ACY15" s="56"/>
      <c r="ACZ15" s="56"/>
      <c r="ADA15" s="56"/>
      <c r="ADB15" s="56"/>
      <c r="ADC15" s="56"/>
      <c r="ADD15" s="56"/>
      <c r="ADE15" s="56"/>
      <c r="ADF15" s="56"/>
      <c r="ADG15" s="56"/>
      <c r="ADH15" s="56"/>
      <c r="ADI15" s="56"/>
      <c r="ADJ15" s="56"/>
      <c r="ADK15" s="56"/>
      <c r="ADL15" s="56"/>
      <c r="ADM15" s="56"/>
      <c r="ADN15" s="56"/>
      <c r="ADO15" s="56"/>
      <c r="ADP15" s="56"/>
      <c r="ADQ15" s="56"/>
      <c r="ADR15" s="56"/>
      <c r="ADS15" s="56"/>
      <c r="ADT15" s="56"/>
      <c r="ADU15" s="56"/>
      <c r="ADV15" s="56"/>
      <c r="ADW15" s="56"/>
      <c r="ADX15" s="56"/>
      <c r="ADY15" s="56"/>
      <c r="ADZ15" s="56"/>
      <c r="AEA15" s="56"/>
      <c r="AEB15" s="56"/>
      <c r="AEC15" s="56"/>
      <c r="AED15" s="56"/>
      <c r="AEE15" s="56"/>
      <c r="AEF15" s="56"/>
      <c r="AEG15" s="56"/>
      <c r="AEH15" s="56"/>
      <c r="AEI15" s="56"/>
      <c r="AEJ15" s="56"/>
      <c r="AEK15" s="56"/>
      <c r="AEL15" s="56"/>
      <c r="AEM15" s="56"/>
      <c r="AEN15" s="56"/>
      <c r="AEO15" s="56"/>
      <c r="AEP15" s="56"/>
      <c r="AEQ15" s="56"/>
      <c r="AER15" s="56"/>
      <c r="AES15" s="56"/>
      <c r="AET15" s="56"/>
      <c r="AEU15" s="56"/>
      <c r="AEV15" s="56"/>
      <c r="AEW15" s="56"/>
      <c r="AEX15" s="56"/>
      <c r="AEY15" s="56"/>
      <c r="AEZ15" s="56"/>
      <c r="AFA15" s="56"/>
      <c r="AFB15" s="56"/>
      <c r="AFC15" s="56"/>
      <c r="AFD15" s="56"/>
      <c r="AFE15" s="56"/>
      <c r="AFF15" s="56"/>
      <c r="AFG15" s="56"/>
      <c r="AFH15" s="56"/>
      <c r="AFI15" s="56"/>
      <c r="AFJ15" s="56"/>
      <c r="AFK15" s="56"/>
      <c r="AFL15" s="56"/>
      <c r="AFM15" s="56"/>
      <c r="AFN15" s="56"/>
      <c r="AFO15" s="56"/>
      <c r="AFP15" s="56"/>
      <c r="AFQ15" s="56"/>
      <c r="AFR15" s="56"/>
      <c r="AFS15" s="56"/>
      <c r="AFT15" s="56"/>
      <c r="AFU15" s="56"/>
      <c r="AFV15" s="56"/>
      <c r="AFW15" s="56"/>
      <c r="AFX15" s="56"/>
      <c r="AFY15" s="56"/>
      <c r="AFZ15" s="56"/>
      <c r="AGA15" s="56"/>
      <c r="AGB15" s="56"/>
      <c r="AGC15" s="56"/>
      <c r="AGD15" s="56"/>
      <c r="AGE15" s="56"/>
      <c r="AGF15" s="56"/>
      <c r="AGG15" s="56"/>
      <c r="AGH15" s="56"/>
      <c r="AGI15" s="56"/>
      <c r="AGJ15" s="56"/>
      <c r="AGK15" s="56"/>
      <c r="AGL15" s="56"/>
      <c r="AGM15" s="56"/>
      <c r="AGN15" s="56"/>
      <c r="AGO15" s="56"/>
      <c r="AGP15" s="56"/>
      <c r="AGQ15" s="56"/>
      <c r="AGR15" s="56"/>
      <c r="AGS15" s="56"/>
      <c r="AGT15" s="56"/>
      <c r="AGU15" s="56"/>
      <c r="AGV15" s="56"/>
      <c r="AGW15" s="56"/>
      <c r="AGX15" s="56"/>
      <c r="AGY15" s="56"/>
      <c r="AGZ15" s="56"/>
      <c r="AHA15" s="56"/>
      <c r="AHB15" s="56"/>
      <c r="AHC15" s="56"/>
      <c r="AHD15" s="56"/>
      <c r="AHE15" s="56"/>
      <c r="AHF15" s="56"/>
      <c r="AHG15" s="56"/>
      <c r="AHH15" s="56"/>
      <c r="AHI15" s="56"/>
      <c r="AHJ15" s="56"/>
      <c r="AHK15" s="56"/>
      <c r="AHL15" s="56"/>
      <c r="AHM15" s="56"/>
      <c r="AHN15" s="56"/>
      <c r="AHO15" s="56"/>
      <c r="AHP15" s="56"/>
      <c r="AHQ15" s="56"/>
      <c r="AHR15" s="56"/>
      <c r="AHS15" s="56"/>
      <c r="AHT15" s="56"/>
      <c r="AHU15" s="56"/>
      <c r="AHV15" s="56"/>
      <c r="AHW15" s="56"/>
      <c r="AHX15" s="56"/>
      <c r="AHY15" s="56"/>
      <c r="AHZ15" s="56"/>
      <c r="AIA15" s="56"/>
      <c r="AIB15" s="56"/>
      <c r="AIC15" s="56"/>
      <c r="AID15" s="56"/>
      <c r="AIE15" s="56"/>
      <c r="AIF15" s="56"/>
      <c r="AIG15" s="56"/>
      <c r="AIH15" s="56"/>
      <c r="AII15" s="56"/>
      <c r="AIJ15" s="56"/>
      <c r="AIK15" s="56"/>
      <c r="AIL15" s="56"/>
      <c r="AIM15" s="56"/>
      <c r="AIN15" s="56"/>
      <c r="AIO15" s="56"/>
      <c r="AIP15" s="56"/>
      <c r="AIQ15" s="56"/>
      <c r="AIR15" s="56"/>
      <c r="AIS15" s="56"/>
      <c r="AIT15" s="56"/>
      <c r="AIU15" s="56"/>
      <c r="AIV15" s="56"/>
      <c r="AIW15" s="56"/>
      <c r="AIX15" s="56"/>
      <c r="AIY15" s="56"/>
      <c r="AIZ15" s="56"/>
      <c r="AJA15" s="56"/>
      <c r="AJB15" s="56"/>
      <c r="AJC15" s="56"/>
      <c r="AJD15" s="56"/>
      <c r="AJE15" s="56"/>
      <c r="AJF15" s="56"/>
      <c r="AJG15" s="56"/>
      <c r="AJH15" s="56"/>
      <c r="AJI15" s="56"/>
      <c r="AJJ15" s="56"/>
      <c r="AJK15" s="56"/>
      <c r="AJL15" s="56"/>
      <c r="AJM15" s="56"/>
      <c r="AJN15" s="56"/>
      <c r="AJO15" s="56"/>
      <c r="AJP15" s="56"/>
      <c r="AJQ15" s="56"/>
      <c r="AJR15" s="56"/>
      <c r="AJS15" s="56"/>
      <c r="AJT15" s="56"/>
      <c r="AJU15" s="56"/>
      <c r="AJV15" s="56"/>
      <c r="AJW15" s="56"/>
      <c r="AJX15" s="56"/>
      <c r="AJY15" s="56"/>
      <c r="AJZ15" s="56"/>
      <c r="AKA15" s="56"/>
      <c r="AKB15" s="56"/>
      <c r="AKC15" s="56"/>
      <c r="AKD15" s="56"/>
      <c r="AKE15" s="56"/>
      <c r="AKF15" s="56"/>
      <c r="AKG15" s="56"/>
      <c r="AKH15" s="56"/>
      <c r="AKI15" s="56"/>
      <c r="AKJ15" s="56"/>
      <c r="AKK15" s="56"/>
      <c r="AKL15" s="56"/>
      <c r="AKM15" s="56"/>
      <c r="AKN15" s="56"/>
      <c r="AKO15" s="56"/>
      <c r="AKP15" s="56"/>
      <c r="AKQ15" s="56"/>
      <c r="AKR15" s="56"/>
      <c r="AKS15" s="56"/>
      <c r="AKT15" s="56"/>
      <c r="AKU15" s="56"/>
      <c r="AKV15" s="56"/>
      <c r="AKW15" s="56"/>
      <c r="AKX15" s="56"/>
      <c r="AKY15" s="56"/>
      <c r="AKZ15" s="56"/>
      <c r="ALA15" s="56"/>
      <c r="ALB15" s="56"/>
      <c r="ALC15" s="56"/>
      <c r="ALD15" s="56"/>
      <c r="ALE15" s="56"/>
      <c r="ALF15" s="56"/>
      <c r="ALG15" s="56"/>
      <c r="ALH15" s="56"/>
      <c r="ALI15" s="56"/>
      <c r="ALJ15" s="56"/>
      <c r="ALK15" s="56"/>
      <c r="ALL15" s="56"/>
      <c r="ALM15" s="56"/>
      <c r="ALN15" s="56"/>
      <c r="ALO15" s="56"/>
      <c r="ALP15" s="56"/>
      <c r="ALQ15" s="56"/>
      <c r="ALR15" s="56"/>
      <c r="ALS15" s="56"/>
      <c r="ALT15" s="56"/>
      <c r="ALU15" s="56"/>
      <c r="ALV15" s="56"/>
      <c r="ALW15" s="56"/>
      <c r="ALX15" s="56"/>
      <c r="ALY15" s="56"/>
      <c r="ALZ15" s="56"/>
      <c r="AMA15" s="56"/>
      <c r="AMB15" s="56"/>
      <c r="AMC15" s="56"/>
      <c r="AMD15" s="56"/>
      <c r="AME15" s="56"/>
      <c r="AMF15" s="56"/>
      <c r="AMG15" s="56"/>
      <c r="AMH15" s="56"/>
      <c r="AMI15" s="56"/>
      <c r="AMJ15" s="56"/>
      <c r="AMK15" s="56"/>
      <c r="AML15" s="56"/>
      <c r="AMM15" s="56"/>
      <c r="AMN15" s="56"/>
      <c r="AMO15" s="56"/>
      <c r="AMP15" s="56"/>
      <c r="AMQ15" s="56"/>
      <c r="AMR15" s="56"/>
      <c r="AMS15" s="56"/>
      <c r="AMT15" s="56"/>
      <c r="AMU15" s="56"/>
      <c r="AMV15" s="56"/>
      <c r="AMW15" s="56"/>
      <c r="AMX15" s="56"/>
      <c r="AMY15" s="56"/>
      <c r="AMZ15" s="56"/>
      <c r="ANA15" s="56"/>
      <c r="ANB15" s="56"/>
      <c r="ANC15" s="56"/>
      <c r="AND15" s="56"/>
      <c r="ANE15" s="56"/>
      <c r="ANF15" s="56"/>
      <c r="ANG15" s="56"/>
      <c r="ANH15" s="56"/>
      <c r="ANI15" s="56"/>
      <c r="ANJ15" s="56"/>
      <c r="ANK15" s="56"/>
      <c r="ANL15" s="56"/>
      <c r="ANM15" s="56"/>
      <c r="ANN15" s="56"/>
      <c r="ANO15" s="56"/>
      <c r="ANP15" s="56"/>
      <c r="ANQ15" s="56"/>
      <c r="ANR15" s="56"/>
      <c r="ANS15" s="56"/>
      <c r="ANT15" s="56"/>
      <c r="ANU15" s="56"/>
      <c r="ANV15" s="56"/>
      <c r="ANW15" s="56"/>
      <c r="ANX15" s="56"/>
      <c r="ANY15" s="56"/>
      <c r="ANZ15" s="56"/>
      <c r="AOA15" s="56"/>
      <c r="AOB15" s="56"/>
      <c r="AOC15" s="56"/>
      <c r="AOD15" s="56"/>
      <c r="AOE15" s="56"/>
      <c r="AOF15" s="56"/>
      <c r="AOG15" s="56"/>
      <c r="AOH15" s="56"/>
      <c r="AOI15" s="56"/>
      <c r="AOJ15" s="56"/>
      <c r="AOK15" s="56"/>
      <c r="AOL15" s="56"/>
      <c r="AOM15" s="56"/>
      <c r="AON15" s="56"/>
      <c r="AOO15" s="56"/>
      <c r="AOP15" s="56"/>
      <c r="AOQ15" s="56"/>
      <c r="AOR15" s="56"/>
      <c r="AOS15" s="56"/>
      <c r="AOT15" s="56"/>
      <c r="AOU15" s="56"/>
      <c r="AOV15" s="56"/>
      <c r="AOW15" s="56"/>
      <c r="AOX15" s="56"/>
      <c r="AOY15" s="56"/>
      <c r="AOZ15" s="56"/>
      <c r="APA15" s="56"/>
      <c r="APB15" s="56"/>
      <c r="APC15" s="56"/>
      <c r="APD15" s="56"/>
      <c r="APE15" s="56"/>
      <c r="APF15" s="56"/>
      <c r="APG15" s="56"/>
      <c r="APH15" s="56"/>
      <c r="API15" s="56"/>
      <c r="APJ15" s="56"/>
      <c r="APK15" s="56"/>
      <c r="APL15" s="56"/>
      <c r="APM15" s="56"/>
      <c r="APN15" s="56"/>
      <c r="APO15" s="56"/>
      <c r="APP15" s="56"/>
      <c r="APQ15" s="56"/>
      <c r="APR15" s="56"/>
      <c r="APS15" s="56"/>
      <c r="APT15" s="56"/>
      <c r="APU15" s="56"/>
      <c r="APV15" s="56"/>
      <c r="APW15" s="56"/>
      <c r="APX15" s="56"/>
      <c r="APY15" s="56"/>
      <c r="APZ15" s="56"/>
      <c r="AQA15" s="56"/>
      <c r="AQB15" s="56"/>
      <c r="AQC15" s="56"/>
      <c r="AQD15" s="56"/>
      <c r="AQE15" s="56"/>
      <c r="AQF15" s="56"/>
      <c r="AQG15" s="56"/>
      <c r="AQH15" s="56"/>
      <c r="AQI15" s="56"/>
      <c r="AQJ15" s="56"/>
      <c r="AQK15" s="56"/>
      <c r="AQL15" s="56"/>
      <c r="AQM15" s="56"/>
      <c r="AQN15" s="56"/>
      <c r="AQO15" s="56"/>
      <c r="AQP15" s="56"/>
      <c r="AQQ15" s="56"/>
      <c r="AQR15" s="56"/>
      <c r="AQS15" s="56"/>
      <c r="AQT15" s="56"/>
      <c r="AQU15" s="56"/>
      <c r="AQV15" s="56"/>
      <c r="AQW15" s="56"/>
      <c r="AQX15" s="56"/>
      <c r="AQY15" s="56"/>
      <c r="AQZ15" s="56"/>
      <c r="ARA15" s="56"/>
      <c r="ARB15" s="56"/>
      <c r="ARC15" s="56"/>
      <c r="ARD15" s="56"/>
      <c r="ARE15" s="56"/>
      <c r="ARF15" s="56"/>
      <c r="ARG15" s="56"/>
      <c r="ARH15" s="56"/>
      <c r="ARI15" s="56"/>
      <c r="ARJ15" s="56"/>
      <c r="ARK15" s="56"/>
      <c r="ARL15" s="56"/>
      <c r="ARM15" s="56"/>
      <c r="ARN15" s="56"/>
      <c r="ARO15" s="56"/>
      <c r="ARP15" s="56"/>
      <c r="ARQ15" s="56"/>
      <c r="ARR15" s="56"/>
      <c r="ARS15" s="56"/>
      <c r="ART15" s="56"/>
      <c r="ARU15" s="56"/>
      <c r="ARV15" s="56"/>
      <c r="ARW15" s="56"/>
      <c r="ARX15" s="56"/>
      <c r="ARY15" s="56"/>
      <c r="ARZ15" s="56"/>
      <c r="ASA15" s="56"/>
      <c r="ASB15" s="56"/>
      <c r="ASC15" s="56"/>
      <c r="ASD15" s="56"/>
      <c r="ASE15" s="56"/>
      <c r="ASF15" s="56"/>
      <c r="ASG15" s="56"/>
      <c r="ASH15" s="56"/>
      <c r="ASI15" s="56"/>
      <c r="ASJ15" s="56"/>
      <c r="ASK15" s="56"/>
      <c r="ASL15" s="56"/>
      <c r="ASM15" s="56"/>
      <c r="ASN15" s="56"/>
      <c r="ASO15" s="56"/>
      <c r="ASP15" s="56"/>
      <c r="ASQ15" s="56"/>
      <c r="ASR15" s="56"/>
      <c r="ASS15" s="56"/>
      <c r="AST15" s="56"/>
      <c r="ASU15" s="56"/>
      <c r="ASV15" s="56"/>
      <c r="ASW15" s="56"/>
      <c r="ASX15" s="56"/>
      <c r="ASY15" s="56"/>
      <c r="ASZ15" s="56"/>
      <c r="ATA15" s="56"/>
      <c r="ATB15" s="56"/>
      <c r="ATC15" s="56"/>
      <c r="ATD15" s="56"/>
      <c r="ATE15" s="56"/>
      <c r="ATF15" s="56"/>
      <c r="ATG15" s="56"/>
      <c r="ATH15" s="56"/>
      <c r="ATI15" s="56"/>
      <c r="ATJ15" s="56"/>
      <c r="ATK15" s="56"/>
      <c r="ATL15" s="56"/>
      <c r="ATM15" s="56"/>
      <c r="ATN15" s="56"/>
      <c r="ATO15" s="56"/>
      <c r="ATP15" s="56"/>
      <c r="ATQ15" s="56"/>
      <c r="ATR15" s="56"/>
      <c r="ATS15" s="56"/>
      <c r="ATT15" s="56"/>
      <c r="ATU15" s="56"/>
      <c r="ATV15" s="56"/>
      <c r="ATW15" s="56"/>
      <c r="ATX15" s="56"/>
      <c r="ATY15" s="56"/>
      <c r="ATZ15" s="56"/>
      <c r="AUA15" s="56"/>
      <c r="AUB15" s="56"/>
      <c r="AUC15" s="56"/>
      <c r="AUD15" s="56"/>
      <c r="AUE15" s="56"/>
      <c r="AUF15" s="56"/>
      <c r="AUG15" s="56"/>
      <c r="AUH15" s="56"/>
      <c r="AUI15" s="56"/>
      <c r="AUJ15" s="56"/>
      <c r="AUK15" s="56"/>
      <c r="AUL15" s="56"/>
      <c r="AUM15" s="56"/>
      <c r="AUN15" s="56"/>
      <c r="AUO15" s="56"/>
      <c r="AUP15" s="56"/>
      <c r="AUQ15" s="56"/>
      <c r="AUR15" s="56"/>
      <c r="AUS15" s="56"/>
      <c r="AUT15" s="56"/>
      <c r="AUU15" s="56"/>
      <c r="AUV15" s="56"/>
      <c r="AUW15" s="56"/>
      <c r="AUX15" s="56"/>
      <c r="AUY15" s="56"/>
      <c r="AUZ15" s="56"/>
      <c r="AVA15" s="56"/>
      <c r="AVB15" s="56"/>
      <c r="AVC15" s="56"/>
      <c r="AVD15" s="56"/>
      <c r="AVE15" s="56"/>
      <c r="AVF15" s="56"/>
      <c r="AVG15" s="56"/>
      <c r="AVH15" s="56"/>
      <c r="AVI15" s="56"/>
      <c r="AVJ15" s="56"/>
      <c r="AVK15" s="56"/>
      <c r="AVL15" s="56"/>
      <c r="AVM15" s="56"/>
      <c r="AVN15" s="56"/>
      <c r="AVO15" s="56"/>
      <c r="AVP15" s="56"/>
      <c r="AVQ15" s="56"/>
      <c r="AVR15" s="56"/>
      <c r="AVS15" s="56"/>
      <c r="AVT15" s="56"/>
      <c r="AVU15" s="56"/>
      <c r="AVV15" s="56"/>
      <c r="AVW15" s="56"/>
      <c r="AVX15" s="56"/>
      <c r="AVY15" s="56"/>
      <c r="AVZ15" s="56"/>
      <c r="AWA15" s="56"/>
      <c r="AWB15" s="56"/>
      <c r="AWC15" s="56"/>
      <c r="AWD15" s="56"/>
      <c r="AWE15" s="56"/>
      <c r="AWF15" s="56"/>
      <c r="AWG15" s="56"/>
      <c r="AWH15" s="56"/>
      <c r="AWI15" s="56"/>
      <c r="AWJ15" s="56"/>
      <c r="AWK15" s="56"/>
      <c r="AWL15" s="56"/>
      <c r="AWM15" s="56"/>
      <c r="AWN15" s="56"/>
      <c r="AWO15" s="56"/>
      <c r="AWP15" s="56"/>
      <c r="AWQ15" s="56"/>
      <c r="AWR15" s="56"/>
      <c r="AWS15" s="56"/>
      <c r="AWT15" s="56"/>
      <c r="AWU15" s="56"/>
      <c r="AWV15" s="56"/>
      <c r="AWW15" s="56"/>
      <c r="AWX15" s="56"/>
      <c r="AWY15" s="56"/>
      <c r="AWZ15" s="56"/>
      <c r="AXA15" s="56"/>
      <c r="AXB15" s="56"/>
      <c r="AXC15" s="56"/>
      <c r="AXD15" s="56"/>
      <c r="AXE15" s="56"/>
      <c r="AXF15" s="56"/>
      <c r="AXG15" s="56"/>
      <c r="AXH15" s="56"/>
      <c r="AXI15" s="56"/>
      <c r="AXJ15" s="56"/>
      <c r="AXK15" s="56"/>
      <c r="AXL15" s="56"/>
      <c r="AXM15" s="56"/>
      <c r="AXN15" s="56"/>
      <c r="AXO15" s="56"/>
      <c r="AXP15" s="56"/>
      <c r="AXQ15" s="56"/>
      <c r="AXR15" s="56"/>
      <c r="AXS15" s="56"/>
      <c r="AXT15" s="56"/>
      <c r="AXU15" s="56"/>
      <c r="AXV15" s="56"/>
      <c r="AXW15" s="56"/>
      <c r="AXX15" s="56"/>
      <c r="AXY15" s="56"/>
      <c r="AXZ15" s="56"/>
      <c r="AYA15" s="56"/>
      <c r="AYB15" s="56"/>
      <c r="AYC15" s="56"/>
      <c r="AYD15" s="56"/>
      <c r="AYE15" s="56"/>
      <c r="AYF15" s="56"/>
      <c r="AYG15" s="56"/>
      <c r="AYH15" s="56"/>
      <c r="AYI15" s="56"/>
      <c r="AYJ15" s="56"/>
      <c r="AYK15" s="56"/>
      <c r="AYL15" s="56"/>
      <c r="AYM15" s="56"/>
      <c r="AYN15" s="56"/>
      <c r="AYO15" s="56"/>
      <c r="AYP15" s="56"/>
      <c r="AYQ15" s="56"/>
      <c r="AYR15" s="56"/>
      <c r="AYS15" s="56"/>
      <c r="AYT15" s="56"/>
      <c r="AYU15" s="56"/>
      <c r="AYV15" s="56"/>
      <c r="AYW15" s="56"/>
      <c r="AYX15" s="56"/>
      <c r="AYY15" s="56"/>
      <c r="AYZ15" s="56"/>
      <c r="AZA15" s="56"/>
      <c r="AZB15" s="56"/>
      <c r="AZC15" s="56"/>
      <c r="AZD15" s="56"/>
      <c r="AZE15" s="56"/>
      <c r="AZF15" s="56"/>
      <c r="AZG15" s="56"/>
      <c r="AZH15" s="56"/>
      <c r="AZI15" s="56"/>
      <c r="AZJ15" s="56"/>
      <c r="AZK15" s="56"/>
      <c r="AZL15" s="56"/>
      <c r="AZM15" s="56"/>
      <c r="AZN15" s="56"/>
      <c r="AZO15" s="56"/>
      <c r="AZP15" s="56"/>
      <c r="AZQ15" s="56"/>
      <c r="AZR15" s="56"/>
      <c r="AZS15" s="56"/>
      <c r="AZT15" s="56"/>
      <c r="AZU15" s="56"/>
      <c r="AZV15" s="56"/>
      <c r="AZW15" s="56"/>
      <c r="AZX15" s="56"/>
      <c r="AZY15" s="56"/>
      <c r="AZZ15" s="56"/>
      <c r="BAA15" s="56"/>
      <c r="BAB15" s="56"/>
      <c r="BAC15" s="56"/>
      <c r="BAD15" s="56"/>
      <c r="BAE15" s="56"/>
      <c r="BAF15" s="56"/>
      <c r="BAG15" s="56"/>
      <c r="BAH15" s="56"/>
      <c r="BAI15" s="56"/>
      <c r="BAJ15" s="56"/>
      <c r="BAK15" s="56"/>
      <c r="BAL15" s="56"/>
      <c r="BAM15" s="56"/>
      <c r="BAN15" s="56"/>
      <c r="BAO15" s="56"/>
      <c r="BAP15" s="56"/>
      <c r="BAQ15" s="56"/>
      <c r="BAR15" s="56"/>
      <c r="BAS15" s="56"/>
      <c r="BAT15" s="56"/>
      <c r="BAU15" s="56"/>
      <c r="BAV15" s="56"/>
      <c r="BAW15" s="56"/>
      <c r="BAX15" s="56"/>
      <c r="BAY15" s="56"/>
      <c r="BAZ15" s="56"/>
      <c r="BBA15" s="56"/>
      <c r="BBB15" s="56"/>
      <c r="BBC15" s="56"/>
      <c r="BBD15" s="56"/>
      <c r="BBE15" s="56"/>
      <c r="BBF15" s="56"/>
      <c r="BBG15" s="56"/>
      <c r="BBH15" s="56"/>
      <c r="BBI15" s="56"/>
      <c r="BBJ15" s="56"/>
      <c r="BBK15" s="56"/>
      <c r="BBL15" s="56"/>
      <c r="BBM15" s="56"/>
      <c r="BBN15" s="56"/>
      <c r="BBO15" s="56"/>
      <c r="BBP15" s="56"/>
      <c r="BBQ15" s="56"/>
      <c r="BBR15" s="56"/>
      <c r="BBS15" s="56"/>
      <c r="BBT15" s="56"/>
      <c r="BBU15" s="56"/>
      <c r="BBV15" s="56"/>
      <c r="BBW15" s="56"/>
      <c r="BBX15" s="56"/>
      <c r="BBY15" s="56"/>
      <c r="BBZ15" s="56"/>
      <c r="BCA15" s="56"/>
      <c r="BCB15" s="56"/>
      <c r="BCC15" s="56"/>
      <c r="BCD15" s="56"/>
      <c r="BCE15" s="56"/>
      <c r="BCF15" s="56"/>
      <c r="BCG15" s="56"/>
      <c r="BCH15" s="56"/>
      <c r="BCI15" s="56"/>
      <c r="BCJ15" s="56"/>
      <c r="BCK15" s="56"/>
      <c r="BCL15" s="56"/>
      <c r="BCM15" s="56"/>
      <c r="BCN15" s="56"/>
      <c r="BCO15" s="56"/>
      <c r="BCP15" s="56"/>
      <c r="BCQ15" s="56"/>
      <c r="BCR15" s="56"/>
      <c r="BCS15" s="56"/>
      <c r="BCT15" s="56"/>
      <c r="BCU15" s="56"/>
      <c r="BCV15" s="56"/>
      <c r="BCW15" s="56"/>
      <c r="BCX15" s="56"/>
      <c r="BCY15" s="56"/>
      <c r="BCZ15" s="56"/>
      <c r="BDA15" s="56"/>
      <c r="BDB15" s="56"/>
      <c r="BDC15" s="56"/>
      <c r="BDD15" s="56"/>
      <c r="BDE15" s="56"/>
      <c r="BDF15" s="56"/>
      <c r="BDG15" s="56"/>
      <c r="BDH15" s="56"/>
      <c r="BDI15" s="56"/>
      <c r="BDJ15" s="56"/>
      <c r="BDK15" s="56"/>
      <c r="BDL15" s="56"/>
      <c r="BDM15" s="56"/>
      <c r="BDN15" s="56"/>
      <c r="BDO15" s="56"/>
      <c r="BDP15" s="56"/>
      <c r="BDQ15" s="56"/>
      <c r="BDR15" s="56"/>
      <c r="BDS15" s="56"/>
      <c r="BDT15" s="56"/>
      <c r="BDU15" s="56"/>
      <c r="BDV15" s="56"/>
      <c r="BDW15" s="56"/>
      <c r="BDX15" s="56"/>
      <c r="BDY15" s="56"/>
      <c r="BDZ15" s="56"/>
      <c r="BEA15" s="56"/>
      <c r="BEB15" s="56"/>
      <c r="BEC15" s="56"/>
      <c r="BED15" s="56"/>
      <c r="BEE15" s="56"/>
      <c r="BEF15" s="56"/>
      <c r="BEG15" s="56"/>
      <c r="BEH15" s="56"/>
      <c r="BEI15" s="56"/>
      <c r="BEJ15" s="56"/>
      <c r="BEK15" s="56"/>
      <c r="BEL15" s="56"/>
      <c r="BEM15" s="56"/>
      <c r="BEN15" s="56"/>
      <c r="BEO15" s="56"/>
      <c r="BEP15" s="56"/>
      <c r="BEQ15" s="56"/>
      <c r="BER15" s="56"/>
      <c r="BES15" s="56"/>
      <c r="BET15" s="56"/>
      <c r="BEU15" s="56"/>
      <c r="BEV15" s="56"/>
      <c r="BEW15" s="56"/>
      <c r="BEX15" s="56"/>
      <c r="BEY15" s="56"/>
      <c r="BEZ15" s="56"/>
      <c r="BFA15" s="56"/>
      <c r="BFB15" s="56"/>
      <c r="BFC15" s="56"/>
      <c r="BFD15" s="56"/>
      <c r="BFE15" s="56"/>
      <c r="BFF15" s="56"/>
      <c r="BFG15" s="56"/>
      <c r="BFH15" s="56"/>
      <c r="BFI15" s="56"/>
      <c r="BFJ15" s="56"/>
      <c r="BFK15" s="56"/>
      <c r="BFL15" s="56"/>
      <c r="BFM15" s="56"/>
      <c r="BFN15" s="56"/>
      <c r="BFO15" s="56"/>
      <c r="BFP15" s="56"/>
      <c r="BFQ15" s="56"/>
      <c r="BFR15" s="56"/>
      <c r="BFS15" s="56"/>
      <c r="BFT15" s="56"/>
      <c r="BFU15" s="56"/>
      <c r="BFV15" s="56"/>
      <c r="BFW15" s="56"/>
      <c r="BFX15" s="56"/>
      <c r="BFY15" s="56"/>
      <c r="BFZ15" s="56"/>
      <c r="BGA15" s="56"/>
      <c r="BGB15" s="56"/>
      <c r="BGC15" s="56"/>
      <c r="BGD15" s="56"/>
      <c r="BGE15" s="56"/>
      <c r="BGF15" s="56"/>
      <c r="BGG15" s="56"/>
      <c r="BGH15" s="56"/>
      <c r="BGI15" s="56"/>
      <c r="BGJ15" s="56"/>
      <c r="BGK15" s="56"/>
      <c r="BGL15" s="56"/>
      <c r="BGM15" s="56"/>
      <c r="BGN15" s="56"/>
      <c r="BGO15" s="56"/>
      <c r="BGP15" s="56"/>
      <c r="BGQ15" s="56"/>
      <c r="BGR15" s="56"/>
      <c r="BGS15" s="56"/>
      <c r="BGT15" s="56"/>
      <c r="BGU15" s="56"/>
      <c r="BGV15" s="56"/>
      <c r="BGW15" s="56"/>
    </row>
    <row r="16" spans="1:1557" ht="20.399999999999999" x14ac:dyDescent="0.2">
      <c r="B16" s="150" t="s">
        <v>522</v>
      </c>
      <c r="C16" s="150"/>
      <c r="D16" s="151" t="s">
        <v>530</v>
      </c>
      <c r="E16" s="59"/>
      <c r="F16" s="59"/>
      <c r="G16" s="59"/>
      <c r="H16" s="59"/>
      <c r="I16" s="58"/>
      <c r="J16" s="58"/>
      <c r="K16" s="58"/>
      <c r="L16" s="58"/>
      <c r="M16" s="58"/>
      <c r="N16" s="58"/>
      <c r="O16" s="58"/>
      <c r="P16" s="60"/>
      <c r="Q16" s="60"/>
      <c r="R16" s="60"/>
      <c r="S16" s="60"/>
      <c r="T16" s="60"/>
      <c r="U16" s="60"/>
      <c r="V16" s="60"/>
      <c r="W16" s="60"/>
      <c r="X16" s="60"/>
      <c r="Y16" s="60"/>
      <c r="Z16" s="60"/>
      <c r="AA16" s="60"/>
      <c r="AB16" s="60"/>
      <c r="AC16" s="60"/>
      <c r="AD16" s="60"/>
      <c r="AE16" s="60"/>
      <c r="AF16" s="60"/>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c r="QZ16" s="56"/>
      <c r="RA16" s="56"/>
      <c r="RB16" s="56"/>
      <c r="RC16" s="56"/>
      <c r="RD16" s="56"/>
      <c r="RE16" s="56"/>
      <c r="RF16" s="56"/>
      <c r="RG16" s="56"/>
      <c r="RH16" s="56"/>
      <c r="RI16" s="56"/>
      <c r="RJ16" s="56"/>
      <c r="RK16" s="56"/>
      <c r="RL16" s="56"/>
      <c r="RM16" s="56"/>
      <c r="RN16" s="56"/>
      <c r="RO16" s="56"/>
      <c r="RP16" s="56"/>
      <c r="RQ16" s="56"/>
      <c r="RR16" s="56"/>
      <c r="RS16" s="56"/>
      <c r="RT16" s="56"/>
      <c r="RU16" s="56"/>
      <c r="RV16" s="56"/>
      <c r="RW16" s="56"/>
      <c r="RX16" s="56"/>
      <c r="RY16" s="56"/>
      <c r="RZ16" s="56"/>
      <c r="SA16" s="56"/>
      <c r="SB16" s="56"/>
      <c r="SC16" s="56"/>
      <c r="SD16" s="56"/>
      <c r="SE16" s="56"/>
      <c r="SF16" s="56"/>
      <c r="SG16" s="56"/>
      <c r="SH16" s="56"/>
      <c r="SI16" s="56"/>
      <c r="SJ16" s="56"/>
      <c r="SK16" s="56"/>
      <c r="SL16" s="56"/>
      <c r="SM16" s="56"/>
      <c r="SN16" s="56"/>
      <c r="SO16" s="56"/>
      <c r="SP16" s="56"/>
      <c r="SQ16" s="56"/>
      <c r="SR16" s="56"/>
      <c r="SS16" s="56"/>
      <c r="ST16" s="56"/>
      <c r="SU16" s="56"/>
      <c r="SV16" s="56"/>
      <c r="SW16" s="56"/>
      <c r="SX16" s="56"/>
      <c r="SY16" s="56"/>
      <c r="SZ16" s="56"/>
      <c r="TA16" s="56"/>
      <c r="TB16" s="56"/>
      <c r="TC16" s="56"/>
      <c r="TD16" s="56"/>
      <c r="TE16" s="56"/>
      <c r="TF16" s="56"/>
      <c r="TG16" s="56"/>
      <c r="TH16" s="56"/>
      <c r="TI16" s="56"/>
      <c r="TJ16" s="56"/>
      <c r="TK16" s="56"/>
      <c r="TL16" s="56"/>
      <c r="TM16" s="56"/>
      <c r="TN16" s="56"/>
      <c r="TO16" s="56"/>
      <c r="TP16" s="56"/>
      <c r="TQ16" s="56"/>
      <c r="TR16" s="56"/>
      <c r="TS16" s="56"/>
      <c r="TT16" s="56"/>
      <c r="TU16" s="56"/>
      <c r="TV16" s="56"/>
      <c r="TW16" s="56"/>
      <c r="TX16" s="56"/>
      <c r="TY16" s="56"/>
      <c r="TZ16" s="56"/>
      <c r="UA16" s="56"/>
      <c r="UB16" s="56"/>
      <c r="UC16" s="56"/>
      <c r="UD16" s="56"/>
      <c r="UE16" s="56"/>
      <c r="UF16" s="56"/>
      <c r="UG16" s="56"/>
      <c r="UH16" s="56"/>
      <c r="UI16" s="56"/>
      <c r="UJ16" s="56"/>
      <c r="UK16" s="56"/>
      <c r="UL16" s="56"/>
      <c r="UM16" s="56"/>
      <c r="UN16" s="56"/>
      <c r="UO16" s="56"/>
      <c r="UP16" s="56"/>
      <c r="UQ16" s="56"/>
      <c r="UR16" s="56"/>
      <c r="US16" s="56"/>
      <c r="UT16" s="56"/>
      <c r="UU16" s="56"/>
      <c r="UV16" s="56"/>
      <c r="UW16" s="56"/>
      <c r="UX16" s="56"/>
      <c r="UY16" s="56"/>
      <c r="UZ16" s="56"/>
      <c r="VA16" s="56"/>
      <c r="VB16" s="56"/>
      <c r="VC16" s="56"/>
      <c r="VD16" s="56"/>
      <c r="VE16" s="56"/>
      <c r="VF16" s="56"/>
      <c r="VG16" s="56"/>
      <c r="VH16" s="56"/>
      <c r="VI16" s="56"/>
      <c r="VJ16" s="56"/>
      <c r="VK16" s="56"/>
      <c r="VL16" s="56"/>
      <c r="VM16" s="56"/>
      <c r="VN16" s="56"/>
      <c r="VO16" s="56"/>
      <c r="VP16" s="56"/>
      <c r="VQ16" s="56"/>
      <c r="VR16" s="56"/>
      <c r="VS16" s="56"/>
      <c r="VT16" s="56"/>
      <c r="VU16" s="56"/>
      <c r="VV16" s="56"/>
      <c r="VW16" s="56"/>
      <c r="VX16" s="56"/>
      <c r="VY16" s="56"/>
      <c r="VZ16" s="56"/>
      <c r="WA16" s="56"/>
      <c r="WB16" s="56"/>
      <c r="WC16" s="56"/>
      <c r="WD16" s="56"/>
      <c r="WE16" s="56"/>
      <c r="WF16" s="56"/>
      <c r="WG16" s="56"/>
      <c r="WH16" s="56"/>
      <c r="WI16" s="56"/>
      <c r="WJ16" s="56"/>
      <c r="WK16" s="56"/>
      <c r="WL16" s="56"/>
      <c r="WM16" s="56"/>
      <c r="WN16" s="56"/>
      <c r="WO16" s="56"/>
      <c r="WP16" s="56"/>
      <c r="WQ16" s="56"/>
      <c r="WR16" s="56"/>
      <c r="WS16" s="56"/>
      <c r="WT16" s="56"/>
      <c r="WU16" s="56"/>
      <c r="WV16" s="56"/>
      <c r="WW16" s="56"/>
      <c r="WX16" s="56"/>
      <c r="WY16" s="56"/>
      <c r="WZ16" s="56"/>
      <c r="XA16" s="56"/>
      <c r="XB16" s="56"/>
      <c r="XC16" s="56"/>
      <c r="XD16" s="56"/>
      <c r="XE16" s="56"/>
      <c r="XF16" s="56"/>
      <c r="XG16" s="56"/>
      <c r="XH16" s="56"/>
      <c r="XI16" s="56"/>
      <c r="XJ16" s="56"/>
      <c r="XK16" s="56"/>
      <c r="XL16" s="56"/>
      <c r="XM16" s="56"/>
      <c r="XN16" s="56"/>
      <c r="XO16" s="56"/>
      <c r="XP16" s="56"/>
      <c r="XQ16" s="56"/>
      <c r="XR16" s="56"/>
      <c r="XS16" s="56"/>
      <c r="XT16" s="56"/>
      <c r="XU16" s="56"/>
      <c r="XV16" s="56"/>
      <c r="XW16" s="56"/>
      <c r="XX16" s="56"/>
      <c r="XY16" s="56"/>
      <c r="XZ16" s="56"/>
      <c r="YA16" s="56"/>
      <c r="YB16" s="56"/>
      <c r="YC16" s="56"/>
      <c r="YD16" s="56"/>
      <c r="YE16" s="56"/>
      <c r="YF16" s="56"/>
      <c r="YG16" s="56"/>
      <c r="YH16" s="56"/>
      <c r="YI16" s="56"/>
      <c r="YJ16" s="56"/>
      <c r="YK16" s="56"/>
      <c r="YL16" s="56"/>
      <c r="YM16" s="56"/>
      <c r="YN16" s="56"/>
      <c r="YO16" s="56"/>
      <c r="YP16" s="56"/>
      <c r="YQ16" s="56"/>
      <c r="YR16" s="56"/>
      <c r="YS16" s="56"/>
      <c r="YT16" s="56"/>
      <c r="YU16" s="56"/>
      <c r="YV16" s="56"/>
      <c r="YW16" s="56"/>
      <c r="YX16" s="56"/>
      <c r="YY16" s="56"/>
      <c r="YZ16" s="56"/>
      <c r="ZA16" s="56"/>
      <c r="ZB16" s="56"/>
      <c r="ZC16" s="56"/>
      <c r="ZD16" s="56"/>
      <c r="ZE16" s="56"/>
      <c r="ZF16" s="56"/>
      <c r="ZG16" s="56"/>
      <c r="ZH16" s="56"/>
      <c r="ZI16" s="56"/>
      <c r="ZJ16" s="56"/>
      <c r="ZK16" s="56"/>
      <c r="ZL16" s="56"/>
      <c r="ZM16" s="56"/>
      <c r="ZN16" s="56"/>
      <c r="ZO16" s="56"/>
      <c r="ZP16" s="56"/>
      <c r="ZQ16" s="56"/>
      <c r="ZR16" s="56"/>
      <c r="ZS16" s="56"/>
      <c r="ZT16" s="56"/>
      <c r="ZU16" s="56"/>
      <c r="ZV16" s="56"/>
      <c r="ZW16" s="56"/>
      <c r="ZX16" s="56"/>
      <c r="ZY16" s="56"/>
      <c r="ZZ16" s="56"/>
      <c r="AAA16" s="56"/>
      <c r="AAB16" s="56"/>
      <c r="AAC16" s="56"/>
      <c r="AAD16" s="56"/>
      <c r="AAE16" s="56"/>
      <c r="AAF16" s="56"/>
      <c r="AAG16" s="56"/>
      <c r="AAH16" s="56"/>
      <c r="AAI16" s="56"/>
      <c r="AAJ16" s="56"/>
      <c r="AAK16" s="56"/>
      <c r="AAL16" s="56"/>
      <c r="AAM16" s="56"/>
      <c r="AAN16" s="56"/>
      <c r="AAO16" s="56"/>
      <c r="AAP16" s="56"/>
      <c r="AAQ16" s="56"/>
      <c r="AAR16" s="56"/>
      <c r="AAS16" s="56"/>
      <c r="AAT16" s="56"/>
      <c r="AAU16" s="56"/>
      <c r="AAV16" s="56"/>
      <c r="AAW16" s="56"/>
      <c r="AAX16" s="56"/>
      <c r="AAY16" s="56"/>
      <c r="AAZ16" s="56"/>
      <c r="ABA16" s="56"/>
      <c r="ABB16" s="56"/>
      <c r="ABC16" s="56"/>
      <c r="ABD16" s="56"/>
      <c r="ABE16" s="56"/>
      <c r="ABF16" s="56"/>
      <c r="ABG16" s="56"/>
      <c r="ABH16" s="56"/>
      <c r="ABI16" s="56"/>
      <c r="ABJ16" s="56"/>
      <c r="ABK16" s="56"/>
      <c r="ABL16" s="56"/>
      <c r="ABM16" s="56"/>
      <c r="ABN16" s="56"/>
      <c r="ABO16" s="56"/>
      <c r="ABP16" s="56"/>
      <c r="ABQ16" s="56"/>
      <c r="ABR16" s="56"/>
      <c r="ABS16" s="56"/>
      <c r="ABT16" s="56"/>
      <c r="ABU16" s="56"/>
      <c r="ABV16" s="56"/>
      <c r="ABW16" s="56"/>
      <c r="ABX16" s="56"/>
      <c r="ABY16" s="56"/>
      <c r="ABZ16" s="56"/>
      <c r="ACA16" s="56"/>
      <c r="ACB16" s="56"/>
      <c r="ACC16" s="56"/>
      <c r="ACD16" s="56"/>
      <c r="ACE16" s="56"/>
      <c r="ACF16" s="56"/>
      <c r="ACG16" s="56"/>
      <c r="ACH16" s="56"/>
      <c r="ACI16" s="56"/>
      <c r="ACJ16" s="56"/>
      <c r="ACK16" s="56"/>
      <c r="ACL16" s="56"/>
      <c r="ACM16" s="56"/>
      <c r="ACN16" s="56"/>
      <c r="ACO16" s="56"/>
      <c r="ACP16" s="56"/>
      <c r="ACQ16" s="56"/>
      <c r="ACR16" s="56"/>
      <c r="ACS16" s="56"/>
      <c r="ACT16" s="56"/>
      <c r="ACU16" s="56"/>
      <c r="ACV16" s="56"/>
      <c r="ACW16" s="56"/>
      <c r="ACX16" s="56"/>
      <c r="ACY16" s="56"/>
      <c r="ACZ16" s="56"/>
      <c r="ADA16" s="56"/>
      <c r="ADB16" s="56"/>
      <c r="ADC16" s="56"/>
      <c r="ADD16" s="56"/>
      <c r="ADE16" s="56"/>
      <c r="ADF16" s="56"/>
      <c r="ADG16" s="56"/>
      <c r="ADH16" s="56"/>
      <c r="ADI16" s="56"/>
      <c r="ADJ16" s="56"/>
      <c r="ADK16" s="56"/>
      <c r="ADL16" s="56"/>
      <c r="ADM16" s="56"/>
      <c r="ADN16" s="56"/>
      <c r="ADO16" s="56"/>
      <c r="ADP16" s="56"/>
      <c r="ADQ16" s="56"/>
      <c r="ADR16" s="56"/>
      <c r="ADS16" s="56"/>
      <c r="ADT16" s="56"/>
      <c r="ADU16" s="56"/>
      <c r="ADV16" s="56"/>
      <c r="ADW16" s="56"/>
      <c r="ADX16" s="56"/>
      <c r="ADY16" s="56"/>
      <c r="ADZ16" s="56"/>
      <c r="AEA16" s="56"/>
      <c r="AEB16" s="56"/>
      <c r="AEC16" s="56"/>
      <c r="AED16" s="56"/>
      <c r="AEE16" s="56"/>
      <c r="AEF16" s="56"/>
      <c r="AEG16" s="56"/>
      <c r="AEH16" s="56"/>
      <c r="AEI16" s="56"/>
      <c r="AEJ16" s="56"/>
      <c r="AEK16" s="56"/>
      <c r="AEL16" s="56"/>
      <c r="AEM16" s="56"/>
      <c r="AEN16" s="56"/>
      <c r="AEO16" s="56"/>
      <c r="AEP16" s="56"/>
      <c r="AEQ16" s="56"/>
      <c r="AER16" s="56"/>
      <c r="AES16" s="56"/>
      <c r="AET16" s="56"/>
      <c r="AEU16" s="56"/>
      <c r="AEV16" s="56"/>
      <c r="AEW16" s="56"/>
      <c r="AEX16" s="56"/>
      <c r="AEY16" s="56"/>
      <c r="AEZ16" s="56"/>
      <c r="AFA16" s="56"/>
      <c r="AFB16" s="56"/>
      <c r="AFC16" s="56"/>
      <c r="AFD16" s="56"/>
      <c r="AFE16" s="56"/>
      <c r="AFF16" s="56"/>
      <c r="AFG16" s="56"/>
      <c r="AFH16" s="56"/>
      <c r="AFI16" s="56"/>
      <c r="AFJ16" s="56"/>
      <c r="AFK16" s="56"/>
      <c r="AFL16" s="56"/>
      <c r="AFM16" s="56"/>
      <c r="AFN16" s="56"/>
      <c r="AFO16" s="56"/>
      <c r="AFP16" s="56"/>
      <c r="AFQ16" s="56"/>
      <c r="AFR16" s="56"/>
      <c r="AFS16" s="56"/>
      <c r="AFT16" s="56"/>
      <c r="AFU16" s="56"/>
      <c r="AFV16" s="56"/>
      <c r="AFW16" s="56"/>
      <c r="AFX16" s="56"/>
      <c r="AFY16" s="56"/>
      <c r="AFZ16" s="56"/>
      <c r="AGA16" s="56"/>
      <c r="AGB16" s="56"/>
      <c r="AGC16" s="56"/>
      <c r="AGD16" s="56"/>
      <c r="AGE16" s="56"/>
      <c r="AGF16" s="56"/>
      <c r="AGG16" s="56"/>
      <c r="AGH16" s="56"/>
      <c r="AGI16" s="56"/>
      <c r="AGJ16" s="56"/>
      <c r="AGK16" s="56"/>
      <c r="AGL16" s="56"/>
      <c r="AGM16" s="56"/>
      <c r="AGN16" s="56"/>
      <c r="AGO16" s="56"/>
      <c r="AGP16" s="56"/>
      <c r="AGQ16" s="56"/>
      <c r="AGR16" s="56"/>
      <c r="AGS16" s="56"/>
      <c r="AGT16" s="56"/>
      <c r="AGU16" s="56"/>
      <c r="AGV16" s="56"/>
      <c r="AGW16" s="56"/>
      <c r="AGX16" s="56"/>
      <c r="AGY16" s="56"/>
      <c r="AGZ16" s="56"/>
      <c r="AHA16" s="56"/>
      <c r="AHB16" s="56"/>
      <c r="AHC16" s="56"/>
      <c r="AHD16" s="56"/>
      <c r="AHE16" s="56"/>
      <c r="AHF16" s="56"/>
      <c r="AHG16" s="56"/>
      <c r="AHH16" s="56"/>
      <c r="AHI16" s="56"/>
      <c r="AHJ16" s="56"/>
      <c r="AHK16" s="56"/>
      <c r="AHL16" s="56"/>
      <c r="AHM16" s="56"/>
      <c r="AHN16" s="56"/>
      <c r="AHO16" s="56"/>
      <c r="AHP16" s="56"/>
      <c r="AHQ16" s="56"/>
      <c r="AHR16" s="56"/>
      <c r="AHS16" s="56"/>
      <c r="AHT16" s="56"/>
      <c r="AHU16" s="56"/>
      <c r="AHV16" s="56"/>
      <c r="AHW16" s="56"/>
      <c r="AHX16" s="56"/>
      <c r="AHY16" s="56"/>
      <c r="AHZ16" s="56"/>
      <c r="AIA16" s="56"/>
      <c r="AIB16" s="56"/>
      <c r="AIC16" s="56"/>
      <c r="AID16" s="56"/>
      <c r="AIE16" s="56"/>
      <c r="AIF16" s="56"/>
      <c r="AIG16" s="56"/>
      <c r="AIH16" s="56"/>
      <c r="AII16" s="56"/>
      <c r="AIJ16" s="56"/>
      <c r="AIK16" s="56"/>
      <c r="AIL16" s="56"/>
      <c r="AIM16" s="56"/>
      <c r="AIN16" s="56"/>
      <c r="AIO16" s="56"/>
      <c r="AIP16" s="56"/>
      <c r="AIQ16" s="56"/>
      <c r="AIR16" s="56"/>
      <c r="AIS16" s="56"/>
      <c r="AIT16" s="56"/>
      <c r="AIU16" s="56"/>
      <c r="AIV16" s="56"/>
      <c r="AIW16" s="56"/>
      <c r="AIX16" s="56"/>
      <c r="AIY16" s="56"/>
      <c r="AIZ16" s="56"/>
      <c r="AJA16" s="56"/>
      <c r="AJB16" s="56"/>
      <c r="AJC16" s="56"/>
      <c r="AJD16" s="56"/>
      <c r="AJE16" s="56"/>
      <c r="AJF16" s="56"/>
      <c r="AJG16" s="56"/>
      <c r="AJH16" s="56"/>
      <c r="AJI16" s="56"/>
      <c r="AJJ16" s="56"/>
      <c r="AJK16" s="56"/>
      <c r="AJL16" s="56"/>
      <c r="AJM16" s="56"/>
      <c r="AJN16" s="56"/>
      <c r="AJO16" s="56"/>
      <c r="AJP16" s="56"/>
      <c r="AJQ16" s="56"/>
      <c r="AJR16" s="56"/>
      <c r="AJS16" s="56"/>
      <c r="AJT16" s="56"/>
      <c r="AJU16" s="56"/>
      <c r="AJV16" s="56"/>
      <c r="AJW16" s="56"/>
      <c r="AJX16" s="56"/>
      <c r="AJY16" s="56"/>
      <c r="AJZ16" s="56"/>
      <c r="AKA16" s="56"/>
      <c r="AKB16" s="56"/>
      <c r="AKC16" s="56"/>
      <c r="AKD16" s="56"/>
      <c r="AKE16" s="56"/>
      <c r="AKF16" s="56"/>
      <c r="AKG16" s="56"/>
      <c r="AKH16" s="56"/>
      <c r="AKI16" s="56"/>
      <c r="AKJ16" s="56"/>
      <c r="AKK16" s="56"/>
      <c r="AKL16" s="56"/>
      <c r="AKM16" s="56"/>
      <c r="AKN16" s="56"/>
      <c r="AKO16" s="56"/>
      <c r="AKP16" s="56"/>
      <c r="AKQ16" s="56"/>
      <c r="AKR16" s="56"/>
      <c r="AKS16" s="56"/>
      <c r="AKT16" s="56"/>
      <c r="AKU16" s="56"/>
      <c r="AKV16" s="56"/>
      <c r="AKW16" s="56"/>
      <c r="AKX16" s="56"/>
      <c r="AKY16" s="56"/>
      <c r="AKZ16" s="56"/>
      <c r="ALA16" s="56"/>
      <c r="ALB16" s="56"/>
      <c r="ALC16" s="56"/>
      <c r="ALD16" s="56"/>
      <c r="ALE16" s="56"/>
      <c r="ALF16" s="56"/>
      <c r="ALG16" s="56"/>
      <c r="ALH16" s="56"/>
      <c r="ALI16" s="56"/>
      <c r="ALJ16" s="56"/>
      <c r="ALK16" s="56"/>
      <c r="ALL16" s="56"/>
      <c r="ALM16" s="56"/>
      <c r="ALN16" s="56"/>
      <c r="ALO16" s="56"/>
      <c r="ALP16" s="56"/>
      <c r="ALQ16" s="56"/>
      <c r="ALR16" s="56"/>
      <c r="ALS16" s="56"/>
      <c r="ALT16" s="56"/>
      <c r="ALU16" s="56"/>
      <c r="ALV16" s="56"/>
      <c r="ALW16" s="56"/>
      <c r="ALX16" s="56"/>
      <c r="ALY16" s="56"/>
      <c r="ALZ16" s="56"/>
      <c r="AMA16" s="56"/>
      <c r="AMB16" s="56"/>
      <c r="AMC16" s="56"/>
      <c r="AMD16" s="56"/>
      <c r="AME16" s="56"/>
      <c r="AMF16" s="56"/>
      <c r="AMG16" s="56"/>
      <c r="AMH16" s="56"/>
      <c r="AMI16" s="56"/>
      <c r="AMJ16" s="56"/>
      <c r="AMK16" s="56"/>
      <c r="AML16" s="56"/>
      <c r="AMM16" s="56"/>
      <c r="AMN16" s="56"/>
      <c r="AMO16" s="56"/>
      <c r="AMP16" s="56"/>
      <c r="AMQ16" s="56"/>
      <c r="AMR16" s="56"/>
      <c r="AMS16" s="56"/>
      <c r="AMT16" s="56"/>
      <c r="AMU16" s="56"/>
      <c r="AMV16" s="56"/>
      <c r="AMW16" s="56"/>
      <c r="AMX16" s="56"/>
      <c r="AMY16" s="56"/>
      <c r="AMZ16" s="56"/>
      <c r="ANA16" s="56"/>
      <c r="ANB16" s="56"/>
      <c r="ANC16" s="56"/>
      <c r="AND16" s="56"/>
      <c r="ANE16" s="56"/>
      <c r="ANF16" s="56"/>
      <c r="ANG16" s="56"/>
      <c r="ANH16" s="56"/>
      <c r="ANI16" s="56"/>
      <c r="ANJ16" s="56"/>
      <c r="ANK16" s="56"/>
      <c r="ANL16" s="56"/>
      <c r="ANM16" s="56"/>
      <c r="ANN16" s="56"/>
      <c r="ANO16" s="56"/>
      <c r="ANP16" s="56"/>
      <c r="ANQ16" s="56"/>
      <c r="ANR16" s="56"/>
      <c r="ANS16" s="56"/>
      <c r="ANT16" s="56"/>
      <c r="ANU16" s="56"/>
      <c r="ANV16" s="56"/>
      <c r="ANW16" s="56"/>
      <c r="ANX16" s="56"/>
      <c r="ANY16" s="56"/>
      <c r="ANZ16" s="56"/>
      <c r="AOA16" s="56"/>
      <c r="AOB16" s="56"/>
      <c r="AOC16" s="56"/>
      <c r="AOD16" s="56"/>
      <c r="AOE16" s="56"/>
      <c r="AOF16" s="56"/>
      <c r="AOG16" s="56"/>
      <c r="AOH16" s="56"/>
      <c r="AOI16" s="56"/>
      <c r="AOJ16" s="56"/>
      <c r="AOK16" s="56"/>
      <c r="AOL16" s="56"/>
      <c r="AOM16" s="56"/>
      <c r="AON16" s="56"/>
      <c r="AOO16" s="56"/>
      <c r="AOP16" s="56"/>
      <c r="AOQ16" s="56"/>
      <c r="AOR16" s="56"/>
      <c r="AOS16" s="56"/>
      <c r="AOT16" s="56"/>
      <c r="AOU16" s="56"/>
      <c r="AOV16" s="56"/>
      <c r="AOW16" s="56"/>
      <c r="AOX16" s="56"/>
      <c r="AOY16" s="56"/>
      <c r="AOZ16" s="56"/>
      <c r="APA16" s="56"/>
      <c r="APB16" s="56"/>
      <c r="APC16" s="56"/>
      <c r="APD16" s="56"/>
      <c r="APE16" s="56"/>
      <c r="APF16" s="56"/>
      <c r="APG16" s="56"/>
      <c r="APH16" s="56"/>
      <c r="API16" s="56"/>
      <c r="APJ16" s="56"/>
      <c r="APK16" s="56"/>
      <c r="APL16" s="56"/>
      <c r="APM16" s="56"/>
      <c r="APN16" s="56"/>
      <c r="APO16" s="56"/>
      <c r="APP16" s="56"/>
      <c r="APQ16" s="56"/>
      <c r="APR16" s="56"/>
      <c r="APS16" s="56"/>
      <c r="APT16" s="56"/>
      <c r="APU16" s="56"/>
      <c r="APV16" s="56"/>
      <c r="APW16" s="56"/>
      <c r="APX16" s="56"/>
      <c r="APY16" s="56"/>
      <c r="APZ16" s="56"/>
      <c r="AQA16" s="56"/>
      <c r="AQB16" s="56"/>
      <c r="AQC16" s="56"/>
      <c r="AQD16" s="56"/>
      <c r="AQE16" s="56"/>
      <c r="AQF16" s="56"/>
      <c r="AQG16" s="56"/>
      <c r="AQH16" s="56"/>
      <c r="AQI16" s="56"/>
      <c r="AQJ16" s="56"/>
      <c r="AQK16" s="56"/>
      <c r="AQL16" s="56"/>
      <c r="AQM16" s="56"/>
      <c r="AQN16" s="56"/>
      <c r="AQO16" s="56"/>
      <c r="AQP16" s="56"/>
      <c r="AQQ16" s="56"/>
      <c r="AQR16" s="56"/>
      <c r="AQS16" s="56"/>
      <c r="AQT16" s="56"/>
      <c r="AQU16" s="56"/>
      <c r="AQV16" s="56"/>
      <c r="AQW16" s="56"/>
      <c r="AQX16" s="56"/>
      <c r="AQY16" s="56"/>
      <c r="AQZ16" s="56"/>
      <c r="ARA16" s="56"/>
      <c r="ARB16" s="56"/>
      <c r="ARC16" s="56"/>
      <c r="ARD16" s="56"/>
      <c r="ARE16" s="56"/>
      <c r="ARF16" s="56"/>
      <c r="ARG16" s="56"/>
      <c r="ARH16" s="56"/>
      <c r="ARI16" s="56"/>
      <c r="ARJ16" s="56"/>
      <c r="ARK16" s="56"/>
      <c r="ARL16" s="56"/>
      <c r="ARM16" s="56"/>
      <c r="ARN16" s="56"/>
      <c r="ARO16" s="56"/>
      <c r="ARP16" s="56"/>
      <c r="ARQ16" s="56"/>
      <c r="ARR16" s="56"/>
      <c r="ARS16" s="56"/>
      <c r="ART16" s="56"/>
      <c r="ARU16" s="56"/>
      <c r="ARV16" s="56"/>
      <c r="ARW16" s="56"/>
      <c r="ARX16" s="56"/>
      <c r="ARY16" s="56"/>
      <c r="ARZ16" s="56"/>
      <c r="ASA16" s="56"/>
      <c r="ASB16" s="56"/>
      <c r="ASC16" s="56"/>
      <c r="ASD16" s="56"/>
      <c r="ASE16" s="56"/>
      <c r="ASF16" s="56"/>
      <c r="ASG16" s="56"/>
      <c r="ASH16" s="56"/>
      <c r="ASI16" s="56"/>
      <c r="ASJ16" s="56"/>
      <c r="ASK16" s="56"/>
      <c r="ASL16" s="56"/>
      <c r="ASM16" s="56"/>
      <c r="ASN16" s="56"/>
      <c r="ASO16" s="56"/>
      <c r="ASP16" s="56"/>
      <c r="ASQ16" s="56"/>
      <c r="ASR16" s="56"/>
      <c r="ASS16" s="56"/>
      <c r="AST16" s="56"/>
      <c r="ASU16" s="56"/>
      <c r="ASV16" s="56"/>
      <c r="ASW16" s="56"/>
      <c r="ASX16" s="56"/>
      <c r="ASY16" s="56"/>
      <c r="ASZ16" s="56"/>
      <c r="ATA16" s="56"/>
      <c r="ATB16" s="56"/>
      <c r="ATC16" s="56"/>
      <c r="ATD16" s="56"/>
      <c r="ATE16" s="56"/>
      <c r="ATF16" s="56"/>
      <c r="ATG16" s="56"/>
      <c r="ATH16" s="56"/>
      <c r="ATI16" s="56"/>
      <c r="ATJ16" s="56"/>
      <c r="ATK16" s="56"/>
      <c r="ATL16" s="56"/>
      <c r="ATM16" s="56"/>
      <c r="ATN16" s="56"/>
      <c r="ATO16" s="56"/>
      <c r="ATP16" s="56"/>
      <c r="ATQ16" s="56"/>
      <c r="ATR16" s="56"/>
      <c r="ATS16" s="56"/>
      <c r="ATT16" s="56"/>
      <c r="ATU16" s="56"/>
      <c r="ATV16" s="56"/>
      <c r="ATW16" s="56"/>
      <c r="ATX16" s="56"/>
      <c r="ATY16" s="56"/>
      <c r="ATZ16" s="56"/>
      <c r="AUA16" s="56"/>
      <c r="AUB16" s="56"/>
      <c r="AUC16" s="56"/>
      <c r="AUD16" s="56"/>
      <c r="AUE16" s="56"/>
      <c r="AUF16" s="56"/>
      <c r="AUG16" s="56"/>
      <c r="AUH16" s="56"/>
      <c r="AUI16" s="56"/>
      <c r="AUJ16" s="56"/>
      <c r="AUK16" s="56"/>
      <c r="AUL16" s="56"/>
      <c r="AUM16" s="56"/>
      <c r="AUN16" s="56"/>
      <c r="AUO16" s="56"/>
      <c r="AUP16" s="56"/>
      <c r="AUQ16" s="56"/>
      <c r="AUR16" s="56"/>
      <c r="AUS16" s="56"/>
      <c r="AUT16" s="56"/>
      <c r="AUU16" s="56"/>
      <c r="AUV16" s="56"/>
      <c r="AUW16" s="56"/>
      <c r="AUX16" s="56"/>
      <c r="AUY16" s="56"/>
      <c r="AUZ16" s="56"/>
      <c r="AVA16" s="56"/>
      <c r="AVB16" s="56"/>
      <c r="AVC16" s="56"/>
      <c r="AVD16" s="56"/>
      <c r="AVE16" s="56"/>
      <c r="AVF16" s="56"/>
      <c r="AVG16" s="56"/>
      <c r="AVH16" s="56"/>
      <c r="AVI16" s="56"/>
      <c r="AVJ16" s="56"/>
      <c r="AVK16" s="56"/>
      <c r="AVL16" s="56"/>
      <c r="AVM16" s="56"/>
      <c r="AVN16" s="56"/>
      <c r="AVO16" s="56"/>
      <c r="AVP16" s="56"/>
      <c r="AVQ16" s="56"/>
      <c r="AVR16" s="56"/>
      <c r="AVS16" s="56"/>
      <c r="AVT16" s="56"/>
      <c r="AVU16" s="56"/>
      <c r="AVV16" s="56"/>
      <c r="AVW16" s="56"/>
      <c r="AVX16" s="56"/>
      <c r="AVY16" s="56"/>
      <c r="AVZ16" s="56"/>
      <c r="AWA16" s="56"/>
      <c r="AWB16" s="56"/>
      <c r="AWC16" s="56"/>
      <c r="AWD16" s="56"/>
      <c r="AWE16" s="56"/>
      <c r="AWF16" s="56"/>
      <c r="AWG16" s="56"/>
      <c r="AWH16" s="56"/>
      <c r="AWI16" s="56"/>
      <c r="AWJ16" s="56"/>
      <c r="AWK16" s="56"/>
      <c r="AWL16" s="56"/>
      <c r="AWM16" s="56"/>
      <c r="AWN16" s="56"/>
      <c r="AWO16" s="56"/>
      <c r="AWP16" s="56"/>
      <c r="AWQ16" s="56"/>
      <c r="AWR16" s="56"/>
      <c r="AWS16" s="56"/>
      <c r="AWT16" s="56"/>
      <c r="AWU16" s="56"/>
      <c r="AWV16" s="56"/>
      <c r="AWW16" s="56"/>
      <c r="AWX16" s="56"/>
      <c r="AWY16" s="56"/>
      <c r="AWZ16" s="56"/>
      <c r="AXA16" s="56"/>
      <c r="AXB16" s="56"/>
      <c r="AXC16" s="56"/>
      <c r="AXD16" s="56"/>
      <c r="AXE16" s="56"/>
      <c r="AXF16" s="56"/>
      <c r="AXG16" s="56"/>
      <c r="AXH16" s="56"/>
      <c r="AXI16" s="56"/>
      <c r="AXJ16" s="56"/>
      <c r="AXK16" s="56"/>
      <c r="AXL16" s="56"/>
      <c r="AXM16" s="56"/>
      <c r="AXN16" s="56"/>
      <c r="AXO16" s="56"/>
      <c r="AXP16" s="56"/>
      <c r="AXQ16" s="56"/>
      <c r="AXR16" s="56"/>
      <c r="AXS16" s="56"/>
      <c r="AXT16" s="56"/>
      <c r="AXU16" s="56"/>
      <c r="AXV16" s="56"/>
      <c r="AXW16" s="56"/>
      <c r="AXX16" s="56"/>
      <c r="AXY16" s="56"/>
      <c r="AXZ16" s="56"/>
      <c r="AYA16" s="56"/>
      <c r="AYB16" s="56"/>
      <c r="AYC16" s="56"/>
      <c r="AYD16" s="56"/>
      <c r="AYE16" s="56"/>
      <c r="AYF16" s="56"/>
      <c r="AYG16" s="56"/>
      <c r="AYH16" s="56"/>
      <c r="AYI16" s="56"/>
      <c r="AYJ16" s="56"/>
      <c r="AYK16" s="56"/>
      <c r="AYL16" s="56"/>
      <c r="AYM16" s="56"/>
      <c r="AYN16" s="56"/>
      <c r="AYO16" s="56"/>
      <c r="AYP16" s="56"/>
      <c r="AYQ16" s="56"/>
      <c r="AYR16" s="56"/>
      <c r="AYS16" s="56"/>
      <c r="AYT16" s="56"/>
      <c r="AYU16" s="56"/>
      <c r="AYV16" s="56"/>
      <c r="AYW16" s="56"/>
      <c r="AYX16" s="56"/>
      <c r="AYY16" s="56"/>
      <c r="AYZ16" s="56"/>
      <c r="AZA16" s="56"/>
      <c r="AZB16" s="56"/>
      <c r="AZC16" s="56"/>
      <c r="AZD16" s="56"/>
      <c r="AZE16" s="56"/>
      <c r="AZF16" s="56"/>
      <c r="AZG16" s="56"/>
      <c r="AZH16" s="56"/>
      <c r="AZI16" s="56"/>
      <c r="AZJ16" s="56"/>
      <c r="AZK16" s="56"/>
      <c r="AZL16" s="56"/>
      <c r="AZM16" s="56"/>
      <c r="AZN16" s="56"/>
      <c r="AZO16" s="56"/>
      <c r="AZP16" s="56"/>
      <c r="AZQ16" s="56"/>
      <c r="AZR16" s="56"/>
      <c r="AZS16" s="56"/>
      <c r="AZT16" s="56"/>
      <c r="AZU16" s="56"/>
      <c r="AZV16" s="56"/>
      <c r="AZW16" s="56"/>
      <c r="AZX16" s="56"/>
      <c r="AZY16" s="56"/>
      <c r="AZZ16" s="56"/>
      <c r="BAA16" s="56"/>
      <c r="BAB16" s="56"/>
      <c r="BAC16" s="56"/>
      <c r="BAD16" s="56"/>
      <c r="BAE16" s="56"/>
      <c r="BAF16" s="56"/>
      <c r="BAG16" s="56"/>
      <c r="BAH16" s="56"/>
      <c r="BAI16" s="56"/>
      <c r="BAJ16" s="56"/>
      <c r="BAK16" s="56"/>
      <c r="BAL16" s="56"/>
      <c r="BAM16" s="56"/>
      <c r="BAN16" s="56"/>
      <c r="BAO16" s="56"/>
      <c r="BAP16" s="56"/>
      <c r="BAQ16" s="56"/>
      <c r="BAR16" s="56"/>
      <c r="BAS16" s="56"/>
      <c r="BAT16" s="56"/>
      <c r="BAU16" s="56"/>
      <c r="BAV16" s="56"/>
      <c r="BAW16" s="56"/>
      <c r="BAX16" s="56"/>
      <c r="BAY16" s="56"/>
      <c r="BAZ16" s="56"/>
      <c r="BBA16" s="56"/>
      <c r="BBB16" s="56"/>
      <c r="BBC16" s="56"/>
      <c r="BBD16" s="56"/>
      <c r="BBE16" s="56"/>
      <c r="BBF16" s="56"/>
      <c r="BBG16" s="56"/>
      <c r="BBH16" s="56"/>
      <c r="BBI16" s="56"/>
      <c r="BBJ16" s="56"/>
      <c r="BBK16" s="56"/>
      <c r="BBL16" s="56"/>
      <c r="BBM16" s="56"/>
      <c r="BBN16" s="56"/>
      <c r="BBO16" s="56"/>
      <c r="BBP16" s="56"/>
      <c r="BBQ16" s="56"/>
      <c r="BBR16" s="56"/>
      <c r="BBS16" s="56"/>
      <c r="BBT16" s="56"/>
      <c r="BBU16" s="56"/>
      <c r="BBV16" s="56"/>
      <c r="BBW16" s="56"/>
      <c r="BBX16" s="56"/>
      <c r="BBY16" s="56"/>
      <c r="BBZ16" s="56"/>
      <c r="BCA16" s="56"/>
      <c r="BCB16" s="56"/>
      <c r="BCC16" s="56"/>
      <c r="BCD16" s="56"/>
      <c r="BCE16" s="56"/>
      <c r="BCF16" s="56"/>
      <c r="BCG16" s="56"/>
      <c r="BCH16" s="56"/>
      <c r="BCI16" s="56"/>
      <c r="BCJ16" s="56"/>
      <c r="BCK16" s="56"/>
      <c r="BCL16" s="56"/>
      <c r="BCM16" s="56"/>
      <c r="BCN16" s="56"/>
      <c r="BCO16" s="56"/>
      <c r="BCP16" s="56"/>
      <c r="BCQ16" s="56"/>
      <c r="BCR16" s="56"/>
      <c r="BCS16" s="56"/>
      <c r="BCT16" s="56"/>
      <c r="BCU16" s="56"/>
      <c r="BCV16" s="56"/>
      <c r="BCW16" s="56"/>
      <c r="BCX16" s="56"/>
      <c r="BCY16" s="56"/>
      <c r="BCZ16" s="56"/>
      <c r="BDA16" s="56"/>
      <c r="BDB16" s="56"/>
      <c r="BDC16" s="56"/>
      <c r="BDD16" s="56"/>
      <c r="BDE16" s="56"/>
      <c r="BDF16" s="56"/>
      <c r="BDG16" s="56"/>
      <c r="BDH16" s="56"/>
      <c r="BDI16" s="56"/>
      <c r="BDJ16" s="56"/>
      <c r="BDK16" s="56"/>
      <c r="BDL16" s="56"/>
      <c r="BDM16" s="56"/>
      <c r="BDN16" s="56"/>
      <c r="BDO16" s="56"/>
      <c r="BDP16" s="56"/>
      <c r="BDQ16" s="56"/>
      <c r="BDR16" s="56"/>
      <c r="BDS16" s="56"/>
      <c r="BDT16" s="56"/>
      <c r="BDU16" s="56"/>
      <c r="BDV16" s="56"/>
      <c r="BDW16" s="56"/>
      <c r="BDX16" s="56"/>
      <c r="BDY16" s="56"/>
      <c r="BDZ16" s="56"/>
      <c r="BEA16" s="56"/>
      <c r="BEB16" s="56"/>
      <c r="BEC16" s="56"/>
      <c r="BED16" s="56"/>
      <c r="BEE16" s="56"/>
      <c r="BEF16" s="56"/>
      <c r="BEG16" s="56"/>
      <c r="BEH16" s="56"/>
      <c r="BEI16" s="56"/>
      <c r="BEJ16" s="56"/>
      <c r="BEK16" s="56"/>
      <c r="BEL16" s="56"/>
      <c r="BEM16" s="56"/>
      <c r="BEN16" s="56"/>
      <c r="BEO16" s="56"/>
      <c r="BEP16" s="56"/>
      <c r="BEQ16" s="56"/>
      <c r="BER16" s="56"/>
      <c r="BES16" s="56"/>
      <c r="BET16" s="56"/>
      <c r="BEU16" s="56"/>
      <c r="BEV16" s="56"/>
      <c r="BEW16" s="56"/>
      <c r="BEX16" s="56"/>
      <c r="BEY16" s="56"/>
      <c r="BEZ16" s="56"/>
      <c r="BFA16" s="56"/>
      <c r="BFB16" s="56"/>
      <c r="BFC16" s="56"/>
      <c r="BFD16" s="56"/>
      <c r="BFE16" s="56"/>
      <c r="BFF16" s="56"/>
      <c r="BFG16" s="56"/>
      <c r="BFH16" s="56"/>
      <c r="BFI16" s="56"/>
      <c r="BFJ16" s="56"/>
      <c r="BFK16" s="56"/>
      <c r="BFL16" s="56"/>
      <c r="BFM16" s="56"/>
      <c r="BFN16" s="56"/>
      <c r="BFO16" s="56"/>
      <c r="BFP16" s="56"/>
      <c r="BFQ16" s="56"/>
      <c r="BFR16" s="56"/>
      <c r="BFS16" s="56"/>
      <c r="BFT16" s="56"/>
      <c r="BFU16" s="56"/>
      <c r="BFV16" s="56"/>
      <c r="BFW16" s="56"/>
      <c r="BFX16" s="56"/>
      <c r="BFY16" s="56"/>
      <c r="BFZ16" s="56"/>
      <c r="BGA16" s="56"/>
      <c r="BGB16" s="56"/>
      <c r="BGC16" s="56"/>
      <c r="BGD16" s="56"/>
      <c r="BGE16" s="56"/>
      <c r="BGF16" s="56"/>
      <c r="BGG16" s="56"/>
      <c r="BGH16" s="56"/>
      <c r="BGI16" s="56"/>
      <c r="BGJ16" s="56"/>
      <c r="BGK16" s="56"/>
      <c r="BGL16" s="56"/>
      <c r="BGM16" s="56"/>
      <c r="BGN16" s="56"/>
      <c r="BGO16" s="56"/>
      <c r="BGP16" s="56"/>
      <c r="BGQ16" s="56"/>
      <c r="BGR16" s="56"/>
      <c r="BGS16" s="56"/>
      <c r="BGT16" s="56"/>
      <c r="BGU16" s="56"/>
      <c r="BGV16" s="56"/>
      <c r="BGW16" s="56"/>
    </row>
    <row r="17" spans="2:1557" ht="20.399999999999999" x14ac:dyDescent="0.2">
      <c r="B17" s="150" t="s">
        <v>523</v>
      </c>
      <c r="C17" s="150"/>
      <c r="D17" s="152" t="s">
        <v>531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row>
    <row r="18" spans="2:1557" x14ac:dyDescent="0.2">
      <c r="B18" s="150" t="s">
        <v>524</v>
      </c>
      <c r="C18" s="150"/>
      <c r="D18" s="152" t="s">
        <v>532</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row>
    <row r="19" spans="2:1557" x14ac:dyDescent="0.2">
      <c r="B19" s="150" t="s">
        <v>525</v>
      </c>
      <c r="C19" s="150"/>
      <c r="D19" s="152" t="s">
        <v>533</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row>
    <row r="20" spans="2:1557" x14ac:dyDescent="0.2">
      <c r="B20" s="150" t="s">
        <v>526</v>
      </c>
      <c r="C20" s="150"/>
      <c r="D20" s="151" t="s">
        <v>534</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row>
    <row r="21" spans="2:1557" ht="20.399999999999999" x14ac:dyDescent="0.2">
      <c r="B21" s="150" t="s">
        <v>539</v>
      </c>
      <c r="C21" s="150"/>
      <c r="D21" s="151" t="s">
        <v>535</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row>
    <row r="22" spans="2:1557" x14ac:dyDescent="0.2">
      <c r="B22" s="150" t="s">
        <v>527</v>
      </c>
      <c r="C22" s="150"/>
      <c r="D22" s="152" t="s">
        <v>536</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row>
    <row r="23" spans="2:1557" ht="20.399999999999999" x14ac:dyDescent="0.2">
      <c r="B23" s="150" t="s">
        <v>540</v>
      </c>
      <c r="C23" s="150"/>
      <c r="D23" s="151" t="s">
        <v>544</v>
      </c>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row>
    <row r="24" spans="2:1557" ht="20.399999999999999" x14ac:dyDescent="0.2">
      <c r="B24" s="150" t="s">
        <v>543</v>
      </c>
      <c r="C24" s="150"/>
      <c r="D24" s="151" t="s">
        <v>542</v>
      </c>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row>
    <row r="25" spans="2:1557" ht="20.399999999999999" x14ac:dyDescent="0.2">
      <c r="B25" s="150" t="s">
        <v>541</v>
      </c>
      <c r="C25" s="150"/>
      <c r="D25" s="151" t="s">
        <v>537</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row>
    <row r="26" spans="2:1557" x14ac:dyDescent="0.2">
      <c r="B26" s="57"/>
      <c r="C26" s="57"/>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row>
    <row r="27" spans="2:1557" x14ac:dyDescent="0.2">
      <c r="B27" s="57"/>
      <c r="C27" s="57"/>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row>
    <row r="28" spans="2:1557" x14ac:dyDescent="0.2">
      <c r="B28" s="53" t="s">
        <v>35</v>
      </c>
      <c r="C28" s="53"/>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row>
    <row r="29" spans="2:1557" x14ac:dyDescent="0.2">
      <c r="B29" s="61" t="s">
        <v>164</v>
      </c>
      <c r="C29" s="61"/>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row>
    <row r="30" spans="2:1557" x14ac:dyDescent="0.2">
      <c r="B30" s="62"/>
      <c r="C30" s="62"/>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row>
    <row r="31" spans="2:1557" x14ac:dyDescent="0.2">
      <c r="B31" s="53" t="s">
        <v>36</v>
      </c>
      <c r="C31" s="53"/>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row>
    <row r="32" spans="2:1557" x14ac:dyDescent="0.2">
      <c r="B32" s="61" t="s">
        <v>37</v>
      </c>
      <c r="C32" s="61"/>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row>
    <row r="33" spans="2:1557" x14ac:dyDescent="0.2">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row>
    <row r="34" spans="2:1557" x14ac:dyDescent="0.2">
      <c r="B34" s="53" t="s">
        <v>38</v>
      </c>
      <c r="C34" s="53"/>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row>
    <row r="35" spans="2:1557" x14ac:dyDescent="0.2">
      <c r="B35" s="61" t="s">
        <v>145</v>
      </c>
      <c r="C35" s="61"/>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row>
    <row r="36" spans="2:1557" x14ac:dyDescent="0.2">
      <c r="B36" s="61" t="s">
        <v>146</v>
      </c>
      <c r="C36" s="61"/>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row>
    <row r="37" spans="2:1557" x14ac:dyDescent="0.2">
      <c r="B37" s="61" t="s">
        <v>147</v>
      </c>
      <c r="C37" s="61"/>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row>
    <row r="38" spans="2:1557" x14ac:dyDescent="0.2">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row>
    <row r="39" spans="2:1557" x14ac:dyDescent="0.2">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row>
    <row r="40" spans="2:1557" x14ac:dyDescent="0.2">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row>
    <row r="41" spans="2:1557" x14ac:dyDescent="0.2">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row>
    <row r="42" spans="2:1557" x14ac:dyDescent="0.2">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row>
    <row r="43" spans="2:1557" x14ac:dyDescent="0.2">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row>
    <row r="44" spans="2:1557" x14ac:dyDescent="0.2">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row>
    <row r="45" spans="2:1557" x14ac:dyDescent="0.2">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row>
    <row r="46" spans="2:1557" x14ac:dyDescent="0.2">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row>
    <row r="47" spans="2:1557" x14ac:dyDescent="0.2">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row>
    <row r="48" spans="2:1557" x14ac:dyDescent="0.2">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row>
    <row r="49" spans="16:1557" x14ac:dyDescent="0.2">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row>
    <row r="50" spans="16:1557" x14ac:dyDescent="0.2">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row>
    <row r="51" spans="16:1557" x14ac:dyDescent="0.2">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row>
    <row r="52" spans="16:1557" x14ac:dyDescent="0.2">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row>
    <row r="53" spans="16:1557" x14ac:dyDescent="0.2">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row>
    <row r="54" spans="16:1557" x14ac:dyDescent="0.2">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row>
    <row r="55" spans="16:1557" x14ac:dyDescent="0.2">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row>
    <row r="56" spans="16:1557" x14ac:dyDescent="0.2">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row>
    <row r="57" spans="16:1557" x14ac:dyDescent="0.2">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row>
    <row r="58" spans="16:1557" x14ac:dyDescent="0.2">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row>
    <row r="59" spans="16:1557" x14ac:dyDescent="0.2">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row>
    <row r="60" spans="16:1557" x14ac:dyDescent="0.2">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row>
    <row r="61" spans="16:1557" x14ac:dyDescent="0.2">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row>
    <row r="62" spans="16:1557" x14ac:dyDescent="0.2">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row>
    <row r="63" spans="16:1557" x14ac:dyDescent="0.2">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row>
    <row r="64" spans="16:1557" x14ac:dyDescent="0.2">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row>
    <row r="65" spans="16:1557" x14ac:dyDescent="0.2">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row>
    <row r="66" spans="16:1557" x14ac:dyDescent="0.2">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row>
    <row r="67" spans="16:1557" x14ac:dyDescent="0.2">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row>
    <row r="68" spans="16:1557" x14ac:dyDescent="0.2">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row>
    <row r="69" spans="16:1557" x14ac:dyDescent="0.2">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row>
    <row r="70" spans="16:1557" x14ac:dyDescent="0.2">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row>
    <row r="71" spans="16:1557" x14ac:dyDescent="0.2">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row>
    <row r="72" spans="16:1557" x14ac:dyDescent="0.2">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row>
    <row r="73" spans="16:1557" x14ac:dyDescent="0.2">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row>
    <row r="74" spans="16:1557" x14ac:dyDescent="0.2">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row>
    <row r="75" spans="16:1557" x14ac:dyDescent="0.2">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row>
    <row r="76" spans="16:1557" x14ac:dyDescent="0.2">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row>
    <row r="77" spans="16:1557" x14ac:dyDescent="0.2">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row>
    <row r="78" spans="16:1557" x14ac:dyDescent="0.2">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row>
    <row r="79" spans="16:1557" x14ac:dyDescent="0.2">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row>
    <row r="80" spans="16:1557" x14ac:dyDescent="0.2">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row>
    <row r="81" spans="16:1557" x14ac:dyDescent="0.2">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row>
    <row r="82" spans="16:1557" x14ac:dyDescent="0.2">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row>
    <row r="83" spans="16:1557" x14ac:dyDescent="0.2">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row>
    <row r="84" spans="16:1557" x14ac:dyDescent="0.2">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row>
    <row r="85" spans="16:1557" x14ac:dyDescent="0.2">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row>
    <row r="86" spans="16:1557" x14ac:dyDescent="0.2">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row>
    <row r="87" spans="16:1557" x14ac:dyDescent="0.2">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row>
    <row r="88" spans="16:1557" x14ac:dyDescent="0.2">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row>
    <row r="89" spans="16:1557" x14ac:dyDescent="0.2">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row>
    <row r="90" spans="16:1557" x14ac:dyDescent="0.2">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row>
    <row r="91" spans="16:1557" x14ac:dyDescent="0.2">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row>
    <row r="92" spans="16:1557" x14ac:dyDescent="0.2">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row>
    <row r="93" spans="16:1557" x14ac:dyDescent="0.2">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row>
    <row r="94" spans="16:1557" x14ac:dyDescent="0.2">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row>
    <row r="95" spans="16:1557" x14ac:dyDescent="0.2">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row>
    <row r="96" spans="16:1557" x14ac:dyDescent="0.2">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row>
    <row r="97" spans="16:1557" x14ac:dyDescent="0.2">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row>
    <row r="98" spans="16:1557" x14ac:dyDescent="0.2">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row>
    <row r="99" spans="16:1557" x14ac:dyDescent="0.2">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row>
    <row r="100" spans="16:1557" x14ac:dyDescent="0.2">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row>
    <row r="101" spans="16:1557" x14ac:dyDescent="0.2">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row>
    <row r="102" spans="16:1557" x14ac:dyDescent="0.2">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row>
    <row r="103" spans="16:1557" x14ac:dyDescent="0.2">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row>
    <row r="104" spans="16:1557" x14ac:dyDescent="0.2">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row>
    <row r="105" spans="16:1557" x14ac:dyDescent="0.2">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row>
    <row r="106" spans="16:1557" x14ac:dyDescent="0.2">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row>
    <row r="107" spans="16:1557" x14ac:dyDescent="0.2">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row>
    <row r="108" spans="16:1557" x14ac:dyDescent="0.2">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row>
    <row r="109" spans="16:1557" x14ac:dyDescent="0.2">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row>
    <row r="110" spans="16:1557" x14ac:dyDescent="0.2">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row>
    <row r="111" spans="16:1557" x14ac:dyDescent="0.2">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row>
    <row r="112" spans="16:1557" x14ac:dyDescent="0.2">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row>
    <row r="113" spans="16:1557" x14ac:dyDescent="0.2">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row>
    <row r="114" spans="16:1557" x14ac:dyDescent="0.2">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row>
    <row r="115" spans="16:1557" x14ac:dyDescent="0.2">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row>
    <row r="116" spans="16:1557" x14ac:dyDescent="0.2">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row>
    <row r="117" spans="16:1557" x14ac:dyDescent="0.2">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row>
    <row r="118" spans="16:1557" x14ac:dyDescent="0.2">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row>
    <row r="119" spans="16:1557" x14ac:dyDescent="0.2">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row>
    <row r="120" spans="16:1557" x14ac:dyDescent="0.2">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row>
    <row r="121" spans="16:1557" x14ac:dyDescent="0.2">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row>
    <row r="122" spans="16:1557" x14ac:dyDescent="0.2">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row>
    <row r="123" spans="16:1557" x14ac:dyDescent="0.2">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row>
    <row r="124" spans="16:1557" x14ac:dyDescent="0.2">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row>
    <row r="125" spans="16:1557" x14ac:dyDescent="0.2">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row>
    <row r="126" spans="16:1557" x14ac:dyDescent="0.2">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row>
    <row r="127" spans="16:1557" x14ac:dyDescent="0.2">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row>
    <row r="128" spans="16:1557" x14ac:dyDescent="0.2">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row>
    <row r="129" spans="16:1557" x14ac:dyDescent="0.2">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row>
    <row r="130" spans="16:1557" x14ac:dyDescent="0.2">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row>
    <row r="131" spans="16:1557" x14ac:dyDescent="0.2">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row>
    <row r="132" spans="16:1557" x14ac:dyDescent="0.2">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row>
    <row r="133" spans="16:1557" x14ac:dyDescent="0.2">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row>
    <row r="134" spans="16:1557" x14ac:dyDescent="0.2">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row>
    <row r="135" spans="16:1557" x14ac:dyDescent="0.2">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row>
    <row r="136" spans="16:1557" x14ac:dyDescent="0.2">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row>
    <row r="137" spans="16:1557" x14ac:dyDescent="0.2">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row>
    <row r="138" spans="16:1557" x14ac:dyDescent="0.2">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row>
    <row r="139" spans="16:1557" x14ac:dyDescent="0.2">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row>
    <row r="140" spans="16:1557" x14ac:dyDescent="0.2">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row>
    <row r="141" spans="16:1557" x14ac:dyDescent="0.2">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row>
    <row r="142" spans="16:1557" x14ac:dyDescent="0.2">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row>
    <row r="143" spans="16:1557" x14ac:dyDescent="0.2">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row>
    <row r="144" spans="16:1557" x14ac:dyDescent="0.2">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row>
    <row r="145" spans="16:1557" x14ac:dyDescent="0.2">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row>
    <row r="146" spans="16:1557" x14ac:dyDescent="0.2">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row>
    <row r="147" spans="16:1557" x14ac:dyDescent="0.2">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row>
    <row r="148" spans="16:1557" x14ac:dyDescent="0.2">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row>
    <row r="149" spans="16:1557" x14ac:dyDescent="0.2">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row>
    <row r="150" spans="16:1557" x14ac:dyDescent="0.2">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row>
    <row r="151" spans="16:1557" x14ac:dyDescent="0.2">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row>
    <row r="152" spans="16:1557" x14ac:dyDescent="0.2">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row>
    <row r="153" spans="16:1557" x14ac:dyDescent="0.2">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row>
    <row r="154" spans="16:1557" x14ac:dyDescent="0.2">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row>
    <row r="155" spans="16:1557" x14ac:dyDescent="0.2">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row>
    <row r="156" spans="16:1557" x14ac:dyDescent="0.2">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row>
    <row r="157" spans="16:1557" x14ac:dyDescent="0.2">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row>
    <row r="158" spans="16:1557" x14ac:dyDescent="0.2">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row>
    <row r="159" spans="16:1557" x14ac:dyDescent="0.2">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row>
    <row r="160" spans="16:1557" x14ac:dyDescent="0.2">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row>
    <row r="161" spans="16:1557" x14ac:dyDescent="0.2">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row>
    <row r="162" spans="16:1557" x14ac:dyDescent="0.2">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row>
    <row r="163" spans="16:1557" x14ac:dyDescent="0.2">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row>
    <row r="164" spans="16:1557" x14ac:dyDescent="0.2">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row>
    <row r="165" spans="16:1557" x14ac:dyDescent="0.2">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row>
    <row r="166" spans="16:1557" x14ac:dyDescent="0.2">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row>
    <row r="167" spans="16:1557" x14ac:dyDescent="0.2">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row>
    <row r="168" spans="16:1557" x14ac:dyDescent="0.2">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row>
    <row r="169" spans="16:1557" x14ac:dyDescent="0.2">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row>
    <row r="170" spans="16:1557" x14ac:dyDescent="0.2">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row>
    <row r="171" spans="16:1557" x14ac:dyDescent="0.2">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row>
    <row r="172" spans="16:1557" x14ac:dyDescent="0.2">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row>
    <row r="173" spans="16:1557" x14ac:dyDescent="0.2">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row>
    <row r="174" spans="16:1557" x14ac:dyDescent="0.2">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row>
    <row r="175" spans="16:1557" x14ac:dyDescent="0.2">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row>
    <row r="176" spans="16:1557" x14ac:dyDescent="0.2">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row>
    <row r="177" spans="16:1557" x14ac:dyDescent="0.2">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row>
    <row r="178" spans="16:1557" x14ac:dyDescent="0.2">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row>
    <row r="179" spans="16:1557" x14ac:dyDescent="0.2">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row>
    <row r="180" spans="16:1557" x14ac:dyDescent="0.2">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row>
    <row r="181" spans="16:1557" x14ac:dyDescent="0.2">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row>
    <row r="182" spans="16:1557" x14ac:dyDescent="0.2">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row>
    <row r="183" spans="16:1557" x14ac:dyDescent="0.2">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row>
    <row r="184" spans="16:1557" x14ac:dyDescent="0.2">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row>
    <row r="185" spans="16:1557" x14ac:dyDescent="0.2">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row>
    <row r="186" spans="16:1557" x14ac:dyDescent="0.2">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row>
    <row r="187" spans="16:1557" x14ac:dyDescent="0.2">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row>
    <row r="188" spans="16:1557" x14ac:dyDescent="0.2">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row>
    <row r="189" spans="16:1557" x14ac:dyDescent="0.2">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row>
    <row r="190" spans="16:1557" x14ac:dyDescent="0.2">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row>
    <row r="191" spans="16:1557" x14ac:dyDescent="0.2">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row>
    <row r="192" spans="16:1557" x14ac:dyDescent="0.2">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row>
    <row r="193" spans="16:1557" x14ac:dyDescent="0.2">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row>
    <row r="194" spans="16:1557" x14ac:dyDescent="0.2">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row>
    <row r="195" spans="16:1557" x14ac:dyDescent="0.2">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row>
    <row r="196" spans="16:1557" x14ac:dyDescent="0.2">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row>
    <row r="197" spans="16:1557" x14ac:dyDescent="0.2">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row>
    <row r="198" spans="16:1557" x14ac:dyDescent="0.2">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row>
    <row r="199" spans="16:1557" x14ac:dyDescent="0.2">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row>
    <row r="200" spans="16:1557" x14ac:dyDescent="0.2">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row>
    <row r="201" spans="16:1557" x14ac:dyDescent="0.2">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row>
    <row r="202" spans="16:1557" x14ac:dyDescent="0.2">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row>
    <row r="203" spans="16:1557" x14ac:dyDescent="0.2">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row>
    <row r="204" spans="16:1557" x14ac:dyDescent="0.2">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row>
    <row r="205" spans="16:1557" x14ac:dyDescent="0.2">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row>
    <row r="206" spans="16:1557" x14ac:dyDescent="0.2">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row>
    <row r="207" spans="16:1557" x14ac:dyDescent="0.2">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row>
    <row r="208" spans="16:1557" x14ac:dyDescent="0.2">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row>
    <row r="209" spans="16:1557" x14ac:dyDescent="0.2">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row>
    <row r="210" spans="16:1557" x14ac:dyDescent="0.2">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row>
    <row r="211" spans="16:1557" x14ac:dyDescent="0.2">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row>
    <row r="212" spans="16:1557" x14ac:dyDescent="0.2">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row>
    <row r="213" spans="16:1557" x14ac:dyDescent="0.2">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row>
    <row r="214" spans="16:1557" x14ac:dyDescent="0.2">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row>
    <row r="215" spans="16:1557" x14ac:dyDescent="0.2">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row>
    <row r="216" spans="16:1557" x14ac:dyDescent="0.2">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row>
    <row r="217" spans="16:1557" x14ac:dyDescent="0.2">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row>
    <row r="218" spans="16:1557" x14ac:dyDescent="0.2">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row>
    <row r="219" spans="16:1557" x14ac:dyDescent="0.2">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row>
    <row r="220" spans="16:1557" x14ac:dyDescent="0.2">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row>
    <row r="221" spans="16:1557" x14ac:dyDescent="0.2">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row>
    <row r="222" spans="16:1557" x14ac:dyDescent="0.2">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row>
    <row r="223" spans="16:1557" x14ac:dyDescent="0.2">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row>
    <row r="224" spans="16:1557" x14ac:dyDescent="0.2">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row>
    <row r="225" spans="16:1557" x14ac:dyDescent="0.2">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row>
    <row r="226" spans="16:1557" x14ac:dyDescent="0.2">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row>
    <row r="227" spans="16:1557" x14ac:dyDescent="0.2">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row>
    <row r="228" spans="16:1557" x14ac:dyDescent="0.2">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row>
    <row r="229" spans="16:1557" x14ac:dyDescent="0.2">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row>
    <row r="230" spans="16:1557" x14ac:dyDescent="0.2">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row>
    <row r="231" spans="16:1557" x14ac:dyDescent="0.2">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row>
    <row r="232" spans="16:1557" x14ac:dyDescent="0.2">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row>
    <row r="233" spans="16:1557" x14ac:dyDescent="0.2">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row>
    <row r="234" spans="16:1557" x14ac:dyDescent="0.2">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row>
    <row r="235" spans="16:1557" x14ac:dyDescent="0.2">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row>
  </sheetData>
  <hyperlinks>
    <hyperlink ref="B32" r:id="rId1" display="https://www.scad.gov.ae/Release Documents/Statistical Yearbook of Abu Dhabi_2020_Annual_Yearly_en.pdf" xr:uid="{E4385342-1A63-4CD9-8610-FB1A321EA08C}"/>
    <hyperlink ref="B29" r:id="rId2" display="Agricultural Producer Price Index Methodology" xr:uid="{AA2028DC-3A47-4FA0-AE0C-C0A4FBBB46A7}"/>
    <hyperlink ref="B35" r:id="rId3" display="https://www.scad.gov.ae/Release Documents/Publication_en_2021_Monthly_Feburary_en.pdf" xr:uid="{2F2C2828-732E-49B4-BC54-210AA474EABB}"/>
    <hyperlink ref="B36" r:id="rId4" display="https://www.scad.gov.ae/Release Documents/Agricultural Crops Statistics_2019_Annual_Yearly_en.xlsx" xr:uid="{97FAB7F6-98C8-4302-9F38-41131C26310F}"/>
    <hyperlink ref="B37" r:id="rId5" display="https://www.scad.gov.ae/Release Documents/Foreign Trade of Agricultural Commodities_2019_Annual_Yearly_en.xlsx" xr:uid="{340888D7-794C-484A-8F39-C9B0E166B44B}"/>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A384-011D-40EB-816A-F253A3F94AF2}">
  <dimension ref="A2:H51"/>
  <sheetViews>
    <sheetView showGridLines="0" topLeftCell="A12" workbookViewId="0">
      <selection activeCell="D6" sqref="D6:E48"/>
    </sheetView>
  </sheetViews>
  <sheetFormatPr defaultColWidth="8.6640625" defaultRowHeight="10.199999999999999" x14ac:dyDescent="0.2"/>
  <cols>
    <col min="1" max="1" width="20.109375" style="108" customWidth="1"/>
    <col min="2" max="2" width="8.6640625" style="4"/>
    <col min="3" max="3" width="45.5546875" style="4" customWidth="1"/>
    <col min="4" max="4" width="11.88671875" style="4" customWidth="1"/>
    <col min="5" max="5" width="45.5546875" style="4" customWidth="1"/>
    <col min="6" max="16384" width="8.6640625" style="4"/>
  </cols>
  <sheetData>
    <row r="2" spans="1:8" ht="13.8" x14ac:dyDescent="0.2">
      <c r="B2" s="5" t="s">
        <v>270</v>
      </c>
      <c r="D2" s="6"/>
      <c r="E2" s="139" t="s">
        <v>398</v>
      </c>
    </row>
    <row r="3" spans="1:8" x14ac:dyDescent="0.2">
      <c r="B3" s="3" t="s">
        <v>81</v>
      </c>
      <c r="D3" s="6"/>
      <c r="E3" s="140" t="s">
        <v>399</v>
      </c>
    </row>
    <row r="4" spans="1:8" x14ac:dyDescent="0.2">
      <c r="C4" s="8"/>
      <c r="D4" s="6"/>
    </row>
    <row r="5" spans="1:8" ht="14.4" customHeight="1" x14ac:dyDescent="0.2">
      <c r="A5" s="4"/>
      <c r="B5" s="26" t="s">
        <v>9</v>
      </c>
      <c r="C5" s="27" t="s">
        <v>513</v>
      </c>
      <c r="D5" s="123">
        <v>2021</v>
      </c>
      <c r="E5" s="28" t="s">
        <v>512</v>
      </c>
      <c r="F5" s="7"/>
      <c r="G5" s="7"/>
    </row>
    <row r="6" spans="1:8" x14ac:dyDescent="0.2">
      <c r="A6" s="109"/>
      <c r="B6" s="44"/>
      <c r="C6" s="39" t="s">
        <v>14</v>
      </c>
      <c r="D6" s="45">
        <v>773397.31636245013</v>
      </c>
      <c r="E6" s="134" t="s">
        <v>354</v>
      </c>
      <c r="F6" s="7"/>
      <c r="G6" s="7"/>
      <c r="H6" s="9"/>
    </row>
    <row r="7" spans="1:8" x14ac:dyDescent="0.2">
      <c r="A7" s="110"/>
      <c r="B7" s="23"/>
      <c r="C7" s="43" t="s">
        <v>39</v>
      </c>
      <c r="D7" s="79">
        <v>84783.051399669974</v>
      </c>
      <c r="E7" s="135" t="s">
        <v>355</v>
      </c>
    </row>
    <row r="8" spans="1:8" x14ac:dyDescent="0.2">
      <c r="A8" s="111"/>
      <c r="B8" s="19"/>
      <c r="C8" s="42" t="s">
        <v>42</v>
      </c>
      <c r="D8" s="20">
        <v>54222.352399669951</v>
      </c>
      <c r="E8" s="136" t="s">
        <v>356</v>
      </c>
    </row>
    <row r="9" spans="1:8" x14ac:dyDescent="0.2">
      <c r="A9" s="111"/>
      <c r="B9" s="23"/>
      <c r="C9" s="41" t="s">
        <v>43</v>
      </c>
      <c r="D9" s="24">
        <v>30560.699000000022</v>
      </c>
      <c r="E9" s="137" t="s">
        <v>357</v>
      </c>
    </row>
    <row r="10" spans="1:8" x14ac:dyDescent="0.2">
      <c r="A10" s="110"/>
      <c r="B10" s="44"/>
      <c r="C10" s="40" t="s">
        <v>40</v>
      </c>
      <c r="D10" s="45">
        <v>480713.60202278005</v>
      </c>
      <c r="E10" s="138" t="s">
        <v>358</v>
      </c>
      <c r="F10" s="7"/>
      <c r="G10" s="7"/>
      <c r="H10" s="9"/>
    </row>
    <row r="11" spans="1:8" x14ac:dyDescent="0.2">
      <c r="A11" s="112"/>
      <c r="B11" s="21"/>
      <c r="C11" s="41" t="s">
        <v>44</v>
      </c>
      <c r="D11" s="24">
        <v>29588.286050000122</v>
      </c>
      <c r="E11" s="137" t="s">
        <v>359</v>
      </c>
      <c r="F11" s="67"/>
      <c r="G11" s="7"/>
      <c r="H11" s="9"/>
    </row>
    <row r="12" spans="1:8" x14ac:dyDescent="0.2">
      <c r="A12" s="112"/>
      <c r="B12" s="44"/>
      <c r="C12" s="42" t="s">
        <v>168</v>
      </c>
      <c r="D12" s="20">
        <v>23674.589000000011</v>
      </c>
      <c r="E12" s="136" t="s">
        <v>360</v>
      </c>
      <c r="F12" s="67"/>
      <c r="G12" s="7"/>
      <c r="H12" s="9"/>
    </row>
    <row r="13" spans="1:8" x14ac:dyDescent="0.2">
      <c r="A13" s="112"/>
      <c r="B13" s="21"/>
      <c r="C13" s="41" t="s">
        <v>46</v>
      </c>
      <c r="D13" s="24">
        <v>12656.246179999995</v>
      </c>
      <c r="E13" s="137" t="s">
        <v>361</v>
      </c>
      <c r="F13" s="67"/>
      <c r="G13" s="7"/>
      <c r="H13" s="9"/>
    </row>
    <row r="14" spans="1:8" x14ac:dyDescent="0.2">
      <c r="A14" s="112"/>
      <c r="B14" s="44"/>
      <c r="C14" s="42" t="s">
        <v>47</v>
      </c>
      <c r="D14" s="20">
        <v>6516.9570000000022</v>
      </c>
      <c r="E14" s="136" t="s">
        <v>362</v>
      </c>
      <c r="F14" s="67"/>
      <c r="G14" s="7"/>
      <c r="H14" s="9"/>
    </row>
    <row r="15" spans="1:8" x14ac:dyDescent="0.2">
      <c r="A15" s="112"/>
      <c r="B15" s="21"/>
      <c r="C15" s="41" t="s">
        <v>48</v>
      </c>
      <c r="D15" s="24">
        <v>19234.129000000001</v>
      </c>
      <c r="E15" s="137" t="s">
        <v>363</v>
      </c>
      <c r="F15" s="67"/>
      <c r="G15" s="7"/>
      <c r="H15" s="9"/>
    </row>
    <row r="16" spans="1:8" x14ac:dyDescent="0.2">
      <c r="A16" s="112"/>
      <c r="B16" s="44"/>
      <c r="C16" s="42" t="s">
        <v>49</v>
      </c>
      <c r="D16" s="20">
        <v>25610.673320000002</v>
      </c>
      <c r="E16" s="136" t="s">
        <v>364</v>
      </c>
      <c r="F16" s="67"/>
      <c r="G16" s="7"/>
      <c r="H16" s="9"/>
    </row>
    <row r="17" spans="1:8" x14ac:dyDescent="0.2">
      <c r="A17" s="112"/>
      <c r="B17" s="21"/>
      <c r="C17" s="41" t="s">
        <v>50</v>
      </c>
      <c r="D17" s="24">
        <v>37023.420000000311</v>
      </c>
      <c r="E17" s="137" t="s">
        <v>365</v>
      </c>
      <c r="F17" s="67"/>
      <c r="G17" s="7"/>
      <c r="H17" s="9"/>
    </row>
    <row r="18" spans="1:8" x14ac:dyDescent="0.2">
      <c r="A18" s="112"/>
      <c r="B18" s="44"/>
      <c r="C18" s="42" t="s">
        <v>51</v>
      </c>
      <c r="D18" s="20">
        <v>21611.566899999965</v>
      </c>
      <c r="E18" s="136" t="s">
        <v>366</v>
      </c>
      <c r="F18" s="67"/>
      <c r="G18" s="7"/>
      <c r="H18" s="9"/>
    </row>
    <row r="19" spans="1:8" x14ac:dyDescent="0.2">
      <c r="A19" s="112"/>
      <c r="B19" s="21"/>
      <c r="C19" s="41" t="s">
        <v>52</v>
      </c>
      <c r="D19" s="24">
        <v>31353.98166677999</v>
      </c>
      <c r="E19" s="137" t="s">
        <v>367</v>
      </c>
      <c r="F19" s="67"/>
      <c r="G19" s="7"/>
      <c r="H19" s="9"/>
    </row>
    <row r="20" spans="1:8" x14ac:dyDescent="0.2">
      <c r="A20" s="112"/>
      <c r="B20" s="44"/>
      <c r="C20" s="42" t="s">
        <v>53</v>
      </c>
      <c r="D20" s="20">
        <v>7146.1525600000004</v>
      </c>
      <c r="E20" s="136" t="s">
        <v>368</v>
      </c>
      <c r="F20" s="67"/>
      <c r="G20" s="7"/>
      <c r="H20" s="9"/>
    </row>
    <row r="21" spans="1:8" x14ac:dyDescent="0.2">
      <c r="A21" s="112"/>
      <c r="B21" s="21"/>
      <c r="C21" s="41" t="s">
        <v>54</v>
      </c>
      <c r="D21" s="24">
        <v>14393.557150000008</v>
      </c>
      <c r="E21" s="137" t="s">
        <v>369</v>
      </c>
      <c r="F21" s="67"/>
      <c r="G21" s="7"/>
      <c r="H21" s="9"/>
    </row>
    <row r="22" spans="1:8" x14ac:dyDescent="0.2">
      <c r="A22" s="112"/>
      <c r="B22" s="44"/>
      <c r="C22" s="42" t="s">
        <v>55</v>
      </c>
      <c r="D22" s="20">
        <v>12014.534889999983</v>
      </c>
      <c r="E22" s="136" t="s">
        <v>370</v>
      </c>
      <c r="F22" s="67"/>
      <c r="G22" s="7"/>
      <c r="H22" s="9"/>
    </row>
    <row r="23" spans="1:8" x14ac:dyDescent="0.2">
      <c r="A23" s="112"/>
      <c r="B23" s="21"/>
      <c r="C23" s="41" t="s">
        <v>56</v>
      </c>
      <c r="D23" s="24">
        <v>15316.771699999987</v>
      </c>
      <c r="E23" s="137" t="s">
        <v>371</v>
      </c>
      <c r="F23" s="67"/>
      <c r="G23" s="7"/>
      <c r="H23" s="9"/>
    </row>
    <row r="24" spans="1:8" x14ac:dyDescent="0.2">
      <c r="A24" s="112"/>
      <c r="B24" s="44"/>
      <c r="C24" s="42" t="s">
        <v>57</v>
      </c>
      <c r="D24" s="20">
        <v>22116.721999999994</v>
      </c>
      <c r="E24" s="136" t="s">
        <v>372</v>
      </c>
      <c r="F24" s="67"/>
      <c r="G24" s="7"/>
      <c r="H24" s="9"/>
    </row>
    <row r="25" spans="1:8" x14ac:dyDescent="0.2">
      <c r="A25" s="112"/>
      <c r="B25" s="21"/>
      <c r="C25" s="41" t="s">
        <v>58</v>
      </c>
      <c r="D25" s="24">
        <v>2936.5159999999996</v>
      </c>
      <c r="E25" s="137" t="s">
        <v>373</v>
      </c>
      <c r="F25" s="67"/>
      <c r="G25" s="7"/>
      <c r="H25" s="9"/>
    </row>
    <row r="26" spans="1:8" x14ac:dyDescent="0.2">
      <c r="A26" s="112"/>
      <c r="B26" s="44"/>
      <c r="C26" s="42" t="s">
        <v>59</v>
      </c>
      <c r="D26" s="20">
        <v>9156.3666560000001</v>
      </c>
      <c r="E26" s="136" t="s">
        <v>374</v>
      </c>
      <c r="F26" s="67"/>
      <c r="G26" s="7"/>
      <c r="H26" s="9"/>
    </row>
    <row r="27" spans="1:8" x14ac:dyDescent="0.2">
      <c r="A27" s="112"/>
      <c r="B27" s="21"/>
      <c r="C27" s="41" t="s">
        <v>60</v>
      </c>
      <c r="D27" s="24">
        <v>29292.797000000017</v>
      </c>
      <c r="E27" s="137" t="s">
        <v>375</v>
      </c>
      <c r="F27" s="67"/>
      <c r="G27" s="7"/>
      <c r="H27" s="9"/>
    </row>
    <row r="28" spans="1:8" x14ac:dyDescent="0.2">
      <c r="A28" s="112"/>
      <c r="B28" s="44"/>
      <c r="C28" s="42" t="s">
        <v>61</v>
      </c>
      <c r="D28" s="20">
        <v>20728.705999999991</v>
      </c>
      <c r="E28" s="136" t="s">
        <v>376</v>
      </c>
      <c r="F28" s="67"/>
      <c r="G28" s="7"/>
      <c r="H28" s="9"/>
    </row>
    <row r="29" spans="1:8" x14ac:dyDescent="0.2">
      <c r="A29" s="112"/>
      <c r="B29" s="21"/>
      <c r="C29" s="41" t="s">
        <v>62</v>
      </c>
      <c r="D29" s="24">
        <v>18410.397000000012</v>
      </c>
      <c r="E29" s="137" t="s">
        <v>377</v>
      </c>
      <c r="F29" s="67"/>
      <c r="G29" s="7"/>
      <c r="H29" s="9"/>
    </row>
    <row r="30" spans="1:8" x14ac:dyDescent="0.2">
      <c r="A30" s="112"/>
      <c r="B30" s="44"/>
      <c r="C30" s="42" t="s">
        <v>63</v>
      </c>
      <c r="D30" s="20">
        <v>11731.936999999998</v>
      </c>
      <c r="E30" s="136" t="s">
        <v>378</v>
      </c>
      <c r="F30" s="67"/>
      <c r="G30" s="7"/>
      <c r="H30" s="9"/>
    </row>
    <row r="31" spans="1:8" x14ac:dyDescent="0.2">
      <c r="A31" s="112"/>
      <c r="B31" s="21"/>
      <c r="C31" s="41" t="s">
        <v>64</v>
      </c>
      <c r="D31" s="24">
        <v>34482.057999999743</v>
      </c>
      <c r="E31" s="137" t="s">
        <v>379</v>
      </c>
      <c r="F31" s="67"/>
      <c r="G31" s="7"/>
      <c r="H31" s="9"/>
    </row>
    <row r="32" spans="1:8" x14ac:dyDescent="0.2">
      <c r="A32" s="112"/>
      <c r="B32" s="44"/>
      <c r="C32" s="42" t="s">
        <v>65</v>
      </c>
      <c r="D32" s="20">
        <v>19650.056999999877</v>
      </c>
      <c r="E32" s="136" t="s">
        <v>380</v>
      </c>
      <c r="F32" s="67"/>
      <c r="G32" s="7"/>
      <c r="H32" s="9"/>
    </row>
    <row r="33" spans="1:8" x14ac:dyDescent="0.2">
      <c r="A33" s="112"/>
      <c r="B33" s="21"/>
      <c r="C33" s="41" t="s">
        <v>66</v>
      </c>
      <c r="D33" s="24">
        <v>26057.008820000032</v>
      </c>
      <c r="E33" s="137" t="s">
        <v>381</v>
      </c>
      <c r="F33" s="67"/>
      <c r="G33" s="7"/>
      <c r="H33" s="9"/>
    </row>
    <row r="34" spans="1:8" x14ac:dyDescent="0.2">
      <c r="A34" s="112"/>
      <c r="B34" s="44"/>
      <c r="C34" s="42" t="s">
        <v>67</v>
      </c>
      <c r="D34" s="20">
        <v>15095.584999999999</v>
      </c>
      <c r="E34" s="136" t="s">
        <v>382</v>
      </c>
      <c r="F34" s="67"/>
      <c r="G34" s="7"/>
      <c r="H34" s="9"/>
    </row>
    <row r="35" spans="1:8" x14ac:dyDescent="0.2">
      <c r="A35" s="112"/>
      <c r="B35" s="21"/>
      <c r="C35" s="41" t="s">
        <v>68</v>
      </c>
      <c r="D35" s="24">
        <v>14914.586130000011</v>
      </c>
      <c r="E35" s="137" t="s">
        <v>383</v>
      </c>
      <c r="F35" s="67"/>
      <c r="G35" s="7"/>
      <c r="H35" s="9"/>
    </row>
    <row r="36" spans="1:8" s="1" customFormat="1" x14ac:dyDescent="0.2">
      <c r="A36" s="110"/>
      <c r="B36" s="19"/>
      <c r="C36" s="40" t="s">
        <v>41</v>
      </c>
      <c r="D36" s="45">
        <v>207900.66294000007</v>
      </c>
      <c r="E36" s="138" t="s">
        <v>384</v>
      </c>
    </row>
    <row r="37" spans="1:8" s="1" customFormat="1" x14ac:dyDescent="0.2">
      <c r="A37" s="111"/>
      <c r="B37" s="23"/>
      <c r="C37" s="41" t="s">
        <v>169</v>
      </c>
      <c r="D37" s="24">
        <v>39850.567000000025</v>
      </c>
      <c r="E37" s="137" t="s">
        <v>385</v>
      </c>
    </row>
    <row r="38" spans="1:8" s="1" customFormat="1" x14ac:dyDescent="0.2">
      <c r="A38" s="111"/>
      <c r="B38" s="19"/>
      <c r="C38" s="42" t="s">
        <v>170</v>
      </c>
      <c r="D38" s="20">
        <v>1716</v>
      </c>
      <c r="E38" s="136" t="s">
        <v>386</v>
      </c>
    </row>
    <row r="39" spans="1:8" s="1" customFormat="1" x14ac:dyDescent="0.2">
      <c r="A39" s="111"/>
      <c r="B39" s="23"/>
      <c r="C39" s="41" t="s">
        <v>17</v>
      </c>
      <c r="D39" s="24">
        <v>2192.0999999999995</v>
      </c>
      <c r="E39" s="137" t="s">
        <v>387</v>
      </c>
    </row>
    <row r="40" spans="1:8" s="1" customFormat="1" x14ac:dyDescent="0.2">
      <c r="A40" s="111"/>
      <c r="B40" s="19"/>
      <c r="C40" s="42" t="s">
        <v>171</v>
      </c>
      <c r="D40" s="20">
        <v>996.5</v>
      </c>
      <c r="E40" s="136" t="s">
        <v>388</v>
      </c>
    </row>
    <row r="41" spans="1:8" s="1" customFormat="1" x14ac:dyDescent="0.2">
      <c r="A41" s="111"/>
      <c r="B41" s="23"/>
      <c r="C41" s="41" t="s">
        <v>72</v>
      </c>
      <c r="D41" s="24">
        <v>18694.262999999999</v>
      </c>
      <c r="E41" s="137" t="s">
        <v>389</v>
      </c>
    </row>
    <row r="42" spans="1:8" s="1" customFormat="1" x14ac:dyDescent="0.2">
      <c r="A42" s="111"/>
      <c r="B42" s="19"/>
      <c r="C42" s="42" t="s">
        <v>172</v>
      </c>
      <c r="D42" s="20">
        <v>29961.456000000009</v>
      </c>
      <c r="E42" s="136" t="s">
        <v>390</v>
      </c>
    </row>
    <row r="43" spans="1:8" s="1" customFormat="1" x14ac:dyDescent="0.2">
      <c r="A43" s="111"/>
      <c r="B43" s="23"/>
      <c r="C43" s="41" t="s">
        <v>173</v>
      </c>
      <c r="D43" s="24">
        <v>20252.934999999998</v>
      </c>
      <c r="E43" s="137" t="s">
        <v>391</v>
      </c>
    </row>
    <row r="44" spans="1:8" s="1" customFormat="1" x14ac:dyDescent="0.2">
      <c r="A44" s="111"/>
      <c r="B44" s="19"/>
      <c r="C44" s="42" t="s">
        <v>174</v>
      </c>
      <c r="D44" s="20">
        <v>1012.5700000000002</v>
      </c>
      <c r="E44" s="136" t="s">
        <v>392</v>
      </c>
    </row>
    <row r="45" spans="1:8" s="1" customFormat="1" x14ac:dyDescent="0.2">
      <c r="A45" s="111"/>
      <c r="B45" s="23"/>
      <c r="C45" s="41" t="s">
        <v>175</v>
      </c>
      <c r="D45" s="24">
        <v>24086.877</v>
      </c>
      <c r="E45" s="137" t="s">
        <v>393</v>
      </c>
    </row>
    <row r="46" spans="1:8" s="1" customFormat="1" x14ac:dyDescent="0.2">
      <c r="A46" s="111"/>
      <c r="B46" s="19"/>
      <c r="C46" s="42" t="s">
        <v>176</v>
      </c>
      <c r="D46" s="20">
        <v>18013.226999999999</v>
      </c>
      <c r="E46" s="136" t="s">
        <v>394</v>
      </c>
    </row>
    <row r="47" spans="1:8" s="1" customFormat="1" x14ac:dyDescent="0.2">
      <c r="A47" s="111"/>
      <c r="B47" s="23"/>
      <c r="C47" s="41" t="s">
        <v>177</v>
      </c>
      <c r="D47" s="24">
        <v>14077.751939999998</v>
      </c>
      <c r="E47" s="137" t="s">
        <v>395</v>
      </c>
    </row>
    <row r="48" spans="1:8" x14ac:dyDescent="0.2">
      <c r="A48" s="111"/>
      <c r="B48" s="47"/>
      <c r="C48" s="42" t="s">
        <v>79</v>
      </c>
      <c r="D48" s="20">
        <v>37046.416000000019</v>
      </c>
      <c r="E48" s="136" t="s">
        <v>396</v>
      </c>
    </row>
    <row r="49" spans="2:5" x14ac:dyDescent="0.2">
      <c r="B49" s="1"/>
      <c r="C49" s="41"/>
      <c r="D49" s="1"/>
      <c r="E49" s="1"/>
    </row>
    <row r="50" spans="2:5" x14ac:dyDescent="0.2">
      <c r="B50" s="10" t="s">
        <v>117</v>
      </c>
      <c r="E50" s="132" t="s">
        <v>352</v>
      </c>
    </row>
    <row r="51" spans="2:5" x14ac:dyDescent="0.2">
      <c r="B51" s="3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86E95-9638-4B36-85CF-F8FBCA494FA3}">
  <dimension ref="A2:K53"/>
  <sheetViews>
    <sheetView showGridLines="0" workbookViewId="0">
      <selection activeCell="D21" sqref="D21"/>
    </sheetView>
  </sheetViews>
  <sheetFormatPr defaultColWidth="8.6640625" defaultRowHeight="10.199999999999999" x14ac:dyDescent="0.2"/>
  <cols>
    <col min="1" max="1" width="20.44140625" style="108" customWidth="1"/>
    <col min="2" max="2" width="8.6640625" style="4"/>
    <col min="3" max="3" width="45.5546875" style="4" customWidth="1"/>
    <col min="4" max="7" width="11.88671875" style="4" customWidth="1"/>
    <col min="8" max="8" width="45.5546875" style="4" customWidth="1"/>
    <col min="9" max="16384" width="8.6640625" style="4"/>
  </cols>
  <sheetData>
    <row r="2" spans="1:11" ht="13.8" x14ac:dyDescent="0.2">
      <c r="B2" s="5" t="s">
        <v>178</v>
      </c>
      <c r="D2" s="6"/>
      <c r="E2" s="6"/>
      <c r="F2" s="6"/>
      <c r="G2" s="6"/>
      <c r="H2" s="139" t="s">
        <v>400</v>
      </c>
    </row>
    <row r="3" spans="1:11" x14ac:dyDescent="0.2">
      <c r="B3" s="3" t="s">
        <v>19</v>
      </c>
      <c r="D3" s="6"/>
      <c r="E3" s="6"/>
      <c r="F3" s="6"/>
      <c r="G3" s="6"/>
      <c r="H3" s="140" t="s">
        <v>397</v>
      </c>
    </row>
    <row r="4" spans="1:11" x14ac:dyDescent="0.2">
      <c r="C4" s="8"/>
      <c r="D4" s="6"/>
      <c r="E4" s="6"/>
      <c r="F4" s="6"/>
      <c r="G4" s="6"/>
    </row>
    <row r="5" spans="1:11" ht="14.4" customHeight="1" x14ac:dyDescent="0.2">
      <c r="B5" s="26" t="s">
        <v>9</v>
      </c>
      <c r="C5" s="27" t="s">
        <v>513</v>
      </c>
      <c r="D5" s="168" t="s">
        <v>80</v>
      </c>
      <c r="E5" s="169"/>
      <c r="F5" s="169" t="s">
        <v>483</v>
      </c>
      <c r="G5" s="170"/>
      <c r="H5" s="28" t="s">
        <v>512</v>
      </c>
      <c r="I5" s="7"/>
      <c r="J5" s="7"/>
    </row>
    <row r="6" spans="1:11" ht="14.4" customHeight="1" x14ac:dyDescent="0.2">
      <c r="B6" s="26"/>
      <c r="C6" s="27"/>
      <c r="D6" s="143" t="s">
        <v>484</v>
      </c>
      <c r="E6" s="28" t="s">
        <v>485</v>
      </c>
      <c r="F6" s="28" t="s">
        <v>486</v>
      </c>
      <c r="G6" s="144" t="s">
        <v>487</v>
      </c>
      <c r="H6" s="28"/>
      <c r="I6" s="7"/>
      <c r="J6" s="7"/>
    </row>
    <row r="7" spans="1:11" ht="20.399999999999999" x14ac:dyDescent="0.2">
      <c r="B7" s="29"/>
      <c r="C7" s="30"/>
      <c r="D7" s="122" t="s">
        <v>506</v>
      </c>
      <c r="E7" s="124" t="s">
        <v>507</v>
      </c>
      <c r="F7" s="124" t="s">
        <v>508</v>
      </c>
      <c r="G7" s="123" t="s">
        <v>505</v>
      </c>
      <c r="H7" s="28"/>
      <c r="I7" s="7"/>
      <c r="J7" s="7"/>
      <c r="K7" s="7"/>
    </row>
    <row r="8" spans="1:11" x14ac:dyDescent="0.2">
      <c r="A8" s="109"/>
      <c r="B8" s="44"/>
      <c r="C8" s="39" t="s">
        <v>14</v>
      </c>
      <c r="D8" s="85">
        <f t="shared" ref="D8:F8" si="0">+D9+D12+D38</f>
        <v>8089</v>
      </c>
      <c r="E8" s="85">
        <f t="shared" si="0"/>
        <v>15185</v>
      </c>
      <c r="F8" s="85">
        <f t="shared" si="0"/>
        <v>340</v>
      </c>
      <c r="G8" s="85">
        <f>+G9+G12+G38</f>
        <v>429</v>
      </c>
      <c r="H8" s="134" t="s">
        <v>354</v>
      </c>
      <c r="I8" s="7"/>
      <c r="J8" s="7"/>
      <c r="K8" s="9"/>
    </row>
    <row r="9" spans="1:11" s="53" customFormat="1" x14ac:dyDescent="0.2">
      <c r="A9" s="110"/>
      <c r="B9" s="23"/>
      <c r="C9" s="43" t="s">
        <v>39</v>
      </c>
      <c r="D9" s="86">
        <f>+D10+D11</f>
        <v>1705</v>
      </c>
      <c r="E9" s="86">
        <f t="shared" ref="E9:G9" si="1">+E10+E11</f>
        <v>1790</v>
      </c>
      <c r="F9" s="86">
        <f t="shared" si="1"/>
        <v>24</v>
      </c>
      <c r="G9" s="86">
        <f t="shared" si="1"/>
        <v>16</v>
      </c>
      <c r="H9" s="135" t="s">
        <v>355</v>
      </c>
    </row>
    <row r="10" spans="1:11" x14ac:dyDescent="0.2">
      <c r="A10" s="111"/>
      <c r="B10" s="19"/>
      <c r="C10" s="42" t="s">
        <v>42</v>
      </c>
      <c r="D10" s="87">
        <v>476</v>
      </c>
      <c r="E10" s="87">
        <v>1567</v>
      </c>
      <c r="F10" s="88">
        <v>0</v>
      </c>
      <c r="G10" s="88">
        <v>0</v>
      </c>
      <c r="H10" s="136" t="s">
        <v>356</v>
      </c>
    </row>
    <row r="11" spans="1:11" x14ac:dyDescent="0.2">
      <c r="A11" s="111"/>
      <c r="B11" s="23"/>
      <c r="C11" s="41" t="s">
        <v>43</v>
      </c>
      <c r="D11" s="89">
        <v>1229</v>
      </c>
      <c r="E11" s="89">
        <v>223</v>
      </c>
      <c r="F11" s="89">
        <v>24</v>
      </c>
      <c r="G11" s="89">
        <v>16</v>
      </c>
      <c r="H11" s="137" t="s">
        <v>357</v>
      </c>
    </row>
    <row r="12" spans="1:11" s="53" customFormat="1" x14ac:dyDescent="0.2">
      <c r="A12" s="110"/>
      <c r="B12" s="44"/>
      <c r="C12" s="40" t="s">
        <v>40</v>
      </c>
      <c r="D12" s="90">
        <f t="shared" ref="D12:F12" si="2">SUM(D13:D37)</f>
        <v>1259</v>
      </c>
      <c r="E12" s="90">
        <f t="shared" si="2"/>
        <v>10080</v>
      </c>
      <c r="F12" s="90">
        <f t="shared" si="2"/>
        <v>254</v>
      </c>
      <c r="G12" s="90">
        <f>SUM(G13:G37)</f>
        <v>354</v>
      </c>
      <c r="H12" s="138" t="s">
        <v>358</v>
      </c>
      <c r="I12" s="82"/>
      <c r="J12" s="82"/>
      <c r="K12" s="83"/>
    </row>
    <row r="13" spans="1:11" x14ac:dyDescent="0.2">
      <c r="A13" s="112"/>
      <c r="B13" s="21"/>
      <c r="C13" s="41" t="s">
        <v>44</v>
      </c>
      <c r="D13" s="89">
        <v>20</v>
      </c>
      <c r="E13" s="89">
        <v>874</v>
      </c>
      <c r="F13" s="89">
        <v>1</v>
      </c>
      <c r="G13" s="89">
        <v>0</v>
      </c>
      <c r="H13" s="137" t="s">
        <v>359</v>
      </c>
      <c r="I13" s="67"/>
      <c r="J13" s="7"/>
      <c r="K13" s="9"/>
    </row>
    <row r="14" spans="1:11" x14ac:dyDescent="0.2">
      <c r="A14" s="112"/>
      <c r="B14" s="44"/>
      <c r="C14" s="42" t="s">
        <v>168</v>
      </c>
      <c r="D14" s="87">
        <v>405</v>
      </c>
      <c r="E14" s="87">
        <v>313</v>
      </c>
      <c r="F14" s="87">
        <v>25</v>
      </c>
      <c r="G14" s="87">
        <v>30</v>
      </c>
      <c r="H14" s="136" t="s">
        <v>360</v>
      </c>
      <c r="I14" s="67"/>
      <c r="J14" s="7"/>
      <c r="K14" s="9"/>
    </row>
    <row r="15" spans="1:11" x14ac:dyDescent="0.2">
      <c r="A15" s="112"/>
      <c r="B15" s="21"/>
      <c r="C15" s="41" t="s">
        <v>46</v>
      </c>
      <c r="D15" s="89">
        <v>26</v>
      </c>
      <c r="E15" s="89">
        <v>178</v>
      </c>
      <c r="F15" s="89">
        <v>6</v>
      </c>
      <c r="G15" s="89">
        <v>22</v>
      </c>
      <c r="H15" s="137" t="s">
        <v>361</v>
      </c>
      <c r="I15" s="67"/>
      <c r="J15" s="7"/>
      <c r="K15" s="9"/>
    </row>
    <row r="16" spans="1:11" x14ac:dyDescent="0.2">
      <c r="A16" s="112"/>
      <c r="B16" s="44"/>
      <c r="C16" s="42" t="s">
        <v>47</v>
      </c>
      <c r="D16" s="87">
        <v>72</v>
      </c>
      <c r="E16" s="87">
        <v>130</v>
      </c>
      <c r="F16" s="87">
        <v>12</v>
      </c>
      <c r="G16" s="87">
        <v>1</v>
      </c>
      <c r="H16" s="136" t="s">
        <v>362</v>
      </c>
      <c r="I16" s="67"/>
      <c r="J16" s="7"/>
      <c r="K16" s="9"/>
    </row>
    <row r="17" spans="1:11" x14ac:dyDescent="0.2">
      <c r="A17" s="112"/>
      <c r="B17" s="21"/>
      <c r="C17" s="41" t="s">
        <v>48</v>
      </c>
      <c r="D17" s="89">
        <v>43</v>
      </c>
      <c r="E17" s="89">
        <v>9</v>
      </c>
      <c r="F17" s="89">
        <v>1</v>
      </c>
      <c r="G17" s="89">
        <v>13</v>
      </c>
      <c r="H17" s="137" t="s">
        <v>363</v>
      </c>
      <c r="I17" s="67"/>
      <c r="J17" s="7"/>
      <c r="K17" s="9"/>
    </row>
    <row r="18" spans="1:11" x14ac:dyDescent="0.2">
      <c r="A18" s="112"/>
      <c r="B18" s="44"/>
      <c r="C18" s="42" t="s">
        <v>49</v>
      </c>
      <c r="D18" s="87">
        <v>6</v>
      </c>
      <c r="E18" s="87">
        <v>761</v>
      </c>
      <c r="F18" s="87">
        <v>1</v>
      </c>
      <c r="G18" s="87">
        <v>0</v>
      </c>
      <c r="H18" s="136" t="s">
        <v>364</v>
      </c>
      <c r="I18" s="67"/>
      <c r="J18" s="7"/>
      <c r="K18" s="9"/>
    </row>
    <row r="19" spans="1:11" x14ac:dyDescent="0.2">
      <c r="A19" s="112"/>
      <c r="B19" s="21"/>
      <c r="C19" s="41" t="s">
        <v>50</v>
      </c>
      <c r="D19" s="89">
        <v>42</v>
      </c>
      <c r="E19" s="89">
        <v>1052</v>
      </c>
      <c r="F19" s="89">
        <v>1</v>
      </c>
      <c r="G19" s="89">
        <v>1</v>
      </c>
      <c r="H19" s="137" t="s">
        <v>365</v>
      </c>
      <c r="I19" s="67"/>
      <c r="J19" s="7"/>
      <c r="K19" s="9"/>
    </row>
    <row r="20" spans="1:11" x14ac:dyDescent="0.2">
      <c r="A20" s="112"/>
      <c r="B20" s="44"/>
      <c r="C20" s="42" t="s">
        <v>51</v>
      </c>
      <c r="D20" s="87">
        <v>30</v>
      </c>
      <c r="E20" s="87">
        <v>602</v>
      </c>
      <c r="F20" s="87">
        <v>1</v>
      </c>
      <c r="G20" s="87">
        <v>1</v>
      </c>
      <c r="H20" s="136" t="s">
        <v>366</v>
      </c>
      <c r="I20" s="67"/>
      <c r="J20" s="7"/>
      <c r="K20" s="9"/>
    </row>
    <row r="21" spans="1:11" x14ac:dyDescent="0.2">
      <c r="A21" s="112"/>
      <c r="B21" s="21"/>
      <c r="C21" s="41" t="s">
        <v>52</v>
      </c>
      <c r="D21" s="89">
        <v>82</v>
      </c>
      <c r="E21" s="89">
        <v>50</v>
      </c>
      <c r="F21" s="89">
        <v>33</v>
      </c>
      <c r="G21" s="89">
        <v>98</v>
      </c>
      <c r="H21" s="137" t="s">
        <v>367</v>
      </c>
      <c r="I21" s="67"/>
      <c r="J21" s="7"/>
      <c r="K21" s="9"/>
    </row>
    <row r="22" spans="1:11" x14ac:dyDescent="0.2">
      <c r="A22" s="112"/>
      <c r="B22" s="44"/>
      <c r="C22" s="42" t="s">
        <v>53</v>
      </c>
      <c r="D22" s="87">
        <v>18</v>
      </c>
      <c r="E22" s="87">
        <v>85</v>
      </c>
      <c r="F22" s="87">
        <v>1</v>
      </c>
      <c r="G22" s="87">
        <v>9</v>
      </c>
      <c r="H22" s="136" t="s">
        <v>368</v>
      </c>
      <c r="I22" s="67"/>
      <c r="J22" s="7"/>
      <c r="K22" s="9"/>
    </row>
    <row r="23" spans="1:11" x14ac:dyDescent="0.2">
      <c r="A23" s="112"/>
      <c r="B23" s="21"/>
      <c r="C23" s="41" t="s">
        <v>54</v>
      </c>
      <c r="D23" s="89">
        <v>90</v>
      </c>
      <c r="E23" s="89">
        <v>75</v>
      </c>
      <c r="F23" s="89">
        <v>27</v>
      </c>
      <c r="G23" s="89">
        <v>28</v>
      </c>
      <c r="H23" s="137" t="s">
        <v>369</v>
      </c>
      <c r="I23" s="67"/>
      <c r="J23" s="7"/>
      <c r="K23" s="9"/>
    </row>
    <row r="24" spans="1:11" x14ac:dyDescent="0.2">
      <c r="A24" s="112"/>
      <c r="B24" s="44"/>
      <c r="C24" s="42" t="s">
        <v>55</v>
      </c>
      <c r="D24" s="87">
        <v>31</v>
      </c>
      <c r="E24" s="87">
        <v>342</v>
      </c>
      <c r="F24" s="87">
        <v>0</v>
      </c>
      <c r="G24" s="87">
        <v>0</v>
      </c>
      <c r="H24" s="136" t="s">
        <v>370</v>
      </c>
      <c r="I24" s="67"/>
      <c r="J24" s="7"/>
      <c r="K24" s="9"/>
    </row>
    <row r="25" spans="1:11" x14ac:dyDescent="0.2">
      <c r="A25" s="112"/>
      <c r="B25" s="21"/>
      <c r="C25" s="41" t="s">
        <v>56</v>
      </c>
      <c r="D25" s="89">
        <v>85</v>
      </c>
      <c r="E25" s="89">
        <v>276</v>
      </c>
      <c r="F25" s="89">
        <v>21</v>
      </c>
      <c r="G25" s="89">
        <v>22</v>
      </c>
      <c r="H25" s="137" t="s">
        <v>371</v>
      </c>
      <c r="I25" s="67"/>
      <c r="J25" s="7"/>
      <c r="K25" s="9"/>
    </row>
    <row r="26" spans="1:11" x14ac:dyDescent="0.2">
      <c r="A26" s="112"/>
      <c r="B26" s="44"/>
      <c r="C26" s="42" t="s">
        <v>57</v>
      </c>
      <c r="D26" s="87">
        <v>110</v>
      </c>
      <c r="E26" s="87">
        <v>447</v>
      </c>
      <c r="F26" s="87">
        <v>4</v>
      </c>
      <c r="G26" s="87">
        <v>2</v>
      </c>
      <c r="H26" s="136" t="s">
        <v>372</v>
      </c>
      <c r="I26" s="67"/>
      <c r="J26" s="7"/>
      <c r="K26" s="9"/>
    </row>
    <row r="27" spans="1:11" x14ac:dyDescent="0.2">
      <c r="A27" s="112"/>
      <c r="B27" s="21"/>
      <c r="C27" s="41" t="s">
        <v>58</v>
      </c>
      <c r="D27" s="89">
        <v>15</v>
      </c>
      <c r="E27" s="89">
        <v>36</v>
      </c>
      <c r="F27" s="89">
        <v>19</v>
      </c>
      <c r="G27" s="89">
        <v>3</v>
      </c>
      <c r="H27" s="137" t="s">
        <v>373</v>
      </c>
      <c r="I27" s="67"/>
      <c r="J27" s="7"/>
      <c r="K27" s="9"/>
    </row>
    <row r="28" spans="1:11" x14ac:dyDescent="0.2">
      <c r="A28" s="112"/>
      <c r="B28" s="44"/>
      <c r="C28" s="42" t="s">
        <v>59</v>
      </c>
      <c r="D28" s="87">
        <v>46</v>
      </c>
      <c r="E28" s="87">
        <v>39</v>
      </c>
      <c r="F28" s="87">
        <v>5</v>
      </c>
      <c r="G28" s="87">
        <v>9</v>
      </c>
      <c r="H28" s="136" t="s">
        <v>374</v>
      </c>
      <c r="I28" s="67"/>
      <c r="J28" s="7"/>
      <c r="K28" s="9"/>
    </row>
    <row r="29" spans="1:11" x14ac:dyDescent="0.2">
      <c r="A29" s="112"/>
      <c r="B29" s="21"/>
      <c r="C29" s="41" t="s">
        <v>60</v>
      </c>
      <c r="D29" s="89">
        <v>22</v>
      </c>
      <c r="E29" s="89">
        <v>860</v>
      </c>
      <c r="F29" s="89">
        <v>0</v>
      </c>
      <c r="G29" s="89">
        <v>2</v>
      </c>
      <c r="H29" s="137" t="s">
        <v>375</v>
      </c>
      <c r="I29" s="67"/>
      <c r="J29" s="7"/>
      <c r="K29" s="9"/>
    </row>
    <row r="30" spans="1:11" x14ac:dyDescent="0.2">
      <c r="A30" s="112"/>
      <c r="B30" s="44"/>
      <c r="C30" s="42" t="s">
        <v>61</v>
      </c>
      <c r="D30" s="87">
        <v>57</v>
      </c>
      <c r="E30" s="87">
        <v>458</v>
      </c>
      <c r="F30" s="87">
        <v>24</v>
      </c>
      <c r="G30" s="87">
        <v>21</v>
      </c>
      <c r="H30" s="136" t="s">
        <v>376</v>
      </c>
      <c r="I30" s="67"/>
      <c r="J30" s="7"/>
      <c r="K30" s="9"/>
    </row>
    <row r="31" spans="1:11" x14ac:dyDescent="0.2">
      <c r="A31" s="112"/>
      <c r="B31" s="21"/>
      <c r="C31" s="41" t="s">
        <v>62</v>
      </c>
      <c r="D31" s="89">
        <v>19</v>
      </c>
      <c r="E31" s="89">
        <v>536</v>
      </c>
      <c r="F31" s="89">
        <v>4</v>
      </c>
      <c r="G31" s="89">
        <v>11</v>
      </c>
      <c r="H31" s="137" t="s">
        <v>377</v>
      </c>
      <c r="I31" s="67"/>
      <c r="J31" s="7"/>
      <c r="K31" s="9"/>
    </row>
    <row r="32" spans="1:11" x14ac:dyDescent="0.2">
      <c r="A32" s="112"/>
      <c r="B32" s="44"/>
      <c r="C32" s="42" t="s">
        <v>63</v>
      </c>
      <c r="D32" s="87">
        <v>4</v>
      </c>
      <c r="E32" s="87">
        <v>212</v>
      </c>
      <c r="F32" s="87">
        <v>37</v>
      </c>
      <c r="G32" s="87">
        <v>21</v>
      </c>
      <c r="H32" s="136" t="s">
        <v>378</v>
      </c>
      <c r="I32" s="67"/>
      <c r="J32" s="7"/>
      <c r="K32" s="9"/>
    </row>
    <row r="33" spans="1:11" x14ac:dyDescent="0.2">
      <c r="A33" s="112"/>
      <c r="B33" s="21"/>
      <c r="C33" s="41" t="s">
        <v>64</v>
      </c>
      <c r="D33" s="89">
        <v>9</v>
      </c>
      <c r="E33" s="89">
        <v>1006</v>
      </c>
      <c r="F33" s="89">
        <v>0</v>
      </c>
      <c r="G33" s="89">
        <v>2</v>
      </c>
      <c r="H33" s="137" t="s">
        <v>379</v>
      </c>
      <c r="I33" s="67"/>
      <c r="J33" s="7"/>
      <c r="K33" s="9"/>
    </row>
    <row r="34" spans="1:11" x14ac:dyDescent="0.2">
      <c r="A34" s="112"/>
      <c r="B34" s="44"/>
      <c r="C34" s="42" t="s">
        <v>65</v>
      </c>
      <c r="D34" s="87">
        <v>0</v>
      </c>
      <c r="E34" s="87">
        <v>583</v>
      </c>
      <c r="F34" s="87">
        <v>0</v>
      </c>
      <c r="G34" s="87">
        <v>2</v>
      </c>
      <c r="H34" s="136" t="s">
        <v>380</v>
      </c>
      <c r="I34" s="67"/>
      <c r="J34" s="7"/>
      <c r="K34" s="9"/>
    </row>
    <row r="35" spans="1:11" x14ac:dyDescent="0.2">
      <c r="A35" s="112"/>
      <c r="B35" s="21"/>
      <c r="C35" s="41" t="s">
        <v>66</v>
      </c>
      <c r="D35" s="89">
        <v>20</v>
      </c>
      <c r="E35" s="89">
        <v>667</v>
      </c>
      <c r="F35" s="89">
        <v>17</v>
      </c>
      <c r="G35" s="89">
        <v>16</v>
      </c>
      <c r="H35" s="137" t="s">
        <v>381</v>
      </c>
      <c r="I35" s="67"/>
      <c r="J35" s="7"/>
      <c r="K35" s="9"/>
    </row>
    <row r="36" spans="1:11" x14ac:dyDescent="0.2">
      <c r="A36" s="112"/>
      <c r="B36" s="44"/>
      <c r="C36" s="42" t="s">
        <v>67</v>
      </c>
      <c r="D36" s="87">
        <v>5</v>
      </c>
      <c r="E36" s="87">
        <v>67</v>
      </c>
      <c r="F36" s="87">
        <v>11</v>
      </c>
      <c r="G36" s="87">
        <v>37</v>
      </c>
      <c r="H36" s="136" t="s">
        <v>382</v>
      </c>
      <c r="I36" s="67"/>
      <c r="J36" s="7"/>
      <c r="K36" s="9"/>
    </row>
    <row r="37" spans="1:11" x14ac:dyDescent="0.2">
      <c r="A37" s="112"/>
      <c r="B37" s="21"/>
      <c r="C37" s="41" t="s">
        <v>68</v>
      </c>
      <c r="D37" s="89">
        <v>2</v>
      </c>
      <c r="E37" s="89">
        <v>422</v>
      </c>
      <c r="F37" s="89">
        <v>3</v>
      </c>
      <c r="G37" s="89">
        <v>3</v>
      </c>
      <c r="H37" s="137" t="s">
        <v>383</v>
      </c>
      <c r="I37" s="67"/>
      <c r="J37" s="7"/>
      <c r="K37" s="9"/>
    </row>
    <row r="38" spans="1:11" s="84" customFormat="1" x14ac:dyDescent="0.2">
      <c r="A38" s="110"/>
      <c r="B38" s="19"/>
      <c r="C38" s="40" t="s">
        <v>41</v>
      </c>
      <c r="D38" s="90">
        <f t="shared" ref="D38:F38" si="3">SUM(D39:D50)</f>
        <v>5125</v>
      </c>
      <c r="E38" s="90">
        <f t="shared" si="3"/>
        <v>3315</v>
      </c>
      <c r="F38" s="90">
        <f t="shared" si="3"/>
        <v>62</v>
      </c>
      <c r="G38" s="90">
        <f>SUM(G39:G50)</f>
        <v>59</v>
      </c>
      <c r="H38" s="138" t="s">
        <v>384</v>
      </c>
    </row>
    <row r="39" spans="1:11" s="1" customFormat="1" x14ac:dyDescent="0.2">
      <c r="A39" s="111"/>
      <c r="B39" s="23"/>
      <c r="C39" s="41" t="s">
        <v>169</v>
      </c>
      <c r="D39" s="89">
        <v>1030</v>
      </c>
      <c r="E39" s="89">
        <v>687</v>
      </c>
      <c r="F39" s="89">
        <v>20</v>
      </c>
      <c r="G39" s="89">
        <v>13</v>
      </c>
      <c r="H39" s="137" t="s">
        <v>385</v>
      </c>
    </row>
    <row r="40" spans="1:11" s="1" customFormat="1" x14ac:dyDescent="0.2">
      <c r="A40" s="111"/>
      <c r="B40" s="19"/>
      <c r="C40" s="42" t="s">
        <v>170</v>
      </c>
      <c r="D40" s="87">
        <v>112</v>
      </c>
      <c r="E40" s="87">
        <v>0</v>
      </c>
      <c r="F40" s="87">
        <v>0</v>
      </c>
      <c r="G40" s="87">
        <v>0</v>
      </c>
      <c r="H40" s="136" t="s">
        <v>386</v>
      </c>
    </row>
    <row r="41" spans="1:11" s="1" customFormat="1" ht="13.2" x14ac:dyDescent="0.2">
      <c r="A41" s="111"/>
      <c r="B41" s="23"/>
      <c r="C41" s="41" t="s">
        <v>275</v>
      </c>
      <c r="D41" s="89">
        <v>125</v>
      </c>
      <c r="E41" s="89">
        <v>2</v>
      </c>
      <c r="F41" s="89">
        <v>0</v>
      </c>
      <c r="G41" s="89">
        <v>1</v>
      </c>
      <c r="H41" s="137" t="s">
        <v>387</v>
      </c>
    </row>
    <row r="42" spans="1:11" s="1" customFormat="1" x14ac:dyDescent="0.2">
      <c r="A42" s="111"/>
      <c r="B42" s="19"/>
      <c r="C42" s="42" t="s">
        <v>171</v>
      </c>
      <c r="D42" s="87">
        <v>98</v>
      </c>
      <c r="E42" s="87">
        <v>0</v>
      </c>
      <c r="F42" s="87">
        <v>0</v>
      </c>
      <c r="G42" s="87">
        <v>0</v>
      </c>
      <c r="H42" s="136" t="s">
        <v>388</v>
      </c>
    </row>
    <row r="43" spans="1:11" s="1" customFormat="1" x14ac:dyDescent="0.2">
      <c r="A43" s="111"/>
      <c r="B43" s="23"/>
      <c r="C43" s="41" t="s">
        <v>72</v>
      </c>
      <c r="D43" s="89">
        <v>691</v>
      </c>
      <c r="E43" s="89">
        <v>87</v>
      </c>
      <c r="F43" s="89">
        <v>0</v>
      </c>
      <c r="G43" s="89">
        <v>1</v>
      </c>
      <c r="H43" s="137" t="s">
        <v>389</v>
      </c>
    </row>
    <row r="44" spans="1:11" s="1" customFormat="1" x14ac:dyDescent="0.2">
      <c r="A44" s="111"/>
      <c r="B44" s="19"/>
      <c r="C44" s="42" t="s">
        <v>172</v>
      </c>
      <c r="D44" s="87">
        <v>998</v>
      </c>
      <c r="E44" s="87">
        <v>395</v>
      </c>
      <c r="F44" s="87">
        <v>11</v>
      </c>
      <c r="G44" s="87">
        <v>11</v>
      </c>
      <c r="H44" s="136" t="s">
        <v>390</v>
      </c>
    </row>
    <row r="45" spans="1:11" s="1" customFormat="1" x14ac:dyDescent="0.2">
      <c r="A45" s="111"/>
      <c r="B45" s="23"/>
      <c r="C45" s="41" t="s">
        <v>173</v>
      </c>
      <c r="D45" s="89">
        <v>337</v>
      </c>
      <c r="E45" s="89">
        <v>541</v>
      </c>
      <c r="F45" s="89">
        <v>3</v>
      </c>
      <c r="G45" s="89">
        <v>0</v>
      </c>
      <c r="H45" s="137" t="s">
        <v>391</v>
      </c>
    </row>
    <row r="46" spans="1:11" s="1" customFormat="1" x14ac:dyDescent="0.2">
      <c r="A46" s="111"/>
      <c r="B46" s="19"/>
      <c r="C46" s="42" t="s">
        <v>174</v>
      </c>
      <c r="D46" s="87">
        <v>101</v>
      </c>
      <c r="E46" s="87">
        <v>0</v>
      </c>
      <c r="F46" s="87">
        <v>1</v>
      </c>
      <c r="G46" s="87">
        <v>0</v>
      </c>
      <c r="H46" s="136" t="s">
        <v>392</v>
      </c>
    </row>
    <row r="47" spans="1:11" s="1" customFormat="1" x14ac:dyDescent="0.2">
      <c r="A47" s="111"/>
      <c r="B47" s="23"/>
      <c r="C47" s="41" t="s">
        <v>175</v>
      </c>
      <c r="D47" s="89">
        <v>34</v>
      </c>
      <c r="E47" s="89">
        <v>525</v>
      </c>
      <c r="F47" s="89">
        <v>4</v>
      </c>
      <c r="G47" s="89">
        <v>15</v>
      </c>
      <c r="H47" s="137" t="s">
        <v>393</v>
      </c>
    </row>
    <row r="48" spans="1:11" s="1" customFormat="1" x14ac:dyDescent="0.2">
      <c r="A48" s="111"/>
      <c r="B48" s="19"/>
      <c r="C48" s="42" t="s">
        <v>176</v>
      </c>
      <c r="D48" s="87">
        <v>46</v>
      </c>
      <c r="E48" s="87">
        <v>435</v>
      </c>
      <c r="F48" s="87">
        <v>2</v>
      </c>
      <c r="G48" s="87">
        <v>1</v>
      </c>
      <c r="H48" s="136" t="s">
        <v>394</v>
      </c>
    </row>
    <row r="49" spans="1:8" s="1" customFormat="1" x14ac:dyDescent="0.2">
      <c r="A49" s="111"/>
      <c r="B49" s="23"/>
      <c r="C49" s="41" t="s">
        <v>177</v>
      </c>
      <c r="D49" s="89">
        <v>412</v>
      </c>
      <c r="E49" s="89">
        <v>121</v>
      </c>
      <c r="F49" s="89">
        <v>0</v>
      </c>
      <c r="G49" s="89">
        <v>5</v>
      </c>
      <c r="H49" s="137" t="s">
        <v>395</v>
      </c>
    </row>
    <row r="50" spans="1:8" x14ac:dyDescent="0.2">
      <c r="A50" s="111"/>
      <c r="B50" s="47"/>
      <c r="C50" s="42" t="s">
        <v>79</v>
      </c>
      <c r="D50" s="87">
        <v>1141</v>
      </c>
      <c r="E50" s="87">
        <v>522</v>
      </c>
      <c r="F50" s="87">
        <v>21</v>
      </c>
      <c r="G50" s="87">
        <v>12</v>
      </c>
      <c r="H50" s="136" t="s">
        <v>396</v>
      </c>
    </row>
    <row r="51" spans="1:8" x14ac:dyDescent="0.2">
      <c r="B51" s="1"/>
      <c r="C51" s="41"/>
      <c r="D51" s="1"/>
      <c r="E51" s="1"/>
      <c r="F51" s="1"/>
      <c r="G51" s="1"/>
      <c r="H51" s="1"/>
    </row>
    <row r="52" spans="1:8" x14ac:dyDescent="0.2">
      <c r="B52" s="10" t="s">
        <v>117</v>
      </c>
      <c r="H52" s="132" t="s">
        <v>352</v>
      </c>
    </row>
    <row r="53" spans="1:8" x14ac:dyDescent="0.2">
      <c r="B53" s="36"/>
    </row>
  </sheetData>
  <mergeCells count="2">
    <mergeCell ref="D5:E5"/>
    <mergeCell ref="F5:G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8E9CB-6AF0-4B31-B113-6A2E8A5E3FF1}">
  <dimension ref="A2:K53"/>
  <sheetViews>
    <sheetView showGridLines="0" topLeftCell="A4" workbookViewId="0">
      <selection activeCell="L39" sqref="L39"/>
    </sheetView>
  </sheetViews>
  <sheetFormatPr defaultColWidth="8.6640625" defaultRowHeight="10.199999999999999" x14ac:dyDescent="0.2"/>
  <cols>
    <col min="1" max="1" width="21.6640625" style="108" customWidth="1"/>
    <col min="2" max="2" width="8.6640625" style="4"/>
    <col min="3" max="3" width="45.5546875" style="4" customWidth="1"/>
    <col min="4" max="7" width="11.88671875" style="4" customWidth="1"/>
    <col min="8" max="8" width="45.5546875" style="4" customWidth="1"/>
    <col min="9" max="16384" width="8.6640625" style="4"/>
  </cols>
  <sheetData>
    <row r="2" spans="1:11" ht="13.8" x14ac:dyDescent="0.2">
      <c r="B2" s="5" t="s">
        <v>179</v>
      </c>
      <c r="D2" s="6"/>
      <c r="E2" s="6"/>
      <c r="F2" s="6"/>
      <c r="G2" s="6"/>
      <c r="H2" s="139" t="s">
        <v>401</v>
      </c>
    </row>
    <row r="3" spans="1:11" x14ac:dyDescent="0.2">
      <c r="B3" s="3" t="s">
        <v>81</v>
      </c>
      <c r="D3" s="6"/>
      <c r="E3" s="6"/>
      <c r="F3" s="6"/>
      <c r="G3" s="6"/>
      <c r="H3" s="140" t="s">
        <v>399</v>
      </c>
    </row>
    <row r="4" spans="1:11" x14ac:dyDescent="0.2">
      <c r="C4" s="8"/>
      <c r="D4" s="6"/>
      <c r="E4" s="6"/>
      <c r="F4" s="6"/>
      <c r="G4" s="6"/>
    </row>
    <row r="5" spans="1:11" ht="14.4" customHeight="1" x14ac:dyDescent="0.2">
      <c r="B5" s="26" t="s">
        <v>9</v>
      </c>
      <c r="C5" s="27" t="s">
        <v>513</v>
      </c>
      <c r="D5" s="168" t="s">
        <v>80</v>
      </c>
      <c r="E5" s="169"/>
      <c r="F5" s="169" t="s">
        <v>483</v>
      </c>
      <c r="G5" s="170"/>
      <c r="H5" s="28" t="s">
        <v>512</v>
      </c>
      <c r="I5" s="7"/>
      <c r="J5" s="7"/>
    </row>
    <row r="6" spans="1:11" ht="14.4" customHeight="1" x14ac:dyDescent="0.2">
      <c r="B6" s="26"/>
      <c r="C6" s="27"/>
      <c r="D6" s="143" t="s">
        <v>484</v>
      </c>
      <c r="E6" s="28" t="s">
        <v>485</v>
      </c>
      <c r="F6" s="28" t="s">
        <v>486</v>
      </c>
      <c r="G6" s="144" t="s">
        <v>487</v>
      </c>
      <c r="H6" s="28"/>
      <c r="I6" s="7"/>
      <c r="J6" s="7"/>
    </row>
    <row r="7" spans="1:11" ht="20.399999999999999" x14ac:dyDescent="0.2">
      <c r="B7" s="29"/>
      <c r="C7" s="30"/>
      <c r="D7" s="122" t="s">
        <v>506</v>
      </c>
      <c r="E7" s="124" t="s">
        <v>507</v>
      </c>
      <c r="F7" s="124" t="s">
        <v>508</v>
      </c>
      <c r="G7" s="123" t="s">
        <v>505</v>
      </c>
      <c r="H7" s="28"/>
      <c r="I7" s="7"/>
      <c r="J7" s="7"/>
      <c r="K7" s="7"/>
    </row>
    <row r="8" spans="1:11" x14ac:dyDescent="0.2">
      <c r="A8" s="109"/>
      <c r="B8" s="44"/>
      <c r="C8" s="39" t="s">
        <v>14</v>
      </c>
      <c r="D8" s="85">
        <f>+D9+D12+D38</f>
        <v>122844.13129966987</v>
      </c>
      <c r="E8" s="85">
        <f t="shared" ref="E8:G8" si="0">+E9+E12+E38</f>
        <v>509670.12858000014</v>
      </c>
      <c r="F8" s="85">
        <f t="shared" si="0"/>
        <v>17936.119149999999</v>
      </c>
      <c r="G8" s="85">
        <f t="shared" si="0"/>
        <v>122946.93733317999</v>
      </c>
      <c r="H8" s="134" t="s">
        <v>354</v>
      </c>
      <c r="I8" s="7"/>
      <c r="J8" s="7"/>
      <c r="K8" s="9"/>
    </row>
    <row r="9" spans="1:11" x14ac:dyDescent="0.2">
      <c r="A9" s="110"/>
      <c r="B9" s="23"/>
      <c r="C9" s="43" t="s">
        <v>39</v>
      </c>
      <c r="D9" s="86">
        <v>30802.882399670005</v>
      </c>
      <c r="E9" s="86">
        <v>51003.425999999294</v>
      </c>
      <c r="F9" s="86">
        <v>1247.49</v>
      </c>
      <c r="G9" s="86">
        <v>1729.2530000000002</v>
      </c>
      <c r="H9" s="135" t="s">
        <v>355</v>
      </c>
    </row>
    <row r="10" spans="1:11" x14ac:dyDescent="0.2">
      <c r="A10" s="111"/>
      <c r="B10" s="19"/>
      <c r="C10" s="42" t="s">
        <v>42</v>
      </c>
      <c r="D10" s="87">
        <v>10447.104399669988</v>
      </c>
      <c r="E10" s="87">
        <v>43775.247999999294</v>
      </c>
      <c r="F10" s="87">
        <v>0</v>
      </c>
      <c r="G10" s="87">
        <v>0</v>
      </c>
      <c r="H10" s="136" t="s">
        <v>356</v>
      </c>
    </row>
    <row r="11" spans="1:11" x14ac:dyDescent="0.2">
      <c r="A11" s="111"/>
      <c r="B11" s="23"/>
      <c r="C11" s="41" t="s">
        <v>43</v>
      </c>
      <c r="D11" s="89">
        <v>20355.778000000017</v>
      </c>
      <c r="E11" s="89">
        <v>7228.1780000000017</v>
      </c>
      <c r="F11" s="89">
        <v>1247.49</v>
      </c>
      <c r="G11" s="89">
        <v>1729.2530000000002</v>
      </c>
      <c r="H11" s="137" t="s">
        <v>357</v>
      </c>
    </row>
    <row r="12" spans="1:11" x14ac:dyDescent="0.2">
      <c r="A12" s="110"/>
      <c r="B12" s="44"/>
      <c r="C12" s="40" t="s">
        <v>40</v>
      </c>
      <c r="D12" s="90">
        <v>21785.875980000004</v>
      </c>
      <c r="E12" s="90">
        <v>335770.74256000086</v>
      </c>
      <c r="F12" s="90">
        <v>13402.909149999999</v>
      </c>
      <c r="G12" s="90">
        <v>109754.07433317999</v>
      </c>
      <c r="H12" s="138" t="s">
        <v>358</v>
      </c>
      <c r="I12" s="7"/>
      <c r="J12" s="7"/>
      <c r="K12" s="9"/>
    </row>
    <row r="13" spans="1:11" x14ac:dyDescent="0.2">
      <c r="A13" s="112"/>
      <c r="B13" s="21"/>
      <c r="C13" s="41" t="s">
        <v>44</v>
      </c>
      <c r="D13" s="89">
        <v>295.48569999999995</v>
      </c>
      <c r="E13" s="89">
        <v>29241.734350000348</v>
      </c>
      <c r="F13" s="89">
        <v>51.066000000000003</v>
      </c>
      <c r="G13" s="89">
        <v>0</v>
      </c>
      <c r="H13" s="137" t="s">
        <v>359</v>
      </c>
      <c r="I13" s="67"/>
      <c r="J13" s="7"/>
      <c r="K13" s="9"/>
    </row>
    <row r="14" spans="1:11" x14ac:dyDescent="0.2">
      <c r="A14" s="112"/>
      <c r="B14" s="44"/>
      <c r="C14" s="42" t="s">
        <v>168</v>
      </c>
      <c r="D14" s="87">
        <v>8178.9199999999973</v>
      </c>
      <c r="E14" s="87">
        <v>10190.313000000006</v>
      </c>
      <c r="F14" s="87">
        <v>1294.373</v>
      </c>
      <c r="G14" s="87">
        <v>4010.9829999999997</v>
      </c>
      <c r="H14" s="136" t="s">
        <v>360</v>
      </c>
      <c r="I14" s="67"/>
      <c r="J14" s="7"/>
      <c r="K14" s="9"/>
    </row>
    <row r="15" spans="1:11" x14ac:dyDescent="0.2">
      <c r="A15" s="112"/>
      <c r="B15" s="21"/>
      <c r="C15" s="41" t="s">
        <v>46</v>
      </c>
      <c r="D15" s="89">
        <v>606.95813999999996</v>
      </c>
      <c r="E15" s="89">
        <v>5872.7621699999982</v>
      </c>
      <c r="F15" s="89">
        <v>317.88920999999999</v>
      </c>
      <c r="G15" s="89">
        <v>5858.6366599999983</v>
      </c>
      <c r="H15" s="137" t="s">
        <v>361</v>
      </c>
      <c r="I15" s="67"/>
      <c r="J15" s="7"/>
      <c r="K15" s="9"/>
    </row>
    <row r="16" spans="1:11" x14ac:dyDescent="0.2">
      <c r="A16" s="112"/>
      <c r="B16" s="44"/>
      <c r="C16" s="42" t="s">
        <v>47</v>
      </c>
      <c r="D16" s="87">
        <v>1578.7889999999995</v>
      </c>
      <c r="E16" s="87">
        <v>4279.1330000000016</v>
      </c>
      <c r="F16" s="87">
        <v>592.03300000000002</v>
      </c>
      <c r="G16" s="87">
        <v>67.001999999999995</v>
      </c>
      <c r="H16" s="136" t="s">
        <v>362</v>
      </c>
      <c r="I16" s="67"/>
      <c r="J16" s="7"/>
      <c r="K16" s="9"/>
    </row>
    <row r="17" spans="1:11" x14ac:dyDescent="0.2">
      <c r="A17" s="112"/>
      <c r="B17" s="21"/>
      <c r="C17" s="41" t="s">
        <v>48</v>
      </c>
      <c r="D17" s="89">
        <v>618.32999999999993</v>
      </c>
      <c r="E17" s="89">
        <v>308.04699999999997</v>
      </c>
      <c r="F17" s="89">
        <v>59.55</v>
      </c>
      <c r="G17" s="89">
        <v>18248.201999999997</v>
      </c>
      <c r="H17" s="137" t="s">
        <v>363</v>
      </c>
      <c r="I17" s="67"/>
      <c r="J17" s="7"/>
      <c r="K17" s="9"/>
    </row>
    <row r="18" spans="1:11" x14ac:dyDescent="0.2">
      <c r="A18" s="112"/>
      <c r="B18" s="44"/>
      <c r="C18" s="42" t="s">
        <v>49</v>
      </c>
      <c r="D18" s="87">
        <v>66.599000000000004</v>
      </c>
      <c r="E18" s="87">
        <v>25479.258320000172</v>
      </c>
      <c r="F18" s="87">
        <v>64.816000000000003</v>
      </c>
      <c r="G18" s="87">
        <v>0</v>
      </c>
      <c r="H18" s="136" t="s">
        <v>364</v>
      </c>
      <c r="I18" s="67"/>
      <c r="J18" s="7"/>
      <c r="K18" s="9"/>
    </row>
    <row r="19" spans="1:11" x14ac:dyDescent="0.2">
      <c r="A19" s="112"/>
      <c r="B19" s="21"/>
      <c r="C19" s="41" t="s">
        <v>50</v>
      </c>
      <c r="D19" s="89">
        <v>833.63600000000031</v>
      </c>
      <c r="E19" s="89">
        <v>35162.024000000529</v>
      </c>
      <c r="F19" s="89">
        <v>47.26</v>
      </c>
      <c r="G19" s="89">
        <v>980.5</v>
      </c>
      <c r="H19" s="137" t="s">
        <v>365</v>
      </c>
      <c r="I19" s="67"/>
      <c r="J19" s="7"/>
      <c r="K19" s="9"/>
    </row>
    <row r="20" spans="1:11" x14ac:dyDescent="0.2">
      <c r="A20" s="112"/>
      <c r="B20" s="44"/>
      <c r="C20" s="42" t="s">
        <v>51</v>
      </c>
      <c r="D20" s="87">
        <v>392.46199999999999</v>
      </c>
      <c r="E20" s="87">
        <v>20042.605899999966</v>
      </c>
      <c r="F20" s="87">
        <v>58.883000000000003</v>
      </c>
      <c r="G20" s="87">
        <v>1117.616</v>
      </c>
      <c r="H20" s="136" t="s">
        <v>366</v>
      </c>
      <c r="I20" s="67"/>
      <c r="J20" s="7"/>
      <c r="K20" s="9"/>
    </row>
    <row r="21" spans="1:11" x14ac:dyDescent="0.2">
      <c r="A21" s="112"/>
      <c r="B21" s="21"/>
      <c r="C21" s="41" t="s">
        <v>52</v>
      </c>
      <c r="D21" s="89">
        <v>942.92815999999993</v>
      </c>
      <c r="E21" s="89">
        <v>1734.3095800000001</v>
      </c>
      <c r="F21" s="89">
        <v>1750.7669999999998</v>
      </c>
      <c r="G21" s="89">
        <v>26925.976926780007</v>
      </c>
      <c r="H21" s="137" t="s">
        <v>367</v>
      </c>
      <c r="I21" s="67"/>
      <c r="J21" s="7"/>
      <c r="K21" s="9"/>
    </row>
    <row r="22" spans="1:11" x14ac:dyDescent="0.2">
      <c r="A22" s="112"/>
      <c r="B22" s="44"/>
      <c r="C22" s="42" t="s">
        <v>53</v>
      </c>
      <c r="D22" s="87">
        <v>292.137</v>
      </c>
      <c r="E22" s="87">
        <v>2850.2993300000012</v>
      </c>
      <c r="F22" s="87">
        <v>46.07394</v>
      </c>
      <c r="G22" s="87">
        <v>3957.6422899999998</v>
      </c>
      <c r="H22" s="136" t="s">
        <v>368</v>
      </c>
      <c r="I22" s="67"/>
      <c r="J22" s="7"/>
      <c r="K22" s="9"/>
    </row>
    <row r="23" spans="1:11" x14ac:dyDescent="0.2">
      <c r="A23" s="112"/>
      <c r="B23" s="21"/>
      <c r="C23" s="41" t="s">
        <v>54</v>
      </c>
      <c r="D23" s="89">
        <v>1051.3679800000002</v>
      </c>
      <c r="E23" s="89">
        <v>2581.35707</v>
      </c>
      <c r="F23" s="89">
        <v>1414.498</v>
      </c>
      <c r="G23" s="89">
        <v>9346.3341</v>
      </c>
      <c r="H23" s="137" t="s">
        <v>369</v>
      </c>
      <c r="I23" s="67"/>
      <c r="J23" s="7"/>
      <c r="K23" s="9"/>
    </row>
    <row r="24" spans="1:11" x14ac:dyDescent="0.2">
      <c r="A24" s="112"/>
      <c r="B24" s="44"/>
      <c r="C24" s="42" t="s">
        <v>55</v>
      </c>
      <c r="D24" s="87">
        <v>605.82600000000014</v>
      </c>
      <c r="E24" s="87">
        <v>11408.708889999974</v>
      </c>
      <c r="F24" s="87">
        <v>0</v>
      </c>
      <c r="G24" s="87">
        <v>0</v>
      </c>
      <c r="H24" s="136" t="s">
        <v>370</v>
      </c>
      <c r="I24" s="67"/>
      <c r="J24" s="7"/>
      <c r="K24" s="9"/>
    </row>
    <row r="25" spans="1:11" x14ac:dyDescent="0.2">
      <c r="A25" s="112"/>
      <c r="B25" s="21"/>
      <c r="C25" s="41" t="s">
        <v>56</v>
      </c>
      <c r="D25" s="89">
        <v>1463.2</v>
      </c>
      <c r="E25" s="89">
        <v>9276.5159999999851</v>
      </c>
      <c r="F25" s="89">
        <v>1150.4920000000002</v>
      </c>
      <c r="G25" s="89">
        <v>3426.5637000000002</v>
      </c>
      <c r="H25" s="137" t="s">
        <v>371</v>
      </c>
      <c r="I25" s="67"/>
      <c r="J25" s="7"/>
      <c r="K25" s="9"/>
    </row>
    <row r="26" spans="1:11" x14ac:dyDescent="0.2">
      <c r="A26" s="112"/>
      <c r="B26" s="44"/>
      <c r="C26" s="42" t="s">
        <v>57</v>
      </c>
      <c r="D26" s="87">
        <v>2010.9020000000003</v>
      </c>
      <c r="E26" s="87">
        <v>14726.287999999944</v>
      </c>
      <c r="F26" s="87">
        <v>208.82100000000003</v>
      </c>
      <c r="G26" s="87">
        <v>5170.7110000000002</v>
      </c>
      <c r="H26" s="136" t="s">
        <v>372</v>
      </c>
      <c r="I26" s="67"/>
      <c r="J26" s="7"/>
      <c r="K26" s="9"/>
    </row>
    <row r="27" spans="1:11" x14ac:dyDescent="0.2">
      <c r="A27" s="112"/>
      <c r="B27" s="21"/>
      <c r="C27" s="41" t="s">
        <v>58</v>
      </c>
      <c r="D27" s="89">
        <v>178.30700000000002</v>
      </c>
      <c r="E27" s="89">
        <v>1282.4459999999999</v>
      </c>
      <c r="F27" s="89">
        <v>985.30099999999993</v>
      </c>
      <c r="G27" s="89">
        <v>490.46200000000005</v>
      </c>
      <c r="H27" s="137" t="s">
        <v>373</v>
      </c>
      <c r="I27" s="67"/>
      <c r="J27" s="7"/>
      <c r="K27" s="9"/>
    </row>
    <row r="28" spans="1:11" x14ac:dyDescent="0.2">
      <c r="A28" s="112"/>
      <c r="B28" s="44"/>
      <c r="C28" s="42" t="s">
        <v>59</v>
      </c>
      <c r="D28" s="87">
        <v>620.12900000000013</v>
      </c>
      <c r="E28" s="87">
        <v>1291.0860000000002</v>
      </c>
      <c r="F28" s="87">
        <v>265.07</v>
      </c>
      <c r="G28" s="87">
        <v>6980.0816563999997</v>
      </c>
      <c r="H28" s="136" t="s">
        <v>374</v>
      </c>
      <c r="I28" s="67"/>
      <c r="J28" s="7"/>
      <c r="K28" s="9"/>
    </row>
    <row r="29" spans="1:11" x14ac:dyDescent="0.2">
      <c r="A29" s="112"/>
      <c r="B29" s="21"/>
      <c r="C29" s="41" t="s">
        <v>60</v>
      </c>
      <c r="D29" s="89">
        <v>367.22799999999989</v>
      </c>
      <c r="E29" s="89">
        <v>28778.63400000018</v>
      </c>
      <c r="F29" s="89">
        <v>0</v>
      </c>
      <c r="G29" s="89">
        <v>146.935</v>
      </c>
      <c r="H29" s="137" t="s">
        <v>375</v>
      </c>
      <c r="I29" s="67"/>
      <c r="J29" s="7"/>
      <c r="K29" s="9"/>
    </row>
    <row r="30" spans="1:11" x14ac:dyDescent="0.2">
      <c r="A30" s="112"/>
      <c r="B30" s="44"/>
      <c r="C30" s="42" t="s">
        <v>61</v>
      </c>
      <c r="D30" s="87">
        <v>1115.3789999999999</v>
      </c>
      <c r="E30" s="87">
        <v>15318.781999999981</v>
      </c>
      <c r="F30" s="87">
        <v>1316.0050000000001</v>
      </c>
      <c r="G30" s="87">
        <v>2978.5400000000004</v>
      </c>
      <c r="H30" s="136" t="s">
        <v>376</v>
      </c>
      <c r="I30" s="67"/>
      <c r="J30" s="7"/>
      <c r="K30" s="9"/>
    </row>
    <row r="31" spans="1:11" x14ac:dyDescent="0.2">
      <c r="A31" s="112"/>
      <c r="B31" s="21"/>
      <c r="C31" s="41" t="s">
        <v>62</v>
      </c>
      <c r="D31" s="89">
        <v>19.966999999999999</v>
      </c>
      <c r="E31" s="89">
        <v>16983.690000000039</v>
      </c>
      <c r="F31" s="89">
        <v>213.679</v>
      </c>
      <c r="G31" s="89">
        <v>1193.0609999999999</v>
      </c>
      <c r="H31" s="137" t="s">
        <v>377</v>
      </c>
      <c r="I31" s="67"/>
      <c r="J31" s="7"/>
      <c r="K31" s="9"/>
    </row>
    <row r="32" spans="1:11" x14ac:dyDescent="0.2">
      <c r="A32" s="112"/>
      <c r="B32" s="44"/>
      <c r="C32" s="42" t="s">
        <v>63</v>
      </c>
      <c r="D32" s="87">
        <v>89.962999999999994</v>
      </c>
      <c r="E32" s="87">
        <v>7069.6550000000016</v>
      </c>
      <c r="F32" s="87">
        <v>1868.2369999999999</v>
      </c>
      <c r="G32" s="87">
        <v>2704.0819999999999</v>
      </c>
      <c r="H32" s="136" t="s">
        <v>378</v>
      </c>
      <c r="I32" s="67"/>
      <c r="J32" s="7"/>
      <c r="K32" s="9"/>
    </row>
    <row r="33" spans="1:11" x14ac:dyDescent="0.2">
      <c r="A33" s="112"/>
      <c r="B33" s="21"/>
      <c r="C33" s="41" t="s">
        <v>64</v>
      </c>
      <c r="D33" s="89">
        <v>105.32599999999999</v>
      </c>
      <c r="E33" s="89">
        <v>33680.73199999972</v>
      </c>
      <c r="F33" s="89">
        <v>0</v>
      </c>
      <c r="G33" s="89">
        <v>696</v>
      </c>
      <c r="H33" s="137" t="s">
        <v>379</v>
      </c>
      <c r="I33" s="67"/>
      <c r="J33" s="7"/>
      <c r="K33" s="9"/>
    </row>
    <row r="34" spans="1:11" x14ac:dyDescent="0.2">
      <c r="A34" s="112"/>
      <c r="B34" s="44"/>
      <c r="C34" s="42" t="s">
        <v>65</v>
      </c>
      <c r="D34" s="87">
        <v>0</v>
      </c>
      <c r="E34" s="87">
        <v>19509.749999999989</v>
      </c>
      <c r="F34" s="87">
        <v>0</v>
      </c>
      <c r="G34" s="87">
        <v>140.30700000000002</v>
      </c>
      <c r="H34" s="136" t="s">
        <v>380</v>
      </c>
      <c r="I34" s="67"/>
      <c r="J34" s="7"/>
      <c r="K34" s="9"/>
    </row>
    <row r="35" spans="1:11" x14ac:dyDescent="0.2">
      <c r="A35" s="112"/>
      <c r="B35" s="21"/>
      <c r="C35" s="41" t="s">
        <v>66</v>
      </c>
      <c r="D35" s="89">
        <v>318.56</v>
      </c>
      <c r="E35" s="89">
        <v>22355.144820000023</v>
      </c>
      <c r="F35" s="89">
        <v>914.30100000000004</v>
      </c>
      <c r="G35" s="89">
        <v>2469.0029999999997</v>
      </c>
      <c r="H35" s="137" t="s">
        <v>381</v>
      </c>
      <c r="I35" s="67"/>
      <c r="J35" s="7"/>
      <c r="K35" s="9"/>
    </row>
    <row r="36" spans="1:11" x14ac:dyDescent="0.2">
      <c r="A36" s="112"/>
      <c r="B36" s="44"/>
      <c r="C36" s="42" t="s">
        <v>67</v>
      </c>
      <c r="D36" s="87">
        <v>0</v>
      </c>
      <c r="E36" s="87">
        <v>2207.9700000000007</v>
      </c>
      <c r="F36" s="87">
        <v>635.18000000000006</v>
      </c>
      <c r="G36" s="87">
        <v>12252.434999999999</v>
      </c>
      <c r="H36" s="136" t="s">
        <v>382</v>
      </c>
      <c r="I36" s="67"/>
      <c r="J36" s="7"/>
      <c r="K36" s="9"/>
    </row>
    <row r="37" spans="1:11" x14ac:dyDescent="0.2">
      <c r="A37" s="112"/>
      <c r="B37" s="21"/>
      <c r="C37" s="41" t="s">
        <v>68</v>
      </c>
      <c r="D37" s="89">
        <v>33.475999999999999</v>
      </c>
      <c r="E37" s="89">
        <v>14139.496130000021</v>
      </c>
      <c r="F37" s="89">
        <v>148.614</v>
      </c>
      <c r="G37" s="89">
        <v>593</v>
      </c>
      <c r="H37" s="137" t="s">
        <v>383</v>
      </c>
      <c r="I37" s="67"/>
      <c r="J37" s="7"/>
      <c r="K37" s="9"/>
    </row>
    <row r="38" spans="1:11" s="1" customFormat="1" x14ac:dyDescent="0.2">
      <c r="A38" s="110"/>
      <c r="B38" s="19"/>
      <c r="C38" s="40" t="s">
        <v>41</v>
      </c>
      <c r="D38" s="90">
        <v>70255.372919999863</v>
      </c>
      <c r="E38" s="90">
        <v>122895.96002</v>
      </c>
      <c r="F38" s="90">
        <v>3285.7199999999993</v>
      </c>
      <c r="G38" s="90">
        <v>11463.61</v>
      </c>
      <c r="H38" s="138" t="s">
        <v>384</v>
      </c>
    </row>
    <row r="39" spans="1:11" s="1" customFormat="1" x14ac:dyDescent="0.2">
      <c r="A39" s="111"/>
      <c r="B39" s="23"/>
      <c r="C39" s="41" t="s">
        <v>169</v>
      </c>
      <c r="D39" s="89">
        <v>11894.782000000003</v>
      </c>
      <c r="E39" s="89">
        <v>25737.204000000009</v>
      </c>
      <c r="F39" s="89">
        <v>1047.2049999999999</v>
      </c>
      <c r="G39" s="89">
        <v>1171.3760000000002</v>
      </c>
      <c r="H39" s="137" t="s">
        <v>385</v>
      </c>
    </row>
    <row r="40" spans="1:11" s="1" customFormat="1" x14ac:dyDescent="0.2">
      <c r="A40" s="111"/>
      <c r="B40" s="19"/>
      <c r="C40" s="42" t="s">
        <v>170</v>
      </c>
      <c r="D40" s="87">
        <v>1716</v>
      </c>
      <c r="E40" s="87">
        <v>0</v>
      </c>
      <c r="F40" s="87">
        <v>0</v>
      </c>
      <c r="G40" s="87">
        <v>0</v>
      </c>
      <c r="H40" s="136" t="s">
        <v>386</v>
      </c>
    </row>
    <row r="41" spans="1:11" s="1" customFormat="1" ht="13.2" x14ac:dyDescent="0.2">
      <c r="A41" s="111"/>
      <c r="B41" s="23"/>
      <c r="C41" s="41" t="s">
        <v>275</v>
      </c>
      <c r="D41" s="89">
        <v>2010.1000000000004</v>
      </c>
      <c r="E41" s="89">
        <v>65</v>
      </c>
      <c r="F41" s="89">
        <v>0</v>
      </c>
      <c r="G41" s="89">
        <v>117</v>
      </c>
      <c r="H41" s="137" t="s">
        <v>387</v>
      </c>
    </row>
    <row r="42" spans="1:11" s="1" customFormat="1" x14ac:dyDescent="0.2">
      <c r="A42" s="111"/>
      <c r="B42" s="19"/>
      <c r="C42" s="42" t="s">
        <v>171</v>
      </c>
      <c r="D42" s="87">
        <v>996.5</v>
      </c>
      <c r="E42" s="87">
        <v>0</v>
      </c>
      <c r="F42" s="87">
        <v>0</v>
      </c>
      <c r="G42" s="87">
        <v>0</v>
      </c>
      <c r="H42" s="136" t="s">
        <v>388</v>
      </c>
    </row>
    <row r="43" spans="1:11" s="1" customFormat="1" x14ac:dyDescent="0.2">
      <c r="A43" s="111"/>
      <c r="B43" s="23"/>
      <c r="C43" s="41" t="s">
        <v>72</v>
      </c>
      <c r="D43" s="89">
        <v>15307.52699999986</v>
      </c>
      <c r="E43" s="89">
        <v>3262.9689999999996</v>
      </c>
      <c r="F43" s="89">
        <v>0</v>
      </c>
      <c r="G43" s="89">
        <v>123.767</v>
      </c>
      <c r="H43" s="137" t="s">
        <v>389</v>
      </c>
    </row>
    <row r="44" spans="1:11" s="1" customFormat="1" x14ac:dyDescent="0.2">
      <c r="A44" s="111"/>
      <c r="B44" s="19"/>
      <c r="C44" s="42" t="s">
        <v>172</v>
      </c>
      <c r="D44" s="87">
        <v>11367.898999999996</v>
      </c>
      <c r="E44" s="87">
        <v>14517.524999999994</v>
      </c>
      <c r="F44" s="87">
        <v>601.63400000000001</v>
      </c>
      <c r="G44" s="87">
        <v>3474.3980000000001</v>
      </c>
      <c r="H44" s="136" t="s">
        <v>390</v>
      </c>
    </row>
    <row r="45" spans="1:11" s="1" customFormat="1" x14ac:dyDescent="0.2">
      <c r="A45" s="111"/>
      <c r="B45" s="23"/>
      <c r="C45" s="41" t="s">
        <v>173</v>
      </c>
      <c r="D45" s="89">
        <v>3194.5</v>
      </c>
      <c r="E45" s="89">
        <v>16909.434999999998</v>
      </c>
      <c r="F45" s="89">
        <v>149</v>
      </c>
      <c r="G45" s="89">
        <v>0</v>
      </c>
      <c r="H45" s="137" t="s">
        <v>391</v>
      </c>
    </row>
    <row r="46" spans="1:11" s="1" customFormat="1" x14ac:dyDescent="0.2">
      <c r="A46" s="111"/>
      <c r="B46" s="19"/>
      <c r="C46" s="42" t="s">
        <v>174</v>
      </c>
      <c r="D46" s="87">
        <v>954.26300000000049</v>
      </c>
      <c r="E46" s="87">
        <v>0</v>
      </c>
      <c r="F46" s="87">
        <v>58.307000000000002</v>
      </c>
      <c r="G46" s="87">
        <v>0</v>
      </c>
      <c r="H46" s="136" t="s">
        <v>392</v>
      </c>
    </row>
    <row r="47" spans="1:11" s="1" customFormat="1" x14ac:dyDescent="0.2">
      <c r="A47" s="111"/>
      <c r="B47" s="23"/>
      <c r="C47" s="41" t="s">
        <v>175</v>
      </c>
      <c r="D47" s="89">
        <v>413.72799999999995</v>
      </c>
      <c r="E47" s="89">
        <v>20969.714</v>
      </c>
      <c r="F47" s="89">
        <v>219</v>
      </c>
      <c r="G47" s="89">
        <v>2484.4350000000004</v>
      </c>
      <c r="H47" s="137" t="s">
        <v>393</v>
      </c>
    </row>
    <row r="48" spans="1:11" s="1" customFormat="1" x14ac:dyDescent="0.2">
      <c r="A48" s="111"/>
      <c r="B48" s="19"/>
      <c r="C48" s="42" t="s">
        <v>176</v>
      </c>
      <c r="D48" s="87">
        <v>491.09099999999989</v>
      </c>
      <c r="E48" s="87">
        <v>17341.128000000001</v>
      </c>
      <c r="F48" s="87">
        <v>101.008</v>
      </c>
      <c r="G48" s="87">
        <v>80</v>
      </c>
      <c r="H48" s="136" t="s">
        <v>394</v>
      </c>
    </row>
    <row r="49" spans="1:8" s="1" customFormat="1" x14ac:dyDescent="0.2">
      <c r="A49" s="111"/>
      <c r="B49" s="23"/>
      <c r="C49" s="41" t="s">
        <v>177</v>
      </c>
      <c r="D49" s="89">
        <v>7230.1839400000054</v>
      </c>
      <c r="E49" s="89">
        <v>4772.8679999999995</v>
      </c>
      <c r="F49" s="89">
        <v>0</v>
      </c>
      <c r="G49" s="89">
        <v>2074.6999999999998</v>
      </c>
      <c r="H49" s="137" t="s">
        <v>395</v>
      </c>
    </row>
    <row r="50" spans="1:8" x14ac:dyDescent="0.2">
      <c r="A50" s="111"/>
      <c r="B50" s="47"/>
      <c r="C50" s="42" t="s">
        <v>79</v>
      </c>
      <c r="D50" s="87">
        <v>14678.798979999998</v>
      </c>
      <c r="E50" s="87">
        <v>19320.117019999998</v>
      </c>
      <c r="F50" s="87">
        <v>1109.566</v>
      </c>
      <c r="G50" s="87">
        <v>1937.9340000000002</v>
      </c>
      <c r="H50" s="136" t="s">
        <v>396</v>
      </c>
    </row>
    <row r="51" spans="1:8" x14ac:dyDescent="0.2">
      <c r="B51" s="1"/>
      <c r="C51" s="41"/>
      <c r="D51" s="1"/>
      <c r="E51" s="1"/>
      <c r="F51" s="1"/>
      <c r="G51" s="1"/>
      <c r="H51" s="1"/>
    </row>
    <row r="52" spans="1:8" x14ac:dyDescent="0.2">
      <c r="B52" s="10" t="s">
        <v>117</v>
      </c>
      <c r="H52" s="132" t="s">
        <v>352</v>
      </c>
    </row>
    <row r="53" spans="1:8" x14ac:dyDescent="0.2">
      <c r="B53" s="36"/>
    </row>
  </sheetData>
  <mergeCells count="2">
    <mergeCell ref="D5:E5"/>
    <mergeCell ref="F5:G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1F7D-D31A-43B4-95CD-5A4C6F794D7C}">
  <dimension ref="A2:G51"/>
  <sheetViews>
    <sheetView showGridLines="0" workbookViewId="0">
      <selection activeCell="C42" sqref="C42"/>
    </sheetView>
  </sheetViews>
  <sheetFormatPr defaultColWidth="8.6640625" defaultRowHeight="10.199999999999999" x14ac:dyDescent="0.2"/>
  <cols>
    <col min="1" max="1" width="18.109375" style="108" customWidth="1"/>
    <col min="2" max="2" width="8.6640625" style="4"/>
    <col min="3" max="3" width="45.5546875" style="4" customWidth="1"/>
    <col min="4" max="4" width="11.88671875" style="4" customWidth="1"/>
    <col min="5" max="5" width="45.88671875" style="4" customWidth="1"/>
    <col min="6" max="16384" width="8.6640625" style="4"/>
  </cols>
  <sheetData>
    <row r="2" spans="1:7" ht="13.8" x14ac:dyDescent="0.2">
      <c r="B2" s="5" t="s">
        <v>271</v>
      </c>
      <c r="D2" s="6"/>
      <c r="E2" s="139" t="s">
        <v>402</v>
      </c>
    </row>
    <row r="3" spans="1:7" x14ac:dyDescent="0.2">
      <c r="B3" s="3" t="s">
        <v>19</v>
      </c>
      <c r="D3" s="6"/>
      <c r="E3" s="140" t="s">
        <v>397</v>
      </c>
    </row>
    <row r="4" spans="1:7" x14ac:dyDescent="0.2">
      <c r="C4" s="8"/>
      <c r="D4" s="6"/>
    </row>
    <row r="5" spans="1:7" ht="14.4" customHeight="1" x14ac:dyDescent="0.2">
      <c r="A5" s="4"/>
      <c r="B5" s="26" t="s">
        <v>9</v>
      </c>
      <c r="C5" s="27" t="s">
        <v>513</v>
      </c>
      <c r="D5" s="123">
        <v>2021</v>
      </c>
      <c r="E5" s="28" t="s">
        <v>512</v>
      </c>
      <c r="F5" s="7"/>
      <c r="G5" s="7"/>
    </row>
    <row r="6" spans="1:7" x14ac:dyDescent="0.2">
      <c r="A6" s="109"/>
      <c r="B6" s="44"/>
      <c r="C6" s="39" t="s">
        <v>14</v>
      </c>
      <c r="D6" s="45">
        <f>+D7+D10+D36</f>
        <v>21394</v>
      </c>
      <c r="E6" s="134" t="s">
        <v>354</v>
      </c>
      <c r="F6" s="7"/>
      <c r="G6" s="9"/>
    </row>
    <row r="7" spans="1:7" s="53" customFormat="1" x14ac:dyDescent="0.2">
      <c r="A7" s="110"/>
      <c r="B7" s="23"/>
      <c r="C7" s="43" t="s">
        <v>39</v>
      </c>
      <c r="D7" s="79">
        <v>3159</v>
      </c>
      <c r="E7" s="135" t="s">
        <v>355</v>
      </c>
    </row>
    <row r="8" spans="1:7" x14ac:dyDescent="0.2">
      <c r="A8" s="111"/>
      <c r="B8" s="19"/>
      <c r="C8" s="42" t="s">
        <v>42</v>
      </c>
      <c r="D8" s="20">
        <v>1938</v>
      </c>
      <c r="E8" s="136" t="s">
        <v>356</v>
      </c>
    </row>
    <row r="9" spans="1:7" x14ac:dyDescent="0.2">
      <c r="A9" s="111"/>
      <c r="B9" s="23"/>
      <c r="C9" s="41" t="s">
        <v>43</v>
      </c>
      <c r="D9" s="24">
        <v>1221</v>
      </c>
      <c r="E9" s="137" t="s">
        <v>357</v>
      </c>
    </row>
    <row r="10" spans="1:7" s="53" customFormat="1" x14ac:dyDescent="0.2">
      <c r="A10" s="110"/>
      <c r="B10" s="44"/>
      <c r="C10" s="40" t="s">
        <v>40</v>
      </c>
      <c r="D10" s="81">
        <v>11017</v>
      </c>
      <c r="E10" s="138" t="s">
        <v>358</v>
      </c>
      <c r="F10" s="82"/>
      <c r="G10" s="83"/>
    </row>
    <row r="11" spans="1:7" x14ac:dyDescent="0.2">
      <c r="A11" s="112"/>
      <c r="B11" s="21"/>
      <c r="C11" s="41" t="s">
        <v>44</v>
      </c>
      <c r="D11" s="24">
        <v>865</v>
      </c>
      <c r="E11" s="137" t="s">
        <v>359</v>
      </c>
      <c r="F11" s="7"/>
      <c r="G11" s="9"/>
    </row>
    <row r="12" spans="1:7" x14ac:dyDescent="0.2">
      <c r="A12" s="112"/>
      <c r="B12" s="44"/>
      <c r="C12" s="42" t="s">
        <v>168</v>
      </c>
      <c r="D12" s="20">
        <v>605</v>
      </c>
      <c r="E12" s="136" t="s">
        <v>360</v>
      </c>
      <c r="F12" s="7"/>
      <c r="G12" s="9"/>
    </row>
    <row r="13" spans="1:7" x14ac:dyDescent="0.2">
      <c r="A13" s="112"/>
      <c r="B13" s="21"/>
      <c r="C13" s="41" t="s">
        <v>46</v>
      </c>
      <c r="D13" s="24">
        <v>215</v>
      </c>
      <c r="E13" s="137" t="s">
        <v>361</v>
      </c>
      <c r="F13" s="7"/>
      <c r="G13" s="9"/>
    </row>
    <row r="14" spans="1:7" x14ac:dyDescent="0.2">
      <c r="A14" s="112"/>
      <c r="B14" s="44"/>
      <c r="C14" s="42" t="s">
        <v>47</v>
      </c>
      <c r="D14" s="20">
        <v>193</v>
      </c>
      <c r="E14" s="136" t="s">
        <v>362</v>
      </c>
      <c r="F14" s="7"/>
      <c r="G14" s="9"/>
    </row>
    <row r="15" spans="1:7" x14ac:dyDescent="0.2">
      <c r="A15" s="112"/>
      <c r="B15" s="21"/>
      <c r="C15" s="41" t="s">
        <v>48</v>
      </c>
      <c r="D15" s="24">
        <v>64</v>
      </c>
      <c r="E15" s="137" t="s">
        <v>363</v>
      </c>
      <c r="F15" s="7"/>
      <c r="G15" s="9"/>
    </row>
    <row r="16" spans="1:7" x14ac:dyDescent="0.2">
      <c r="A16" s="112"/>
      <c r="B16" s="44"/>
      <c r="C16" s="42" t="s">
        <v>49</v>
      </c>
      <c r="D16" s="20">
        <v>696</v>
      </c>
      <c r="E16" s="136" t="s">
        <v>364</v>
      </c>
      <c r="F16" s="7"/>
      <c r="G16" s="9"/>
    </row>
    <row r="17" spans="1:7" x14ac:dyDescent="0.2">
      <c r="A17" s="112"/>
      <c r="B17" s="21"/>
      <c r="C17" s="41" t="s">
        <v>50</v>
      </c>
      <c r="D17" s="24">
        <v>1060</v>
      </c>
      <c r="E17" s="137" t="s">
        <v>365</v>
      </c>
      <c r="F17" s="7"/>
      <c r="G17" s="9"/>
    </row>
    <row r="18" spans="1:7" x14ac:dyDescent="0.2">
      <c r="A18" s="112"/>
      <c r="B18" s="44"/>
      <c r="C18" s="42" t="s">
        <v>51</v>
      </c>
      <c r="D18" s="20">
        <v>611</v>
      </c>
      <c r="E18" s="136" t="s">
        <v>366</v>
      </c>
      <c r="F18" s="7"/>
      <c r="G18" s="9"/>
    </row>
    <row r="19" spans="1:7" x14ac:dyDescent="0.2">
      <c r="A19" s="112"/>
      <c r="B19" s="21"/>
      <c r="C19" s="41" t="s">
        <v>52</v>
      </c>
      <c r="D19" s="24">
        <v>249</v>
      </c>
      <c r="E19" s="137" t="s">
        <v>367</v>
      </c>
      <c r="F19" s="7"/>
      <c r="G19" s="9"/>
    </row>
    <row r="20" spans="1:7" x14ac:dyDescent="0.2">
      <c r="A20" s="112"/>
      <c r="B20" s="44"/>
      <c r="C20" s="42" t="s">
        <v>53</v>
      </c>
      <c r="D20" s="20">
        <v>106</v>
      </c>
      <c r="E20" s="136" t="s">
        <v>368</v>
      </c>
      <c r="F20" s="7"/>
      <c r="G20" s="9"/>
    </row>
    <row r="21" spans="1:7" x14ac:dyDescent="0.2">
      <c r="A21" s="112"/>
      <c r="B21" s="21"/>
      <c r="C21" s="41" t="s">
        <v>54</v>
      </c>
      <c r="D21" s="24">
        <v>192</v>
      </c>
      <c r="E21" s="137" t="s">
        <v>369</v>
      </c>
      <c r="F21" s="7"/>
      <c r="G21" s="9"/>
    </row>
    <row r="22" spans="1:7" x14ac:dyDescent="0.2">
      <c r="A22" s="112"/>
      <c r="B22" s="44"/>
      <c r="C22" s="42" t="s">
        <v>55</v>
      </c>
      <c r="D22" s="20">
        <v>373</v>
      </c>
      <c r="E22" s="136" t="s">
        <v>370</v>
      </c>
      <c r="F22" s="7"/>
      <c r="G22" s="9"/>
    </row>
    <row r="23" spans="1:7" x14ac:dyDescent="0.2">
      <c r="A23" s="112"/>
      <c r="B23" s="21"/>
      <c r="C23" s="41" t="s">
        <v>56</v>
      </c>
      <c r="D23" s="24">
        <v>396</v>
      </c>
      <c r="E23" s="137" t="s">
        <v>371</v>
      </c>
      <c r="F23" s="7"/>
      <c r="G23" s="9"/>
    </row>
    <row r="24" spans="1:7" x14ac:dyDescent="0.2">
      <c r="A24" s="112"/>
      <c r="B24" s="44"/>
      <c r="C24" s="42" t="s">
        <v>57</v>
      </c>
      <c r="D24" s="20">
        <v>534</v>
      </c>
      <c r="E24" s="136" t="s">
        <v>372</v>
      </c>
      <c r="F24" s="7"/>
      <c r="G24" s="9"/>
    </row>
    <row r="25" spans="1:7" x14ac:dyDescent="0.2">
      <c r="A25" s="112"/>
      <c r="B25" s="21"/>
      <c r="C25" s="41" t="s">
        <v>58</v>
      </c>
      <c r="D25" s="24">
        <v>67</v>
      </c>
      <c r="E25" s="137" t="s">
        <v>373</v>
      </c>
      <c r="F25" s="7"/>
      <c r="G25" s="9"/>
    </row>
    <row r="26" spans="1:7" x14ac:dyDescent="0.2">
      <c r="A26" s="112"/>
      <c r="B26" s="44"/>
      <c r="C26" s="42" t="s">
        <v>59</v>
      </c>
      <c r="D26" s="20">
        <v>97</v>
      </c>
      <c r="E26" s="136" t="s">
        <v>374</v>
      </c>
      <c r="F26" s="7"/>
      <c r="G26" s="9"/>
    </row>
    <row r="27" spans="1:7" x14ac:dyDescent="0.2">
      <c r="A27" s="112"/>
      <c r="B27" s="21"/>
      <c r="C27" s="41" t="s">
        <v>60</v>
      </c>
      <c r="D27" s="24">
        <v>837</v>
      </c>
      <c r="E27" s="137" t="s">
        <v>375</v>
      </c>
      <c r="F27" s="7"/>
      <c r="G27" s="9"/>
    </row>
    <row r="28" spans="1:7" x14ac:dyDescent="0.2">
      <c r="A28" s="112"/>
      <c r="B28" s="44"/>
      <c r="C28" s="42" t="s">
        <v>61</v>
      </c>
      <c r="D28" s="20">
        <v>515</v>
      </c>
      <c r="E28" s="136" t="s">
        <v>376</v>
      </c>
      <c r="F28" s="7"/>
      <c r="G28" s="9"/>
    </row>
    <row r="29" spans="1:7" x14ac:dyDescent="0.2">
      <c r="A29" s="112"/>
      <c r="B29" s="21"/>
      <c r="C29" s="41" t="s">
        <v>62</v>
      </c>
      <c r="D29" s="24">
        <v>502</v>
      </c>
      <c r="E29" s="137" t="s">
        <v>377</v>
      </c>
      <c r="F29" s="7"/>
      <c r="G29" s="9"/>
    </row>
    <row r="30" spans="1:7" x14ac:dyDescent="0.2">
      <c r="A30" s="112"/>
      <c r="B30" s="44"/>
      <c r="C30" s="42" t="s">
        <v>63</v>
      </c>
      <c r="D30" s="20">
        <v>263</v>
      </c>
      <c r="E30" s="136" t="s">
        <v>378</v>
      </c>
      <c r="F30" s="7"/>
      <c r="G30" s="9"/>
    </row>
    <row r="31" spans="1:7" x14ac:dyDescent="0.2">
      <c r="A31" s="112"/>
      <c r="B31" s="21"/>
      <c r="C31" s="41" t="s">
        <v>64</v>
      </c>
      <c r="D31" s="24">
        <v>929</v>
      </c>
      <c r="E31" s="137" t="s">
        <v>379</v>
      </c>
      <c r="F31" s="7"/>
      <c r="G31" s="9"/>
    </row>
    <row r="32" spans="1:7" x14ac:dyDescent="0.2">
      <c r="A32" s="112"/>
      <c r="B32" s="44"/>
      <c r="C32" s="42" t="s">
        <v>65</v>
      </c>
      <c r="D32" s="20">
        <v>552</v>
      </c>
      <c r="E32" s="136" t="s">
        <v>380</v>
      </c>
      <c r="F32" s="7"/>
      <c r="G32" s="9"/>
    </row>
    <row r="33" spans="1:7" x14ac:dyDescent="0.2">
      <c r="A33" s="112"/>
      <c r="B33" s="21"/>
      <c r="C33" s="41" t="s">
        <v>66</v>
      </c>
      <c r="D33" s="24">
        <v>581</v>
      </c>
      <c r="E33" s="137" t="s">
        <v>381</v>
      </c>
      <c r="F33" s="7"/>
      <c r="G33" s="9"/>
    </row>
    <row r="34" spans="1:7" x14ac:dyDescent="0.2">
      <c r="A34" s="112"/>
      <c r="B34" s="44"/>
      <c r="C34" s="42" t="s">
        <v>67</v>
      </c>
      <c r="D34" s="20">
        <v>94</v>
      </c>
      <c r="E34" s="136" t="s">
        <v>382</v>
      </c>
      <c r="F34" s="7"/>
      <c r="G34" s="9"/>
    </row>
    <row r="35" spans="1:7" x14ac:dyDescent="0.2">
      <c r="A35" s="112"/>
      <c r="B35" s="21"/>
      <c r="C35" s="41" t="s">
        <v>68</v>
      </c>
      <c r="D35" s="24">
        <v>421</v>
      </c>
      <c r="E35" s="137" t="s">
        <v>383</v>
      </c>
      <c r="F35" s="7"/>
      <c r="G35" s="9"/>
    </row>
    <row r="36" spans="1:7" s="84" customFormat="1" x14ac:dyDescent="0.2">
      <c r="A36" s="110"/>
      <c r="B36" s="19"/>
      <c r="C36" s="40" t="s">
        <v>41</v>
      </c>
      <c r="D36" s="81">
        <v>7218</v>
      </c>
      <c r="E36" s="138" t="s">
        <v>384</v>
      </c>
    </row>
    <row r="37" spans="1:7" s="1" customFormat="1" x14ac:dyDescent="0.2">
      <c r="A37" s="111"/>
      <c r="B37" s="23"/>
      <c r="C37" s="41" t="s">
        <v>169</v>
      </c>
      <c r="D37" s="24">
        <v>1392</v>
      </c>
      <c r="E37" s="137" t="s">
        <v>385</v>
      </c>
    </row>
    <row r="38" spans="1:7" s="1" customFormat="1" x14ac:dyDescent="0.2">
      <c r="A38" s="111"/>
      <c r="B38" s="19"/>
      <c r="C38" s="42" t="s">
        <v>170</v>
      </c>
      <c r="D38" s="20">
        <v>112</v>
      </c>
      <c r="E38" s="136" t="s">
        <v>386</v>
      </c>
    </row>
    <row r="39" spans="1:7" s="1" customFormat="1" x14ac:dyDescent="0.2">
      <c r="A39" s="111"/>
      <c r="B39" s="23"/>
      <c r="C39" s="41" t="s">
        <v>17</v>
      </c>
      <c r="D39" s="24">
        <v>21</v>
      </c>
      <c r="E39" s="137" t="s">
        <v>387</v>
      </c>
    </row>
    <row r="40" spans="1:7" s="1" customFormat="1" x14ac:dyDescent="0.2">
      <c r="A40" s="111"/>
      <c r="B40" s="19"/>
      <c r="C40" s="42" t="s">
        <v>171</v>
      </c>
      <c r="D40" s="20">
        <v>93</v>
      </c>
      <c r="E40" s="136" t="s">
        <v>388</v>
      </c>
    </row>
    <row r="41" spans="1:7" s="1" customFormat="1" x14ac:dyDescent="0.2">
      <c r="A41" s="111"/>
      <c r="B41" s="23"/>
      <c r="C41" s="41" t="s">
        <v>72</v>
      </c>
      <c r="D41" s="24">
        <v>713</v>
      </c>
      <c r="E41" s="137" t="s">
        <v>389</v>
      </c>
    </row>
    <row r="42" spans="1:7" s="1" customFormat="1" x14ac:dyDescent="0.2">
      <c r="A42" s="111"/>
      <c r="B42" s="19"/>
      <c r="C42" s="42" t="s">
        <v>172</v>
      </c>
      <c r="D42" s="20">
        <v>1245</v>
      </c>
      <c r="E42" s="136" t="s">
        <v>390</v>
      </c>
    </row>
    <row r="43" spans="1:7" s="1" customFormat="1" x14ac:dyDescent="0.2">
      <c r="A43" s="111"/>
      <c r="B43" s="23"/>
      <c r="C43" s="41" t="s">
        <v>173</v>
      </c>
      <c r="D43" s="24">
        <v>734</v>
      </c>
      <c r="E43" s="137" t="s">
        <v>391</v>
      </c>
    </row>
    <row r="44" spans="1:7" s="1" customFormat="1" x14ac:dyDescent="0.2">
      <c r="A44" s="111"/>
      <c r="B44" s="19"/>
      <c r="C44" s="42" t="s">
        <v>174</v>
      </c>
      <c r="D44" s="20">
        <v>102</v>
      </c>
      <c r="E44" s="136" t="s">
        <v>392</v>
      </c>
    </row>
    <row r="45" spans="1:7" s="1" customFormat="1" x14ac:dyDescent="0.2">
      <c r="A45" s="111"/>
      <c r="B45" s="23"/>
      <c r="C45" s="41" t="s">
        <v>175</v>
      </c>
      <c r="D45" s="24">
        <v>555</v>
      </c>
      <c r="E45" s="137" t="s">
        <v>393</v>
      </c>
    </row>
    <row r="46" spans="1:7" s="1" customFormat="1" x14ac:dyDescent="0.2">
      <c r="A46" s="111"/>
      <c r="B46" s="19"/>
      <c r="C46" s="42" t="s">
        <v>176</v>
      </c>
      <c r="D46" s="20">
        <v>449</v>
      </c>
      <c r="E46" s="136" t="s">
        <v>394</v>
      </c>
    </row>
    <row r="47" spans="1:7" s="1" customFormat="1" x14ac:dyDescent="0.2">
      <c r="A47" s="111"/>
      <c r="B47" s="23"/>
      <c r="C47" s="41" t="s">
        <v>177</v>
      </c>
      <c r="D47" s="24">
        <v>490</v>
      </c>
      <c r="E47" s="137" t="s">
        <v>395</v>
      </c>
    </row>
    <row r="48" spans="1:7" x14ac:dyDescent="0.2">
      <c r="A48" s="111"/>
      <c r="B48" s="47"/>
      <c r="C48" s="42" t="s">
        <v>79</v>
      </c>
      <c r="D48" s="20">
        <v>1312</v>
      </c>
      <c r="E48" s="136" t="s">
        <v>396</v>
      </c>
    </row>
    <row r="49" spans="2:5" x14ac:dyDescent="0.2">
      <c r="B49" s="1"/>
      <c r="C49" s="41"/>
      <c r="D49" s="1"/>
      <c r="E49" s="1"/>
    </row>
    <row r="50" spans="2:5" x14ac:dyDescent="0.2">
      <c r="B50" s="10" t="s">
        <v>117</v>
      </c>
      <c r="E50" s="132" t="s">
        <v>352</v>
      </c>
    </row>
    <row r="51" spans="2:5" x14ac:dyDescent="0.2">
      <c r="B51" s="3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51A21-5106-4FCE-A48F-752D2E41137D}">
  <dimension ref="A2:H51"/>
  <sheetViews>
    <sheetView showGridLines="0" workbookViewId="0">
      <selection activeCell="C28" sqref="C28"/>
    </sheetView>
  </sheetViews>
  <sheetFormatPr defaultColWidth="8.6640625" defaultRowHeight="10.199999999999999" x14ac:dyDescent="0.2"/>
  <cols>
    <col min="1" max="1" width="27.33203125" style="108" customWidth="1"/>
    <col min="2" max="2" width="8.6640625" style="4"/>
    <col min="3" max="3" width="45.5546875" style="4" customWidth="1"/>
    <col min="4" max="4" width="11.88671875" style="4" customWidth="1"/>
    <col min="5" max="5" width="45.5546875" style="4" customWidth="1"/>
    <col min="6" max="16384" width="8.6640625" style="4"/>
  </cols>
  <sheetData>
    <row r="2" spans="1:8" ht="13.8" x14ac:dyDescent="0.2">
      <c r="B2" s="5" t="s">
        <v>272</v>
      </c>
      <c r="D2" s="6"/>
      <c r="E2" s="139" t="s">
        <v>403</v>
      </c>
    </row>
    <row r="3" spans="1:8" x14ac:dyDescent="0.2">
      <c r="B3" s="3" t="s">
        <v>81</v>
      </c>
      <c r="D3" s="6"/>
      <c r="E3" s="140" t="s">
        <v>399</v>
      </c>
    </row>
    <row r="4" spans="1:8" x14ac:dyDescent="0.2">
      <c r="C4" s="8"/>
      <c r="D4" s="6"/>
    </row>
    <row r="5" spans="1:8" ht="14.4" customHeight="1" x14ac:dyDescent="0.2">
      <c r="A5" s="4"/>
      <c r="B5" s="26" t="s">
        <v>9</v>
      </c>
      <c r="C5" s="27" t="s">
        <v>513</v>
      </c>
      <c r="D5" s="123">
        <v>2021</v>
      </c>
      <c r="E5" s="28" t="s">
        <v>512</v>
      </c>
      <c r="F5" s="7"/>
      <c r="G5" s="7"/>
    </row>
    <row r="6" spans="1:8" x14ac:dyDescent="0.2">
      <c r="A6" s="109"/>
      <c r="B6" s="44"/>
      <c r="C6" s="39" t="s">
        <v>14</v>
      </c>
      <c r="D6" s="45">
        <f>+D7+D10+D36</f>
        <v>718854.16042284959</v>
      </c>
      <c r="E6" s="134" t="s">
        <v>354</v>
      </c>
      <c r="F6" s="7"/>
      <c r="G6" s="7"/>
      <c r="H6" s="9"/>
    </row>
    <row r="7" spans="1:8" s="53" customFormat="1" x14ac:dyDescent="0.2">
      <c r="A7" s="110"/>
      <c r="B7" s="23"/>
      <c r="C7" s="43" t="s">
        <v>39</v>
      </c>
      <c r="D7" s="79">
        <v>81102.535399668879</v>
      </c>
      <c r="E7" s="135" t="s">
        <v>355</v>
      </c>
    </row>
    <row r="8" spans="1:8" x14ac:dyDescent="0.2">
      <c r="A8" s="111"/>
      <c r="B8" s="19"/>
      <c r="C8" s="42" t="s">
        <v>42</v>
      </c>
      <c r="D8" s="20">
        <v>51778.412399668799</v>
      </c>
      <c r="E8" s="136" t="s">
        <v>356</v>
      </c>
    </row>
    <row r="9" spans="1:8" x14ac:dyDescent="0.2">
      <c r="A9" s="111"/>
      <c r="B9" s="23"/>
      <c r="C9" s="41" t="s">
        <v>43</v>
      </c>
      <c r="D9" s="24">
        <v>29324.123000000083</v>
      </c>
      <c r="E9" s="137" t="s">
        <v>357</v>
      </c>
    </row>
    <row r="10" spans="1:8" s="53" customFormat="1" x14ac:dyDescent="0.2">
      <c r="A10" s="110"/>
      <c r="B10" s="44"/>
      <c r="C10" s="40" t="s">
        <v>40</v>
      </c>
      <c r="D10" s="81">
        <v>450008.67389318073</v>
      </c>
      <c r="E10" s="138" t="s">
        <v>358</v>
      </c>
      <c r="F10" s="82"/>
      <c r="G10" s="82"/>
      <c r="H10" s="83"/>
    </row>
    <row r="11" spans="1:8" x14ac:dyDescent="0.2">
      <c r="A11" s="112"/>
      <c r="B11" s="21"/>
      <c r="C11" s="69" t="s">
        <v>44</v>
      </c>
      <c r="D11" s="24">
        <v>28628.930350000326</v>
      </c>
      <c r="E11" s="137" t="s">
        <v>359</v>
      </c>
      <c r="F11" s="67"/>
      <c r="G11" s="7"/>
      <c r="H11" s="9"/>
    </row>
    <row r="12" spans="1:8" x14ac:dyDescent="0.2">
      <c r="A12" s="112"/>
      <c r="B12" s="44"/>
      <c r="C12" s="70" t="s">
        <v>45</v>
      </c>
      <c r="D12" s="20">
        <v>19089.097999999994</v>
      </c>
      <c r="E12" s="136" t="s">
        <v>360</v>
      </c>
      <c r="F12" s="67"/>
      <c r="G12" s="7"/>
      <c r="H12" s="9"/>
    </row>
    <row r="13" spans="1:8" x14ac:dyDescent="0.2">
      <c r="A13" s="112"/>
      <c r="B13" s="21"/>
      <c r="C13" s="69" t="s">
        <v>46</v>
      </c>
      <c r="D13" s="24">
        <v>12066.233229999991</v>
      </c>
      <c r="E13" s="137" t="s">
        <v>361</v>
      </c>
      <c r="F13" s="67"/>
      <c r="G13" s="7"/>
      <c r="H13" s="9"/>
    </row>
    <row r="14" spans="1:8" x14ac:dyDescent="0.2">
      <c r="A14" s="112"/>
      <c r="B14" s="44"/>
      <c r="C14" s="70" t="s">
        <v>47</v>
      </c>
      <c r="D14" s="20">
        <v>5876.050000000002</v>
      </c>
      <c r="E14" s="136" t="s">
        <v>362</v>
      </c>
      <c r="F14" s="67"/>
      <c r="G14" s="7"/>
      <c r="H14" s="9"/>
    </row>
    <row r="15" spans="1:8" x14ac:dyDescent="0.2">
      <c r="A15" s="112"/>
      <c r="B15" s="21"/>
      <c r="C15" s="69" t="s">
        <v>48</v>
      </c>
      <c r="D15" s="24">
        <v>19167.150999999998</v>
      </c>
      <c r="E15" s="137" t="s">
        <v>363</v>
      </c>
      <c r="F15" s="67"/>
      <c r="G15" s="7"/>
      <c r="H15" s="9"/>
    </row>
    <row r="16" spans="1:8" x14ac:dyDescent="0.2">
      <c r="A16" s="112"/>
      <c r="B16" s="44"/>
      <c r="C16" s="70" t="s">
        <v>49</v>
      </c>
      <c r="D16" s="20">
        <v>23284.825320000127</v>
      </c>
      <c r="E16" s="136" t="s">
        <v>364</v>
      </c>
      <c r="F16" s="67"/>
      <c r="G16" s="7"/>
      <c r="H16" s="9"/>
    </row>
    <row r="17" spans="1:8" x14ac:dyDescent="0.2">
      <c r="A17" s="112"/>
      <c r="B17" s="21"/>
      <c r="C17" s="69" t="s">
        <v>50</v>
      </c>
      <c r="D17" s="24">
        <v>35936.436000000525</v>
      </c>
      <c r="E17" s="137" t="s">
        <v>365</v>
      </c>
      <c r="F17" s="67"/>
      <c r="G17" s="7"/>
      <c r="H17" s="9"/>
    </row>
    <row r="18" spans="1:8" x14ac:dyDescent="0.2">
      <c r="A18" s="112"/>
      <c r="B18" s="44"/>
      <c r="C18" s="70" t="s">
        <v>51</v>
      </c>
      <c r="D18" s="20">
        <v>21133.5929</v>
      </c>
      <c r="E18" s="136" t="s">
        <v>366</v>
      </c>
      <c r="F18" s="67"/>
      <c r="G18" s="7"/>
      <c r="H18" s="9"/>
    </row>
    <row r="19" spans="1:8" x14ac:dyDescent="0.2">
      <c r="A19" s="112"/>
      <c r="B19" s="21"/>
      <c r="C19" s="69" t="s">
        <v>52</v>
      </c>
      <c r="D19" s="24">
        <v>30862.836506779997</v>
      </c>
      <c r="E19" s="137" t="s">
        <v>367</v>
      </c>
      <c r="F19" s="67"/>
      <c r="G19" s="7"/>
      <c r="H19" s="9"/>
    </row>
    <row r="20" spans="1:8" x14ac:dyDescent="0.2">
      <c r="A20" s="112"/>
      <c r="B20" s="44"/>
      <c r="C20" s="70" t="s">
        <v>53</v>
      </c>
      <c r="D20" s="20">
        <v>6765.5848399999932</v>
      </c>
      <c r="E20" s="136" t="s">
        <v>368</v>
      </c>
      <c r="F20" s="67"/>
      <c r="G20" s="7"/>
      <c r="H20" s="9"/>
    </row>
    <row r="21" spans="1:8" x14ac:dyDescent="0.2">
      <c r="A21" s="112"/>
      <c r="B21" s="21"/>
      <c r="C21" s="69" t="s">
        <v>54</v>
      </c>
      <c r="D21" s="24">
        <v>12744.379550000018</v>
      </c>
      <c r="E21" s="137" t="s">
        <v>369</v>
      </c>
      <c r="F21" s="67"/>
      <c r="G21" s="7"/>
      <c r="H21" s="9"/>
    </row>
    <row r="22" spans="1:8" x14ac:dyDescent="0.2">
      <c r="A22" s="112"/>
      <c r="B22" s="44"/>
      <c r="C22" s="70" t="s">
        <v>55</v>
      </c>
      <c r="D22" s="20">
        <v>12014.534889999984</v>
      </c>
      <c r="E22" s="136" t="s">
        <v>370</v>
      </c>
      <c r="F22" s="67"/>
      <c r="G22" s="7"/>
      <c r="H22" s="9"/>
    </row>
    <row r="23" spans="1:8" x14ac:dyDescent="0.2">
      <c r="A23" s="112"/>
      <c r="B23" s="21"/>
      <c r="C23" s="69" t="s">
        <v>56</v>
      </c>
      <c r="D23" s="24">
        <v>15015.403699999986</v>
      </c>
      <c r="E23" s="137" t="s">
        <v>371</v>
      </c>
      <c r="F23" s="67"/>
      <c r="G23" s="7"/>
      <c r="H23" s="9"/>
    </row>
    <row r="24" spans="1:8" x14ac:dyDescent="0.2">
      <c r="A24" s="112"/>
      <c r="B24" s="44"/>
      <c r="C24" s="70" t="s">
        <v>57</v>
      </c>
      <c r="D24" s="20">
        <v>21240.948000000026</v>
      </c>
      <c r="E24" s="136" t="s">
        <v>372</v>
      </c>
      <c r="F24" s="67"/>
      <c r="G24" s="7"/>
      <c r="H24" s="9"/>
    </row>
    <row r="25" spans="1:8" x14ac:dyDescent="0.2">
      <c r="A25" s="112"/>
      <c r="B25" s="21"/>
      <c r="C25" s="69" t="s">
        <v>58</v>
      </c>
      <c r="D25" s="24">
        <v>2850.0699999999993</v>
      </c>
      <c r="E25" s="137" t="s">
        <v>373</v>
      </c>
      <c r="F25" s="67"/>
      <c r="G25" s="7"/>
      <c r="H25" s="9"/>
    </row>
    <row r="26" spans="1:8" x14ac:dyDescent="0.2">
      <c r="A26" s="112"/>
      <c r="B26" s="44"/>
      <c r="C26" s="70" t="s">
        <v>59</v>
      </c>
      <c r="D26" s="20">
        <v>9069.3666563999959</v>
      </c>
      <c r="E26" s="136" t="s">
        <v>374</v>
      </c>
      <c r="F26" s="67"/>
      <c r="G26" s="7"/>
      <c r="H26" s="9"/>
    </row>
    <row r="27" spans="1:8" x14ac:dyDescent="0.2">
      <c r="A27" s="112"/>
      <c r="B27" s="21"/>
      <c r="C27" s="69" t="s">
        <v>60</v>
      </c>
      <c r="D27" s="24">
        <v>27820.373000000181</v>
      </c>
      <c r="E27" s="137" t="s">
        <v>375</v>
      </c>
      <c r="F27" s="67"/>
      <c r="G27" s="7"/>
      <c r="H27" s="9"/>
    </row>
    <row r="28" spans="1:8" x14ac:dyDescent="0.2">
      <c r="A28" s="112"/>
      <c r="B28" s="44"/>
      <c r="C28" s="70" t="s">
        <v>61</v>
      </c>
      <c r="D28" s="20">
        <v>19359.805000000018</v>
      </c>
      <c r="E28" s="136" t="s">
        <v>376</v>
      </c>
      <c r="F28" s="67"/>
      <c r="G28" s="7"/>
      <c r="H28" s="9"/>
    </row>
    <row r="29" spans="1:8" x14ac:dyDescent="0.2">
      <c r="A29" s="112"/>
      <c r="B29" s="21"/>
      <c r="C29" s="69" t="s">
        <v>62</v>
      </c>
      <c r="D29" s="24">
        <v>16714.933000000041</v>
      </c>
      <c r="E29" s="137" t="s">
        <v>377</v>
      </c>
      <c r="F29" s="67"/>
      <c r="G29" s="7"/>
      <c r="H29" s="9"/>
    </row>
    <row r="30" spans="1:8" x14ac:dyDescent="0.2">
      <c r="A30" s="112"/>
      <c r="B30" s="44"/>
      <c r="C30" s="70" t="s">
        <v>63</v>
      </c>
      <c r="D30" s="20">
        <v>11402.555999999993</v>
      </c>
      <c r="E30" s="136" t="s">
        <v>378</v>
      </c>
      <c r="F30" s="67"/>
      <c r="G30" s="7"/>
      <c r="H30" s="9"/>
    </row>
    <row r="31" spans="1:8" x14ac:dyDescent="0.2">
      <c r="A31" s="112"/>
      <c r="B31" s="21"/>
      <c r="C31" s="69" t="s">
        <v>64</v>
      </c>
      <c r="D31" s="24">
        <v>31619.617999999671</v>
      </c>
      <c r="E31" s="137" t="s">
        <v>379</v>
      </c>
      <c r="F31" s="67"/>
      <c r="G31" s="7"/>
      <c r="H31" s="9"/>
    </row>
    <row r="32" spans="1:8" x14ac:dyDescent="0.2">
      <c r="A32" s="112"/>
      <c r="B32" s="44"/>
      <c r="C32" s="70" t="s">
        <v>65</v>
      </c>
      <c r="D32" s="20">
        <v>18545.533999999945</v>
      </c>
      <c r="E32" s="136" t="s">
        <v>380</v>
      </c>
      <c r="F32" s="67"/>
      <c r="G32" s="7"/>
      <c r="H32" s="9"/>
    </row>
    <row r="33" spans="1:8" x14ac:dyDescent="0.2">
      <c r="A33" s="112"/>
      <c r="B33" s="21"/>
      <c r="C33" s="69" t="s">
        <v>66</v>
      </c>
      <c r="D33" s="24">
        <v>21149.239820000021</v>
      </c>
      <c r="E33" s="137" t="s">
        <v>381</v>
      </c>
      <c r="F33" s="67"/>
      <c r="G33" s="7"/>
      <c r="H33" s="9"/>
    </row>
    <row r="34" spans="1:8" x14ac:dyDescent="0.2">
      <c r="A34" s="112"/>
      <c r="B34" s="44"/>
      <c r="C34" s="70" t="s">
        <v>67</v>
      </c>
      <c r="D34" s="20">
        <v>13037.909999999998</v>
      </c>
      <c r="E34" s="136" t="s">
        <v>382</v>
      </c>
      <c r="F34" s="67"/>
      <c r="G34" s="7"/>
      <c r="H34" s="9"/>
    </row>
    <row r="35" spans="1:8" x14ac:dyDescent="0.2">
      <c r="A35" s="112"/>
      <c r="B35" s="21"/>
      <c r="C35" s="69" t="s">
        <v>68</v>
      </c>
      <c r="D35" s="24">
        <v>14613.26413000003</v>
      </c>
      <c r="E35" s="137" t="s">
        <v>383</v>
      </c>
      <c r="F35" s="67"/>
      <c r="G35" s="7"/>
      <c r="H35" s="9"/>
    </row>
    <row r="36" spans="1:8" s="84" customFormat="1" x14ac:dyDescent="0.2">
      <c r="A36" s="110"/>
      <c r="B36" s="19"/>
      <c r="C36" s="40" t="s">
        <v>41</v>
      </c>
      <c r="D36" s="81">
        <v>187742.95112999991</v>
      </c>
      <c r="E36" s="138" t="s">
        <v>384</v>
      </c>
    </row>
    <row r="37" spans="1:8" s="1" customFormat="1" x14ac:dyDescent="0.2">
      <c r="A37" s="111"/>
      <c r="B37" s="23"/>
      <c r="C37" s="41" t="s">
        <v>69</v>
      </c>
      <c r="D37" s="24">
        <v>35772.889000000017</v>
      </c>
      <c r="E37" s="137" t="s">
        <v>385</v>
      </c>
    </row>
    <row r="38" spans="1:8" s="1" customFormat="1" x14ac:dyDescent="0.2">
      <c r="A38" s="111"/>
      <c r="B38" s="19"/>
      <c r="C38" s="42" t="s">
        <v>70</v>
      </c>
      <c r="D38" s="20">
        <v>1716</v>
      </c>
      <c r="E38" s="136" t="s">
        <v>386</v>
      </c>
    </row>
    <row r="39" spans="1:8" s="1" customFormat="1" x14ac:dyDescent="0.2">
      <c r="A39" s="111"/>
      <c r="B39" s="23"/>
      <c r="C39" s="41" t="s">
        <v>17</v>
      </c>
      <c r="D39" s="24">
        <v>399.1</v>
      </c>
      <c r="E39" s="137" t="s">
        <v>387</v>
      </c>
    </row>
    <row r="40" spans="1:8" s="1" customFormat="1" x14ac:dyDescent="0.2">
      <c r="A40" s="111"/>
      <c r="B40" s="19"/>
      <c r="C40" s="42" t="s">
        <v>71</v>
      </c>
      <c r="D40" s="20">
        <v>946.5</v>
      </c>
      <c r="E40" s="136" t="s">
        <v>388</v>
      </c>
    </row>
    <row r="41" spans="1:8" s="1" customFormat="1" x14ac:dyDescent="0.2">
      <c r="A41" s="111"/>
      <c r="B41" s="23"/>
      <c r="C41" s="41" t="s">
        <v>72</v>
      </c>
      <c r="D41" s="24">
        <v>17308.787999999848</v>
      </c>
      <c r="E41" s="137" t="s">
        <v>389</v>
      </c>
    </row>
    <row r="42" spans="1:8" s="1" customFormat="1" x14ac:dyDescent="0.2">
      <c r="A42" s="111"/>
      <c r="B42" s="19"/>
      <c r="C42" s="42" t="s">
        <v>73</v>
      </c>
      <c r="D42" s="20">
        <v>26941.450000000012</v>
      </c>
      <c r="E42" s="136" t="s">
        <v>390</v>
      </c>
    </row>
    <row r="43" spans="1:8" s="1" customFormat="1" x14ac:dyDescent="0.2">
      <c r="A43" s="111"/>
      <c r="B43" s="23"/>
      <c r="C43" s="41" t="s">
        <v>74</v>
      </c>
      <c r="D43" s="24">
        <v>18562.434999999998</v>
      </c>
      <c r="E43" s="137" t="s">
        <v>391</v>
      </c>
    </row>
    <row r="44" spans="1:8" s="1" customFormat="1" x14ac:dyDescent="0.2">
      <c r="A44" s="111"/>
      <c r="B44" s="19"/>
      <c r="C44" s="42" t="s">
        <v>75</v>
      </c>
      <c r="D44" s="20">
        <v>1012.5700000000003</v>
      </c>
      <c r="E44" s="136" t="s">
        <v>392</v>
      </c>
    </row>
    <row r="45" spans="1:8" s="1" customFormat="1" x14ac:dyDescent="0.2">
      <c r="A45" s="111"/>
      <c r="B45" s="23"/>
      <c r="C45" s="41" t="s">
        <v>76</v>
      </c>
      <c r="D45" s="24">
        <v>23206.877000000004</v>
      </c>
      <c r="E45" s="137" t="s">
        <v>393</v>
      </c>
    </row>
    <row r="46" spans="1:8" s="1" customFormat="1" x14ac:dyDescent="0.2">
      <c r="A46" s="111"/>
      <c r="B46" s="19"/>
      <c r="C46" s="42" t="s">
        <v>77</v>
      </c>
      <c r="D46" s="20">
        <v>17087.156999999999</v>
      </c>
      <c r="E46" s="136" t="s">
        <v>394</v>
      </c>
    </row>
    <row r="47" spans="1:8" s="1" customFormat="1" x14ac:dyDescent="0.2">
      <c r="A47" s="111"/>
      <c r="B47" s="23"/>
      <c r="C47" s="41" t="s">
        <v>78</v>
      </c>
      <c r="D47" s="24">
        <v>13280.293130000009</v>
      </c>
      <c r="E47" s="137" t="s">
        <v>395</v>
      </c>
    </row>
    <row r="48" spans="1:8" x14ac:dyDescent="0.2">
      <c r="A48" s="111"/>
      <c r="B48" s="47"/>
      <c r="C48" s="42" t="s">
        <v>79</v>
      </c>
      <c r="D48" s="20">
        <v>31508.892000000018</v>
      </c>
      <c r="E48" s="136" t="s">
        <v>396</v>
      </c>
    </row>
    <row r="49" spans="2:5" x14ac:dyDescent="0.2">
      <c r="B49" s="1"/>
      <c r="C49" s="41"/>
      <c r="D49" s="1"/>
      <c r="E49" s="1"/>
    </row>
    <row r="50" spans="2:5" x14ac:dyDescent="0.2">
      <c r="B50" s="10" t="s">
        <v>117</v>
      </c>
      <c r="E50" s="132" t="s">
        <v>352</v>
      </c>
    </row>
    <row r="51" spans="2:5" x14ac:dyDescent="0.2">
      <c r="B51" s="3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EA9F-D364-416C-87C5-D8343D85CC44}">
  <dimension ref="B2:J18"/>
  <sheetViews>
    <sheetView showGridLines="0" topLeftCell="C1" workbookViewId="0">
      <selection activeCell="G13" sqref="G13"/>
    </sheetView>
  </sheetViews>
  <sheetFormatPr defaultColWidth="8.6640625" defaultRowHeight="10.199999999999999" x14ac:dyDescent="0.2"/>
  <cols>
    <col min="1" max="2" width="8.6640625" style="4"/>
    <col min="3" max="3" width="45.5546875" style="4" customWidth="1"/>
    <col min="4" max="6" width="11.88671875" style="4" customWidth="1"/>
    <col min="7" max="7" width="14.88671875" style="4" customWidth="1"/>
    <col min="8" max="8" width="37.109375" style="4" customWidth="1"/>
    <col min="9" max="16384" width="8.6640625" style="4"/>
  </cols>
  <sheetData>
    <row r="2" spans="2:10" ht="13.8" x14ac:dyDescent="0.2">
      <c r="B2" s="5" t="s">
        <v>182</v>
      </c>
      <c r="D2" s="6"/>
      <c r="E2" s="6"/>
      <c r="F2" s="6"/>
      <c r="G2" s="6"/>
      <c r="H2" s="139" t="s">
        <v>412</v>
      </c>
    </row>
    <row r="3" spans="2:10" x14ac:dyDescent="0.2">
      <c r="B3" s="3" t="s">
        <v>81</v>
      </c>
      <c r="D3" s="6"/>
      <c r="E3" s="6"/>
      <c r="F3" s="6"/>
      <c r="G3" s="6"/>
      <c r="H3" s="140" t="s">
        <v>399</v>
      </c>
    </row>
    <row r="4" spans="2:10" x14ac:dyDescent="0.2">
      <c r="C4" s="8"/>
      <c r="D4" s="6"/>
      <c r="E4" s="6"/>
      <c r="F4" s="6"/>
      <c r="G4" s="6"/>
    </row>
    <row r="5" spans="2:10" ht="14.4" customHeight="1" x14ac:dyDescent="0.2">
      <c r="B5" s="26" t="s">
        <v>9</v>
      </c>
      <c r="C5" s="27" t="s">
        <v>10</v>
      </c>
      <c r="D5" s="143" t="s">
        <v>355</v>
      </c>
      <c r="E5" s="28" t="s">
        <v>358</v>
      </c>
      <c r="F5" s="145" t="s">
        <v>384</v>
      </c>
      <c r="G5" s="160" t="s">
        <v>354</v>
      </c>
      <c r="H5" s="28" t="s">
        <v>514</v>
      </c>
      <c r="I5" s="7"/>
    </row>
    <row r="6" spans="2:10" ht="20.399999999999999" x14ac:dyDescent="0.2">
      <c r="B6" s="29"/>
      <c r="C6" s="30"/>
      <c r="D6" s="147" t="s">
        <v>39</v>
      </c>
      <c r="E6" s="161" t="s">
        <v>40</v>
      </c>
      <c r="F6" s="146" t="s">
        <v>41</v>
      </c>
      <c r="G6" s="162" t="s">
        <v>14</v>
      </c>
      <c r="H6" s="28"/>
      <c r="I6" s="7"/>
      <c r="J6" s="7"/>
    </row>
    <row r="7" spans="2:10" x14ac:dyDescent="0.2">
      <c r="B7" s="44"/>
      <c r="C7" s="39" t="s">
        <v>14</v>
      </c>
      <c r="D7" s="71">
        <v>84783.051399669974</v>
      </c>
      <c r="E7" s="71">
        <v>480713.60202278005</v>
      </c>
      <c r="F7" s="71">
        <v>207900.6629400001</v>
      </c>
      <c r="G7" s="71">
        <v>773397.31636245013</v>
      </c>
      <c r="H7" s="134" t="s">
        <v>354</v>
      </c>
      <c r="I7" s="7"/>
      <c r="J7" s="9"/>
    </row>
    <row r="8" spans="2:10" x14ac:dyDescent="0.2">
      <c r="B8" s="23"/>
      <c r="C8" s="37" t="s">
        <v>180</v>
      </c>
      <c r="D8" s="91">
        <v>25171.20929999998</v>
      </c>
      <c r="E8" s="91">
        <v>143164.78935000006</v>
      </c>
      <c r="F8" s="91">
        <v>109767.52291999999</v>
      </c>
      <c r="G8" s="91">
        <v>278103.52157000004</v>
      </c>
      <c r="H8" s="137" t="s">
        <v>404</v>
      </c>
    </row>
    <row r="9" spans="2:10" x14ac:dyDescent="0.2">
      <c r="B9" s="19"/>
      <c r="C9" s="38" t="s">
        <v>82</v>
      </c>
      <c r="D9" s="92">
        <v>5505.6248337567276</v>
      </c>
      <c r="E9" s="92">
        <v>45295.934691637158</v>
      </c>
      <c r="F9" s="92">
        <v>8087.5251773968148</v>
      </c>
      <c r="G9" s="92">
        <v>58889.0847027907</v>
      </c>
      <c r="H9" s="136" t="s">
        <v>405</v>
      </c>
    </row>
    <row r="10" spans="2:10" x14ac:dyDescent="0.2">
      <c r="B10" s="23"/>
      <c r="C10" s="37" t="s">
        <v>83</v>
      </c>
      <c r="D10" s="91">
        <v>1824.4319734307271</v>
      </c>
      <c r="E10" s="91">
        <v>8293.8052286863185</v>
      </c>
      <c r="F10" s="91">
        <v>2384.3928005937028</v>
      </c>
      <c r="G10" s="91">
        <v>12502.630002710748</v>
      </c>
      <c r="H10" s="137" t="s">
        <v>406</v>
      </c>
    </row>
    <row r="11" spans="2:10" x14ac:dyDescent="0.2">
      <c r="B11" s="44"/>
      <c r="C11" s="38" t="s">
        <v>84</v>
      </c>
      <c r="D11" s="92">
        <v>1590.3264952771638</v>
      </c>
      <c r="E11" s="92">
        <v>5114.1453724490293</v>
      </c>
      <c r="F11" s="92">
        <v>1456.7342916515227</v>
      </c>
      <c r="G11" s="92">
        <v>8161.2061593777162</v>
      </c>
      <c r="H11" s="136" t="s">
        <v>407</v>
      </c>
      <c r="I11" s="7"/>
      <c r="J11" s="9"/>
    </row>
    <row r="12" spans="2:10" x14ac:dyDescent="0.2">
      <c r="B12" s="21"/>
      <c r="C12" s="68" t="s">
        <v>181</v>
      </c>
      <c r="D12" s="91">
        <v>31920.689987429971</v>
      </c>
      <c r="E12" s="91">
        <v>174367.82988551995</v>
      </c>
      <c r="F12" s="91">
        <v>54836.033986759969</v>
      </c>
      <c r="G12" s="91">
        <v>261124.55385970988</v>
      </c>
      <c r="H12" s="137" t="s">
        <v>408</v>
      </c>
      <c r="I12" s="7"/>
      <c r="J12" s="9"/>
    </row>
    <row r="13" spans="2:10" x14ac:dyDescent="0.2">
      <c r="B13" s="44"/>
      <c r="C13" s="72" t="s">
        <v>85</v>
      </c>
      <c r="D13" s="92">
        <v>3316.6182999999996</v>
      </c>
      <c r="E13" s="92">
        <v>15403.739799999998</v>
      </c>
      <c r="F13" s="92">
        <v>2920.5728999999947</v>
      </c>
      <c r="G13" s="92">
        <v>21640.930999999993</v>
      </c>
      <c r="H13" s="136" t="s">
        <v>409</v>
      </c>
      <c r="I13" s="7"/>
      <c r="J13" s="9"/>
    </row>
    <row r="14" spans="2:10" x14ac:dyDescent="0.2">
      <c r="B14" s="21"/>
      <c r="C14" s="68" t="s">
        <v>86</v>
      </c>
      <c r="D14" s="91">
        <v>4150.2681799999973</v>
      </c>
      <c r="E14" s="91">
        <v>13337.184870000005</v>
      </c>
      <c r="F14" s="91">
        <v>3305.5840800000014</v>
      </c>
      <c r="G14" s="91">
        <v>20793.037130000004</v>
      </c>
      <c r="H14" s="137" t="s">
        <v>410</v>
      </c>
      <c r="I14" s="7"/>
      <c r="J14" s="9"/>
    </row>
    <row r="15" spans="2:10" x14ac:dyDescent="0.2">
      <c r="B15" s="44"/>
      <c r="C15" s="72" t="s">
        <v>87</v>
      </c>
      <c r="D15" s="92">
        <v>11303.882329775402</v>
      </c>
      <c r="E15" s="92">
        <v>75736.172824487556</v>
      </c>
      <c r="F15" s="92">
        <v>25142.296783598071</v>
      </c>
      <c r="G15" s="92">
        <v>112182.35193786102</v>
      </c>
      <c r="H15" s="136" t="s">
        <v>411</v>
      </c>
      <c r="I15" s="7"/>
      <c r="J15" s="9"/>
    </row>
    <row r="16" spans="2:10" x14ac:dyDescent="0.2">
      <c r="B16" s="1"/>
      <c r="C16" s="41"/>
      <c r="D16" s="1"/>
      <c r="E16" s="1"/>
      <c r="F16" s="1"/>
      <c r="G16" s="1"/>
      <c r="H16" s="1"/>
    </row>
    <row r="17" spans="2:8" x14ac:dyDescent="0.2">
      <c r="B17" s="10" t="s">
        <v>117</v>
      </c>
      <c r="H17" s="132" t="s">
        <v>352</v>
      </c>
    </row>
    <row r="18" spans="2:8" x14ac:dyDescent="0.2">
      <c r="B18" s="36"/>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purl.org/dc/dcmitype/"/>
    <ds:schemaRef ds:uri="abc7cb20-3b28-44bf-aebb-0853366d63b2"/>
    <ds:schemaRef ds:uri="http://www.w3.org/XML/1998/namespace"/>
    <ds:schemaRef ds:uri="92d5591e-ff9a-4b6b-9d23-0ec4046c89af"/>
    <ds:schemaRef ds:uri="http://schemas.openxmlformats.org/package/2006/metadata/core-properties"/>
  </ds:schemaRefs>
</ds:datastoreItem>
</file>

<file path=customXml/itemProps2.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Khaldoun Taha Al Augoul</cp:lastModifiedBy>
  <cp:revision/>
  <dcterms:created xsi:type="dcterms:W3CDTF">2022-03-01T00:40:37Z</dcterms:created>
  <dcterms:modified xsi:type="dcterms:W3CDTF">2022-12-26T04:29:38Z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