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360" yWindow="270" windowWidth="10275" windowHeight="11715" tabRatio="882"/>
  </bookViews>
  <sheets>
    <sheet name="جداول الحيازات النباتية_ عربي" sheetId="1" r:id="rId1"/>
  </sheets>
  <calcPr calcId="152511"/>
</workbook>
</file>

<file path=xl/calcChain.xml><?xml version="1.0" encoding="utf-8"?>
<calcChain xmlns="http://schemas.openxmlformats.org/spreadsheetml/2006/main">
  <c r="C32" i="1" l="1"/>
  <c r="B32" i="1"/>
  <c r="C31" i="1"/>
  <c r="B31" i="1"/>
  <c r="C234" i="1" l="1"/>
  <c r="C187" i="1" s="1"/>
  <c r="B234" i="1"/>
  <c r="B187" i="1" s="1"/>
  <c r="C202" i="1"/>
  <c r="C186" i="1" s="1"/>
  <c r="B202" i="1"/>
  <c r="B186" i="1" s="1"/>
  <c r="C193" i="1"/>
  <c r="C185" i="1" s="1"/>
  <c r="B193" i="1"/>
  <c r="B185" i="1" s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23" i="1"/>
  <c r="B123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13" i="1"/>
  <c r="B113" i="1"/>
  <c r="C112" i="1"/>
  <c r="B112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90" i="1"/>
  <c r="B90" i="1"/>
  <c r="C58" i="1"/>
  <c r="B58" i="1"/>
  <c r="C49" i="1"/>
  <c r="B49" i="1"/>
  <c r="C39" i="1"/>
  <c r="B39" i="1"/>
  <c r="C33" i="1"/>
  <c r="B33" i="1"/>
  <c r="B184" i="1" l="1"/>
  <c r="C184" i="1"/>
  <c r="B110" i="1"/>
  <c r="C110" i="1"/>
  <c r="B121" i="1"/>
  <c r="C121" i="1"/>
  <c r="C164" i="1"/>
  <c r="B164" i="1"/>
  <c r="B131" i="1"/>
  <c r="C131" i="1"/>
  <c r="C30" i="1" l="1"/>
  <c r="B30" i="1"/>
  <c r="C29" i="1"/>
  <c r="B29" i="1"/>
</calcChain>
</file>

<file path=xl/sharedStrings.xml><?xml version="1.0" encoding="utf-8"?>
<sst xmlns="http://schemas.openxmlformats.org/spreadsheetml/2006/main" count="311" uniqueCount="82">
  <si>
    <t>السنة</t>
  </si>
  <si>
    <t>المجموع</t>
  </si>
  <si>
    <t>عدد الحيازات</t>
  </si>
  <si>
    <t>المساحة</t>
  </si>
  <si>
    <t>المساحة: دونم</t>
  </si>
  <si>
    <t xml:space="preserve">عدد </t>
  </si>
  <si>
    <t xml:space="preserve">مساحة </t>
  </si>
  <si>
    <t>المنطقة</t>
  </si>
  <si>
    <t>مساحة الحيازات</t>
  </si>
  <si>
    <t>الختم</t>
  </si>
  <si>
    <t>العراد</t>
  </si>
  <si>
    <t>الظاهرة</t>
  </si>
  <si>
    <t xml:space="preserve">الفقع </t>
  </si>
  <si>
    <t>الخزنة</t>
  </si>
  <si>
    <t>العويا</t>
  </si>
  <si>
    <t>القطارة</t>
  </si>
  <si>
    <t>الساد</t>
  </si>
  <si>
    <t>السلامات</t>
  </si>
  <si>
    <t>الشويب</t>
  </si>
  <si>
    <t>الوقن</t>
  </si>
  <si>
    <t>اليحر</t>
  </si>
  <si>
    <t>بدع فارس</t>
  </si>
  <si>
    <t>مساكن</t>
  </si>
  <si>
    <t>ناهل</t>
  </si>
  <si>
    <t>سيح بن عمار</t>
  </si>
  <si>
    <t>صراع</t>
  </si>
  <si>
    <t>سويحان</t>
  </si>
  <si>
    <t xml:space="preserve"> المجموع </t>
  </si>
  <si>
    <t>العدد</t>
  </si>
  <si>
    <t xml:space="preserve">المجموع </t>
  </si>
  <si>
    <t xml:space="preserve"> الرحبة </t>
  </si>
  <si>
    <t xml:space="preserve"> الختم </t>
  </si>
  <si>
    <t>الرحبة</t>
  </si>
  <si>
    <t>الظفرة</t>
  </si>
  <si>
    <t>السلع</t>
  </si>
  <si>
    <t>الثروانية</t>
  </si>
  <si>
    <t>دلما</t>
  </si>
  <si>
    <t>غياثي</t>
  </si>
  <si>
    <t>حميم</t>
  </si>
  <si>
    <t>حصان</t>
  </si>
  <si>
    <t>مدينة زايد</t>
  </si>
  <si>
    <t>سيح الخير</t>
  </si>
  <si>
    <t>أم الحصن</t>
  </si>
  <si>
    <t>الهير</t>
  </si>
  <si>
    <t>رماح</t>
  </si>
  <si>
    <t>المرفأ</t>
  </si>
  <si>
    <t>الإحصاءات الزراعية</t>
  </si>
  <si>
    <t>ابو كريه</t>
  </si>
  <si>
    <t>الدمثة</t>
  </si>
  <si>
    <t>الفقع</t>
  </si>
  <si>
    <t>القوع</t>
  </si>
  <si>
    <t>أم غافا</t>
  </si>
  <si>
    <t>سيح حرز</t>
  </si>
  <si>
    <t>غمض</t>
  </si>
  <si>
    <t>الفاظية</t>
  </si>
  <si>
    <t>مزيرعة</t>
  </si>
  <si>
    <t>التعداد الزراعي 2014</t>
  </si>
  <si>
    <t>اقل من 20</t>
  </si>
  <si>
    <t>اكثر من 60</t>
  </si>
  <si>
    <t>20 - 29</t>
  </si>
  <si>
    <t>30 - 39</t>
  </si>
  <si>
    <t>40 - 49</t>
  </si>
  <si>
    <t>50 - 59</t>
  </si>
  <si>
    <t>منطقة أبوظبي</t>
  </si>
  <si>
    <t>منطقة العين</t>
  </si>
  <si>
    <t>منطقة الظفرة</t>
  </si>
  <si>
    <t>الحيازات النباتية</t>
  </si>
  <si>
    <r>
      <rPr>
        <b/>
        <sz val="10"/>
        <color rgb="FFA2AC72"/>
        <rFont val="Tahoma"/>
        <family val="2"/>
      </rPr>
      <t>جدول 1:</t>
    </r>
    <r>
      <rPr>
        <b/>
        <sz val="10"/>
        <color rgb="FF636466"/>
        <rFont val="Tahoma"/>
        <family val="2"/>
      </rPr>
      <t xml:space="preserve"> عدد الحيازات النباتية ومساحتها حسب المنطقة 2005 إلى 2018</t>
    </r>
  </si>
  <si>
    <r>
      <rPr>
        <b/>
        <sz val="10"/>
        <color rgb="FFA2AC72"/>
        <rFont val="Tahoma"/>
        <family val="2"/>
      </rPr>
      <t>جدول 2:</t>
    </r>
    <r>
      <rPr>
        <b/>
        <sz val="10"/>
        <color rgb="FF636466"/>
        <rFont val="Tahoma"/>
        <family val="2"/>
      </rPr>
      <t xml:space="preserve"> عدد الحيازات النباتية ومساحتها حسب المنطقة </t>
    </r>
    <r>
      <rPr>
        <b/>
        <sz val="10"/>
        <color theme="1" tint="0.34998626667073579"/>
        <rFont val="Tahoma"/>
        <family val="2"/>
      </rPr>
      <t>2018</t>
    </r>
  </si>
  <si>
    <r>
      <rPr>
        <b/>
        <sz val="10"/>
        <color rgb="FFA2AC72"/>
        <rFont val="Tahoma"/>
        <family val="2"/>
      </rPr>
      <t>جدول 3:</t>
    </r>
    <r>
      <rPr>
        <b/>
        <sz val="10"/>
        <color rgb="FF636466"/>
        <rFont val="Tahoma"/>
        <family val="2"/>
      </rPr>
      <t xml:space="preserve"> عدد الحيازات النباتية ومساحتها حسب المنطقة في أبوظبي 2018</t>
    </r>
  </si>
  <si>
    <r>
      <rPr>
        <b/>
        <sz val="10"/>
        <color rgb="FFA2AC72"/>
        <rFont val="Tahoma"/>
        <family val="2"/>
      </rPr>
      <t xml:space="preserve">جدول 4: </t>
    </r>
    <r>
      <rPr>
        <b/>
        <sz val="10"/>
        <color rgb="FF636466"/>
        <rFont val="Tahoma"/>
        <family val="2"/>
      </rPr>
      <t>عدد الحيازات النباتية ومساحتها حسب المنطقة في العين 2018</t>
    </r>
  </si>
  <si>
    <r>
      <rPr>
        <b/>
        <sz val="10"/>
        <color rgb="FFA2AC72"/>
        <rFont val="Tahoma"/>
        <family val="2"/>
      </rPr>
      <t>جدول 5:</t>
    </r>
    <r>
      <rPr>
        <b/>
        <sz val="10"/>
        <color rgb="FF636466"/>
        <rFont val="Tahoma"/>
        <family val="2"/>
      </rPr>
      <t xml:space="preserve"> عدد الحيازات النباتية ومساحتها حسب المنطقة في منطقة الظفرة 2018</t>
    </r>
  </si>
  <si>
    <r>
      <rPr>
        <b/>
        <sz val="10"/>
        <color rgb="FFA2AC72"/>
        <rFont val="Tahoma"/>
        <family val="2"/>
      </rPr>
      <t>جدول 6:</t>
    </r>
    <r>
      <rPr>
        <b/>
        <sz val="10"/>
        <color rgb="FF636466"/>
        <rFont val="Tahoma"/>
        <family val="2"/>
      </rPr>
      <t xml:space="preserve"> عدد الحيازات النباتية ومساحتها حسب فئة مساحة الحيازة والمنطقة 2018</t>
    </r>
  </si>
  <si>
    <r>
      <rPr>
        <b/>
        <sz val="10"/>
        <color rgb="FFA2AC72"/>
        <rFont val="Tahoma"/>
        <family val="2"/>
      </rPr>
      <t>جدول 7:</t>
    </r>
    <r>
      <rPr>
        <b/>
        <sz val="10"/>
        <color rgb="FF636466"/>
        <rFont val="Tahoma"/>
        <family val="2"/>
      </rPr>
      <t xml:space="preserve"> عدد الحيازات النباتية ومساحتها حسب فئة مساحة الحيازة والمنطقة في أبوظبي 2018</t>
    </r>
  </si>
  <si>
    <r>
      <rPr>
        <b/>
        <sz val="10"/>
        <color rgb="FFA2AC72"/>
        <rFont val="Tahoma"/>
        <family val="2"/>
      </rPr>
      <t>جدول 8:</t>
    </r>
    <r>
      <rPr>
        <b/>
        <sz val="10"/>
        <color rgb="FF636466"/>
        <rFont val="Tahoma"/>
        <family val="2"/>
      </rPr>
      <t xml:space="preserve"> عدد الحيازات النباتية ومساحتها حسب فئة مساحة الحيازة والمنطقة في العين 2018</t>
    </r>
  </si>
  <si>
    <r>
      <rPr>
        <b/>
        <sz val="10"/>
        <color rgb="FFA2AC72"/>
        <rFont val="Tahoma"/>
        <family val="2"/>
      </rPr>
      <t xml:space="preserve">جدول 9: </t>
    </r>
    <r>
      <rPr>
        <b/>
        <sz val="10"/>
        <color rgb="FF636466"/>
        <rFont val="Tahoma"/>
        <family val="2"/>
      </rPr>
      <t>عدد الحيازات النباتية ومساحتها حسب فئة مساحة الحيازة والمنطقة في منطقة الظفرة 2018</t>
    </r>
  </si>
  <si>
    <r>
      <rPr>
        <b/>
        <sz val="10"/>
        <color rgb="FFA2AC72"/>
        <rFont val="Tahoma"/>
        <family val="2"/>
      </rPr>
      <t>جدول 10:</t>
    </r>
    <r>
      <rPr>
        <b/>
        <sz val="10"/>
        <color rgb="FF636466"/>
        <rFont val="Tahoma"/>
        <family val="2"/>
      </rPr>
      <t xml:space="preserve"> عدد الحيازات النباتية العاملة ومساحتها حسب المنطقة  2018</t>
    </r>
  </si>
  <si>
    <r>
      <rPr>
        <b/>
        <sz val="10"/>
        <color rgb="FFA2AC72"/>
        <rFont val="Tahoma"/>
        <family val="2"/>
      </rPr>
      <t>جدول 11:</t>
    </r>
    <r>
      <rPr>
        <b/>
        <sz val="10"/>
        <color rgb="FF636466"/>
        <rFont val="Tahoma"/>
        <family val="2"/>
      </rPr>
      <t xml:space="preserve"> عدد الحيازات النباتية العاملة ومساحتها حسب المنطقة في أبوظبي 2018</t>
    </r>
  </si>
  <si>
    <r>
      <rPr>
        <b/>
        <sz val="10"/>
        <color rgb="FFA2AC72"/>
        <rFont val="Tahoma"/>
        <family val="2"/>
      </rPr>
      <t>جدول 12:</t>
    </r>
    <r>
      <rPr>
        <b/>
        <sz val="10"/>
        <color rgb="FF636466"/>
        <rFont val="Tahoma"/>
        <family val="2"/>
      </rPr>
      <t xml:space="preserve"> عدد الحيازات النباتية العاملة ومساحتها حسب المنطقة في العين 2018</t>
    </r>
  </si>
  <si>
    <r>
      <rPr>
        <b/>
        <sz val="10"/>
        <color rgb="FFA2AC72"/>
        <rFont val="Tahoma"/>
        <family val="2"/>
      </rPr>
      <t>جدول 13:</t>
    </r>
    <r>
      <rPr>
        <b/>
        <sz val="10"/>
        <color rgb="FF636466"/>
        <rFont val="Tahoma"/>
        <family val="2"/>
      </rPr>
      <t xml:space="preserve"> عدد الحيازات النباتية العاملة ومساحتها حسب المنطقة في منطقة الظفرة 2018</t>
    </r>
  </si>
  <si>
    <r>
      <rPr>
        <sz val="8"/>
        <color rgb="FFA2AC72"/>
        <rFont val="Tahoma"/>
        <family val="2"/>
      </rPr>
      <t>المصدر:</t>
    </r>
    <r>
      <rPr>
        <sz val="8"/>
        <color rgb="FF595959"/>
        <rFont val="Tahoma"/>
        <family val="2"/>
      </rPr>
      <t xml:space="preserve"> هيئة أبوظبي للزراعة والسلامة الغذائية.</t>
    </r>
  </si>
  <si>
    <t>ملاحظة: مصدر البيانات هيئة أبوظبي للزراعة والسلامة الغذائية (جهاز أبوظبي للرقابة الغذائية سابقاً)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</si>
</sst>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_-;_-* #,##0.00\-;_-* &quot;-&quot;??_-;_-@_-"/>
    <numFmt numFmtId="166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8"/>
      <color rgb="FF636466"/>
      <name val="Tahoma"/>
      <family val="2"/>
    </font>
    <font>
      <sz val="10"/>
      <color rgb="FF636466"/>
      <name val="Tahoma"/>
      <family val="2"/>
    </font>
    <font>
      <sz val="8"/>
      <color rgb="FF2B865C"/>
      <name val="Tahoma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28"/>
      <color rgb="FF2B865C"/>
      <name val="Tahoma"/>
      <family val="2"/>
    </font>
    <font>
      <b/>
      <sz val="24"/>
      <color rgb="FF2B865C"/>
      <name val="Tahoma"/>
      <family val="2"/>
    </font>
    <font>
      <b/>
      <sz val="11"/>
      <color rgb="FF2B865C"/>
      <name val="Tahoma"/>
      <family val="2"/>
    </font>
    <font>
      <sz val="12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name val="Arial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10"/>
      <color theme="1"/>
      <name val="Times New Roman"/>
      <family val="1"/>
    </font>
    <font>
      <sz val="8"/>
      <color rgb="FF595959"/>
      <name val="Tahoma"/>
      <family val="2"/>
    </font>
    <font>
      <sz val="24"/>
      <color rgb="FFA2AC72"/>
      <name val="Tahoma"/>
      <family val="2"/>
    </font>
    <font>
      <sz val="22"/>
      <color rgb="FFA2AC72"/>
      <name val="Tahoma"/>
      <family val="2"/>
    </font>
    <font>
      <b/>
      <sz val="18"/>
      <color rgb="FFA2AC72"/>
      <name val="Tahoma"/>
      <family val="2"/>
    </font>
    <font>
      <sz val="11"/>
      <color rgb="FFA2AC72"/>
      <name val="Calibri"/>
      <family val="2"/>
      <scheme val="minor"/>
    </font>
    <font>
      <b/>
      <sz val="10"/>
      <color rgb="FFA2AC72"/>
      <name val="Tahoma"/>
      <family val="2"/>
    </font>
    <font>
      <sz val="8"/>
      <color rgb="FFA2AC72"/>
      <name val="Tahoma"/>
      <family val="2"/>
    </font>
    <font>
      <b/>
      <sz val="24"/>
      <color rgb="FFA2AC72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rgb="FFA2AC72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medium">
        <color rgb="FFFFFFFF"/>
      </top>
      <bottom/>
      <diagonal/>
    </border>
    <border>
      <left/>
      <right/>
      <top style="medium">
        <color rgb="FFA2AC72"/>
      </top>
      <bottom/>
      <diagonal/>
    </border>
  </borders>
  <cellStyleXfs count="13">
    <xf numFmtId="0" fontId="0" fillId="0" borderId="0"/>
    <xf numFmtId="165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6" fillId="0" borderId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</cellStyleXfs>
  <cellXfs count="100">
    <xf numFmtId="0" fontId="0" fillId="0" borderId="0" xfId="0"/>
    <xf numFmtId="0" fontId="1" fillId="0" borderId="0" xfId="0" applyFont="1" applyAlignment="1">
      <alignment vertical="center" readingOrder="2"/>
    </xf>
    <xf numFmtId="3" fontId="1" fillId="0" borderId="0" xfId="0" applyNumberFormat="1" applyFont="1" applyAlignment="1">
      <alignment horizontal="right" vertical="center" readingOrder="2"/>
    </xf>
    <xf numFmtId="3" fontId="3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justify" vertical="center" readingOrder="2"/>
    </xf>
    <xf numFmtId="0" fontId="3" fillId="0" borderId="0" xfId="0" applyFont="1" applyAlignment="1">
      <alignment horizontal="right" vertical="center" wrapText="1" readingOrder="2"/>
    </xf>
    <xf numFmtId="0" fontId="0" fillId="0" borderId="0" xfId="0" applyAlignment="1"/>
    <xf numFmtId="0" fontId="2" fillId="0" borderId="1" xfId="0" applyFont="1" applyBorder="1" applyAlignment="1">
      <alignment vertical="center" readingOrder="2"/>
    </xf>
    <xf numFmtId="0" fontId="2" fillId="0" borderId="0" xfId="0" applyFont="1" applyAlignment="1">
      <alignment vertical="center" readingOrder="2"/>
    </xf>
    <xf numFmtId="3" fontId="3" fillId="0" borderId="0" xfId="0" applyNumberFormat="1" applyFont="1" applyAlignment="1">
      <alignment horizontal="right" vertical="center" readingOrder="2"/>
    </xf>
    <xf numFmtId="0" fontId="4" fillId="0" borderId="0" xfId="0" applyFont="1" applyBorder="1" applyAlignment="1">
      <alignment vertical="center" readingOrder="2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/>
    <xf numFmtId="0" fontId="0" fillId="0" borderId="0" xfId="0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justify" vertical="center" readingOrder="2"/>
    </xf>
    <xf numFmtId="0" fontId="14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readingOrder="2"/>
    </xf>
    <xf numFmtId="0" fontId="0" fillId="0" borderId="0" xfId="0"/>
    <xf numFmtId="3" fontId="0" fillId="0" borderId="0" xfId="0" applyNumberFormat="1" applyAlignment="1">
      <alignment vertical="center" wrapText="1"/>
    </xf>
    <xf numFmtId="0" fontId="0" fillId="0" borderId="0" xfId="0"/>
    <xf numFmtId="0" fontId="0" fillId="0" borderId="0" xfId="0" applyFill="1"/>
    <xf numFmtId="0" fontId="4" fillId="0" borderId="0" xfId="0" applyFont="1" applyBorder="1" applyAlignment="1">
      <alignment horizontal="right" vertical="center" readingOrder="2"/>
    </xf>
    <xf numFmtId="3" fontId="0" fillId="0" borderId="0" xfId="0" applyNumberFormat="1" applyAlignment="1">
      <alignment wrapText="1"/>
    </xf>
    <xf numFmtId="0" fontId="0" fillId="0" borderId="0" xfId="0"/>
    <xf numFmtId="3" fontId="17" fillId="2" borderId="0" xfId="9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1" fillId="2" borderId="0" xfId="0" applyFont="1" applyFill="1" applyAlignment="1">
      <alignment horizontal="right" vertical="center" readingOrder="2"/>
    </xf>
    <xf numFmtId="0" fontId="19" fillId="0" borderId="10" xfId="0" applyFont="1" applyBorder="1" applyAlignment="1">
      <alignment vertical="center"/>
    </xf>
    <xf numFmtId="3" fontId="18" fillId="0" borderId="0" xfId="9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 readingOrder="2"/>
    </xf>
    <xf numFmtId="0" fontId="20" fillId="0" borderId="0" xfId="0" applyFont="1" applyBorder="1" applyAlignment="1">
      <alignment vertical="center" readingOrder="2"/>
    </xf>
    <xf numFmtId="0" fontId="19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/>
    <xf numFmtId="0" fontId="15" fillId="0" borderId="0" xfId="0" applyFont="1" applyFill="1" applyAlignment="1">
      <alignment vertical="center" readingOrder="2"/>
    </xf>
    <xf numFmtId="0" fontId="1" fillId="0" borderId="0" xfId="0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1" fillId="0" borderId="0" xfId="0" applyFont="1" applyBorder="1" applyAlignment="1">
      <alignment horizontal="right" vertical="center" readingOrder="2"/>
    </xf>
    <xf numFmtId="0" fontId="23" fillId="0" borderId="0" xfId="0" applyFont="1" applyAlignment="1">
      <alignment horizontal="right" vertical="center" readingOrder="2"/>
    </xf>
    <xf numFmtId="0" fontId="2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readingOrder="2"/>
    </xf>
    <xf numFmtId="3" fontId="0" fillId="0" borderId="0" xfId="0" applyNumberFormat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15" fillId="3" borderId="3" xfId="8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right" vertical="center" readingOrder="2"/>
    </xf>
    <xf numFmtId="0" fontId="15" fillId="3" borderId="7" xfId="8" applyFont="1" applyFill="1" applyBorder="1" applyAlignment="1">
      <alignment horizontal="center" vertical="center"/>
    </xf>
    <xf numFmtId="0" fontId="1" fillId="0" borderId="0" xfId="0" applyFont="1" applyAlignment="1">
      <alignment vertical="center" readingOrder="2"/>
    </xf>
    <xf numFmtId="0" fontId="20" fillId="0" borderId="10" xfId="0" applyFont="1" applyBorder="1" applyAlignment="1">
      <alignment horizontal="right" vertical="center" readingOrder="2"/>
    </xf>
    <xf numFmtId="3" fontId="17" fillId="2" borderId="0" xfId="9" applyNumberFormat="1" applyFont="1" applyFill="1" applyBorder="1" applyAlignment="1">
      <alignment horizontal="right" vertical="center"/>
    </xf>
    <xf numFmtId="0" fontId="15" fillId="3" borderId="7" xfId="8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vertical="center" readingOrder="2"/>
    </xf>
    <xf numFmtId="0" fontId="0" fillId="0" borderId="0" xfId="0"/>
    <xf numFmtId="0" fontId="3" fillId="0" borderId="0" xfId="0" applyFont="1" applyBorder="1" applyAlignment="1">
      <alignment horizontal="right" vertical="center" readingOrder="2"/>
    </xf>
    <xf numFmtId="0" fontId="0" fillId="0" borderId="0" xfId="0" applyAlignment="1">
      <alignment vertical="center" wrapText="1"/>
    </xf>
    <xf numFmtId="3" fontId="1" fillId="0" borderId="0" xfId="0" applyNumberFormat="1" applyFont="1" applyAlignment="1">
      <alignment horizontal="right" vertical="center" indent="2" readingOrder="2"/>
    </xf>
    <xf numFmtId="3" fontId="3" fillId="0" borderId="0" xfId="0" applyNumberFormat="1" applyFont="1" applyAlignment="1">
      <alignment horizontal="right" vertical="center" indent="2"/>
    </xf>
    <xf numFmtId="3" fontId="1" fillId="0" borderId="0" xfId="0" applyNumberFormat="1" applyFont="1" applyBorder="1" applyAlignment="1">
      <alignment horizontal="right" vertical="center" indent="2" readingOrder="2"/>
    </xf>
    <xf numFmtId="3" fontId="3" fillId="0" borderId="0" xfId="0" applyNumberFormat="1" applyFont="1" applyBorder="1" applyAlignment="1">
      <alignment horizontal="right" vertical="center" indent="2"/>
    </xf>
    <xf numFmtId="0" fontId="15" fillId="3" borderId="3" xfId="8" applyFont="1" applyFill="1" applyBorder="1" applyAlignment="1">
      <alignment horizontal="right" vertical="center" indent="2"/>
    </xf>
    <xf numFmtId="3" fontId="1" fillId="2" borderId="0" xfId="0" applyNumberFormat="1" applyFont="1" applyFill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 readingOrder="2"/>
    </xf>
    <xf numFmtId="3" fontId="1" fillId="2" borderId="0" xfId="0" applyNumberFormat="1" applyFont="1" applyFill="1" applyAlignment="1">
      <alignment horizontal="right" vertical="center" indent="2" readingOrder="2"/>
    </xf>
    <xf numFmtId="0" fontId="15" fillId="3" borderId="7" xfId="8" applyFont="1" applyFill="1" applyBorder="1" applyAlignment="1">
      <alignment horizontal="right" vertical="center" indent="2"/>
    </xf>
    <xf numFmtId="3" fontId="17" fillId="2" borderId="0" xfId="9" applyNumberFormat="1" applyFont="1" applyFill="1" applyBorder="1" applyAlignment="1">
      <alignment horizontal="right" vertical="center" indent="2"/>
    </xf>
    <xf numFmtId="3" fontId="18" fillId="0" borderId="0" xfId="9" applyNumberFormat="1" applyFont="1" applyFill="1" applyBorder="1" applyAlignment="1">
      <alignment horizontal="right" vertical="center" indent="2"/>
    </xf>
    <xf numFmtId="0" fontId="3" fillId="0" borderId="0" xfId="0" applyFont="1" applyAlignment="1">
      <alignment horizontal="right" vertical="center" indent="2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5" fillId="3" borderId="3" xfId="8" applyFont="1" applyFill="1" applyBorder="1" applyAlignment="1">
      <alignment horizontal="center" vertical="center"/>
    </xf>
    <xf numFmtId="0" fontId="15" fillId="3" borderId="6" xfId="8" applyFont="1" applyFill="1" applyBorder="1" applyAlignment="1">
      <alignment horizontal="center" vertical="center"/>
    </xf>
    <xf numFmtId="0" fontId="15" fillId="3" borderId="4" xfId="8" applyFont="1" applyFill="1" applyBorder="1" applyAlignment="1">
      <alignment horizontal="center" vertical="center"/>
    </xf>
    <xf numFmtId="0" fontId="15" fillId="3" borderId="5" xfId="8" applyFont="1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readingOrder="2"/>
    </xf>
    <xf numFmtId="0" fontId="15" fillId="3" borderId="9" xfId="8" applyFont="1" applyFill="1" applyBorder="1" applyAlignment="1">
      <alignment horizontal="center" vertical="center"/>
    </xf>
    <xf numFmtId="0" fontId="15" fillId="3" borderId="8" xfId="8" applyFont="1" applyFill="1" applyBorder="1" applyAlignment="1">
      <alignment horizontal="center" vertical="center"/>
    </xf>
    <xf numFmtId="0" fontId="15" fillId="3" borderId="2" xfId="8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readingOrder="2"/>
    </xf>
    <xf numFmtId="0" fontId="28" fillId="0" borderId="0" xfId="0" applyFont="1"/>
  </cellXfs>
  <cellStyles count="13">
    <cellStyle name="Comma 2" xfId="2"/>
    <cellStyle name="Comma 3" xfId="1"/>
    <cellStyle name="Comma 4" xfId="5"/>
    <cellStyle name="Comma 4 2" xfId="6"/>
    <cellStyle name="Normal" xfId="0" builtinId="0"/>
    <cellStyle name="Normal 2" xfId="3"/>
    <cellStyle name="Normal 2 2" xfId="10"/>
    <cellStyle name="Normal 2 2 4" xfId="4"/>
    <cellStyle name="Normal 3 4" xfId="12"/>
    <cellStyle name="Normal 4" xfId="7"/>
    <cellStyle name="Normal 5" xfId="11"/>
    <cellStyle name="Normal_food 2004 2" xfId="8"/>
    <cellStyle name="Normal_food 2004 3" xfId="9"/>
  </cellStyles>
  <dxfs count="0"/>
  <tableStyles count="0" defaultTableStyle="TableStyleMedium2" defaultPivotStyle="PivotStyleMedium9"/>
  <colors>
    <mruColors>
      <color rgb="FF2B865C"/>
      <color rgb="FFA2AC72"/>
      <color rgb="FF636466"/>
      <color rgb="FFCEC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500063</xdr:colOff>
      <xdr:row>1</xdr:row>
      <xdr:rowOff>95250</xdr:rowOff>
    </xdr:from>
    <xdr:to>
      <xdr:col>3</xdr:col>
      <xdr:colOff>442913</xdr:colOff>
      <xdr:row>4</xdr:row>
      <xdr:rowOff>261937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087587" y="285750"/>
          <a:ext cx="1276350" cy="148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S251"/>
  <sheetViews>
    <sheetView rightToLeft="1" tabSelected="1" zoomScale="98" zoomScaleNormal="98" workbookViewId="0">
      <selection activeCell="K11" sqref="K11"/>
    </sheetView>
  </sheetViews>
  <sheetFormatPr defaultRowHeight="15" x14ac:dyDescent="0.25"/>
  <cols>
    <col min="1" max="1" width="16.28515625" customWidth="1"/>
    <col min="2" max="2" width="14.28515625" customWidth="1"/>
    <col min="3" max="3" width="15.42578125" customWidth="1"/>
    <col min="4" max="5" width="13.7109375" customWidth="1"/>
    <col min="6" max="7" width="11.85546875" customWidth="1"/>
    <col min="8" max="8" width="13.85546875" customWidth="1"/>
    <col min="9" max="9" width="14.42578125" bestFit="1" customWidth="1"/>
    <col min="10" max="10" width="13.85546875" customWidth="1"/>
    <col min="11" max="11" width="12.5703125" customWidth="1"/>
    <col min="12" max="12" width="11.7109375" bestFit="1" customWidth="1"/>
    <col min="13" max="13" width="10.7109375" customWidth="1"/>
    <col min="14" max="14" width="13.85546875" customWidth="1"/>
    <col min="15" max="15" width="12" customWidth="1"/>
    <col min="16" max="16" width="14.7109375" customWidth="1"/>
    <col min="17" max="17" width="11.7109375" bestFit="1" customWidth="1"/>
    <col min="18" max="18" width="16.85546875" customWidth="1"/>
    <col min="19" max="19" width="18.5703125" customWidth="1"/>
    <col min="20" max="20" width="13.28515625" bestFit="1" customWidth="1"/>
    <col min="21" max="21" width="15.7109375" customWidth="1"/>
    <col min="22" max="22" width="15.28515625" customWidth="1"/>
    <col min="23" max="23" width="18.7109375" customWidth="1"/>
    <col min="24" max="24" width="14.28515625" customWidth="1"/>
    <col min="25" max="25" width="13.5703125" customWidth="1"/>
    <col min="26" max="26" width="12.7109375" customWidth="1"/>
    <col min="27" max="27" width="16.7109375" bestFit="1" customWidth="1"/>
    <col min="28" max="28" width="14.7109375" customWidth="1"/>
    <col min="29" max="29" width="17.5703125" customWidth="1"/>
    <col min="30" max="30" width="16.42578125" customWidth="1"/>
    <col min="31" max="31" width="18.140625" customWidth="1"/>
  </cols>
  <sheetData>
    <row r="1" spans="1:11" ht="18" customHeight="1" x14ac:dyDescent="0.25"/>
    <row r="2" spans="1:11" ht="18" customHeight="1" x14ac:dyDescent="0.25">
      <c r="A2" s="16"/>
    </row>
    <row r="3" spans="1:11" s="14" customFormat="1" ht="18" customHeight="1" x14ac:dyDescent="0.25">
      <c r="A3" s="16"/>
    </row>
    <row r="4" spans="1:11" s="14" customFormat="1" ht="18" customHeight="1" x14ac:dyDescent="0.25">
      <c r="A4" s="16"/>
    </row>
    <row r="5" spans="1:11" s="14" customFormat="1" ht="18" customHeight="1" x14ac:dyDescent="0.25">
      <c r="A5" s="16"/>
    </row>
    <row r="6" spans="1:11" s="14" customFormat="1" ht="18" customHeight="1" x14ac:dyDescent="0.25">
      <c r="A6" s="16"/>
    </row>
    <row r="7" spans="1:11" ht="27.75" customHeight="1" x14ac:dyDescent="0.25">
      <c r="A7" s="86" t="s">
        <v>46</v>
      </c>
      <c r="B7" s="86"/>
      <c r="C7" s="86"/>
      <c r="D7" s="86"/>
      <c r="E7" s="86"/>
      <c r="F7" s="86"/>
      <c r="G7" s="86"/>
    </row>
    <row r="8" spans="1:11" ht="18" customHeight="1" x14ac:dyDescent="0.25">
      <c r="A8" s="17"/>
    </row>
    <row r="9" spans="1:11" s="28" customFormat="1" ht="26.25" customHeight="1" x14ac:dyDescent="0.25">
      <c r="A9" s="87">
        <v>2018</v>
      </c>
      <c r="B9" s="87"/>
      <c r="C9" s="87"/>
      <c r="D9" s="87"/>
      <c r="E9" s="87"/>
      <c r="F9" s="87"/>
      <c r="G9" s="87"/>
    </row>
    <row r="10" spans="1:11" ht="18" customHeight="1" x14ac:dyDescent="0.25">
      <c r="A10" s="18"/>
    </row>
    <row r="11" spans="1:11" s="14" customFormat="1" ht="38.25" customHeight="1" x14ac:dyDescent="0.25">
      <c r="A11" s="18"/>
      <c r="B11" s="85" t="s">
        <v>66</v>
      </c>
      <c r="C11" s="85"/>
      <c r="D11" s="85"/>
      <c r="E11" s="85"/>
    </row>
    <row r="12" spans="1:11" s="57" customFormat="1" ht="17.25" customHeight="1" x14ac:dyDescent="0.25">
      <c r="A12" s="48"/>
      <c r="B12" s="86"/>
      <c r="C12" s="86"/>
      <c r="D12" s="86"/>
      <c r="E12" s="86"/>
    </row>
    <row r="13" spans="1:11" ht="17.25" customHeight="1" x14ac:dyDescent="0.25">
      <c r="A13" s="48"/>
      <c r="B13" s="49"/>
      <c r="C13" s="49"/>
      <c r="D13" s="49"/>
    </row>
    <row r="14" spans="1:11" ht="15" customHeight="1" x14ac:dyDescent="0.25">
      <c r="A14" s="19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  <c r="J15" s="97"/>
      <c r="K15" s="97"/>
    </row>
    <row r="16" spans="1:11" x14ac:dyDescent="0.25">
      <c r="A16" s="64" t="s">
        <v>67</v>
      </c>
      <c r="B16" s="64"/>
      <c r="C16" s="64"/>
      <c r="D16" s="64"/>
      <c r="E16" s="64"/>
      <c r="F16" s="64"/>
      <c r="G16" s="64"/>
      <c r="H16" s="64"/>
      <c r="I16" s="64"/>
      <c r="J16" s="97"/>
      <c r="K16" s="97"/>
    </row>
    <row r="17" spans="1:15" s="15" customFormat="1" ht="15.75" thickBot="1" x14ac:dyDescent="0.3">
      <c r="A17" s="24" t="s">
        <v>4</v>
      </c>
      <c r="B17" s="24"/>
      <c r="C17" s="24"/>
      <c r="D17" s="23"/>
      <c r="E17" s="23"/>
      <c r="F17" s="23"/>
      <c r="G17" s="23"/>
      <c r="H17" s="23"/>
      <c r="I17" s="23"/>
      <c r="J17" s="13"/>
    </row>
    <row r="18" spans="1:15" x14ac:dyDescent="0.25">
      <c r="A18" s="94" t="s">
        <v>0</v>
      </c>
      <c r="B18" s="95" t="s">
        <v>1</v>
      </c>
      <c r="C18" s="96"/>
      <c r="D18" s="95" t="s">
        <v>63</v>
      </c>
      <c r="E18" s="96"/>
      <c r="F18" s="95" t="s">
        <v>64</v>
      </c>
      <c r="G18" s="96"/>
      <c r="H18" s="95" t="s">
        <v>65</v>
      </c>
      <c r="I18" s="96"/>
      <c r="J18" s="15"/>
      <c r="K18" s="15"/>
    </row>
    <row r="19" spans="1:15" x14ac:dyDescent="0.25">
      <c r="A19" s="89"/>
      <c r="B19" s="77" t="s">
        <v>5</v>
      </c>
      <c r="C19" s="77" t="s">
        <v>6</v>
      </c>
      <c r="D19" s="77" t="s">
        <v>5</v>
      </c>
      <c r="E19" s="77" t="s">
        <v>6</v>
      </c>
      <c r="F19" s="77" t="s">
        <v>5</v>
      </c>
      <c r="G19" s="77" t="s">
        <v>6</v>
      </c>
      <c r="H19" s="77" t="s">
        <v>5</v>
      </c>
      <c r="I19" s="77" t="s">
        <v>6</v>
      </c>
      <c r="J19" s="15"/>
      <c r="K19" s="15"/>
    </row>
    <row r="20" spans="1:15" x14ac:dyDescent="0.25">
      <c r="A20" s="59">
        <v>2005</v>
      </c>
      <c r="B20" s="73">
        <v>23704</v>
      </c>
      <c r="C20" s="73">
        <v>739686</v>
      </c>
      <c r="D20" s="74">
        <v>4793</v>
      </c>
      <c r="E20" s="74">
        <v>111452</v>
      </c>
      <c r="F20" s="74">
        <v>11529</v>
      </c>
      <c r="G20" s="74">
        <v>438820</v>
      </c>
      <c r="H20" s="74">
        <v>7382</v>
      </c>
      <c r="I20" s="74">
        <v>189414</v>
      </c>
      <c r="J20" s="56"/>
      <c r="K20" s="56"/>
      <c r="L20" s="56"/>
      <c r="M20" s="56"/>
      <c r="N20" s="56"/>
      <c r="O20" s="56"/>
    </row>
    <row r="21" spans="1:15" x14ac:dyDescent="0.25">
      <c r="A21" s="59">
        <v>2006</v>
      </c>
      <c r="B21" s="73">
        <v>23648</v>
      </c>
      <c r="C21" s="73">
        <v>720651</v>
      </c>
      <c r="D21" s="74">
        <v>4556</v>
      </c>
      <c r="E21" s="74">
        <v>103815</v>
      </c>
      <c r="F21" s="74">
        <v>11572</v>
      </c>
      <c r="G21" s="74">
        <v>429463</v>
      </c>
      <c r="H21" s="74">
        <v>7520</v>
      </c>
      <c r="I21" s="74">
        <v>187373</v>
      </c>
      <c r="J21" s="56"/>
      <c r="K21" s="56"/>
      <c r="L21" s="56"/>
      <c r="M21" s="56"/>
      <c r="N21" s="56"/>
      <c r="O21" s="56"/>
    </row>
    <row r="22" spans="1:15" x14ac:dyDescent="0.25">
      <c r="A22" s="59">
        <v>2007</v>
      </c>
      <c r="B22" s="73">
        <v>23198</v>
      </c>
      <c r="C22" s="73">
        <v>703748</v>
      </c>
      <c r="D22" s="74">
        <v>4072</v>
      </c>
      <c r="E22" s="74">
        <v>98314</v>
      </c>
      <c r="F22" s="74">
        <v>11701</v>
      </c>
      <c r="G22" s="74">
        <v>423083</v>
      </c>
      <c r="H22" s="74">
        <v>7425</v>
      </c>
      <c r="I22" s="74">
        <v>182351</v>
      </c>
      <c r="J22" s="56"/>
      <c r="K22" s="56"/>
      <c r="L22" s="56"/>
      <c r="M22" s="56"/>
      <c r="N22" s="56"/>
      <c r="O22" s="56"/>
    </row>
    <row r="23" spans="1:15" x14ac:dyDescent="0.25">
      <c r="A23" s="59">
        <v>2008</v>
      </c>
      <c r="B23" s="73">
        <v>24015</v>
      </c>
      <c r="C23" s="73">
        <v>731512</v>
      </c>
      <c r="D23" s="74">
        <v>3854</v>
      </c>
      <c r="E23" s="74">
        <v>97045</v>
      </c>
      <c r="F23" s="74">
        <v>11751</v>
      </c>
      <c r="G23" s="74">
        <v>443988</v>
      </c>
      <c r="H23" s="74">
        <v>8410</v>
      </c>
      <c r="I23" s="74">
        <v>190479</v>
      </c>
      <c r="J23" s="56"/>
      <c r="K23" s="56"/>
      <c r="L23" s="56"/>
      <c r="M23" s="56"/>
      <c r="N23" s="56"/>
      <c r="O23" s="56"/>
    </row>
    <row r="24" spans="1:15" x14ac:dyDescent="0.25">
      <c r="A24" s="59">
        <v>2009</v>
      </c>
      <c r="B24" s="73">
        <v>24097</v>
      </c>
      <c r="C24" s="73">
        <v>737957</v>
      </c>
      <c r="D24" s="74">
        <v>3814</v>
      </c>
      <c r="E24" s="74">
        <v>94380</v>
      </c>
      <c r="F24" s="74">
        <v>11782</v>
      </c>
      <c r="G24" s="74">
        <v>436656</v>
      </c>
      <c r="H24" s="74">
        <v>8501</v>
      </c>
      <c r="I24" s="74">
        <v>206921</v>
      </c>
      <c r="J24" s="56"/>
      <c r="K24" s="56"/>
      <c r="L24" s="56"/>
      <c r="M24" s="56"/>
      <c r="N24" s="56"/>
      <c r="O24" s="56"/>
    </row>
    <row r="25" spans="1:15" x14ac:dyDescent="0.25">
      <c r="A25" s="59">
        <v>2010</v>
      </c>
      <c r="B25" s="73">
        <v>24290</v>
      </c>
      <c r="C25" s="73">
        <v>747679</v>
      </c>
      <c r="D25" s="74">
        <v>3837</v>
      </c>
      <c r="E25" s="74">
        <v>95483</v>
      </c>
      <c r="F25" s="74">
        <v>11894</v>
      </c>
      <c r="G25" s="74">
        <v>441637</v>
      </c>
      <c r="H25" s="74">
        <v>8559</v>
      </c>
      <c r="I25" s="74">
        <v>210559</v>
      </c>
      <c r="J25" s="56"/>
      <c r="K25" s="56"/>
      <c r="L25" s="56"/>
      <c r="M25" s="56"/>
      <c r="N25" s="56"/>
      <c r="O25" s="56"/>
    </row>
    <row r="26" spans="1:15" x14ac:dyDescent="0.25">
      <c r="A26" s="59">
        <v>2011</v>
      </c>
      <c r="B26" s="73">
        <v>24394</v>
      </c>
      <c r="C26" s="73">
        <v>752839</v>
      </c>
      <c r="D26" s="74">
        <v>3837</v>
      </c>
      <c r="E26" s="74">
        <v>95483</v>
      </c>
      <c r="F26" s="74">
        <v>11985</v>
      </c>
      <c r="G26" s="74">
        <v>446898</v>
      </c>
      <c r="H26" s="74">
        <v>8572</v>
      </c>
      <c r="I26" s="74">
        <v>210458</v>
      </c>
      <c r="J26" s="56"/>
      <c r="K26" s="56"/>
      <c r="L26" s="56"/>
      <c r="M26" s="56"/>
      <c r="N26" s="56"/>
      <c r="O26" s="56"/>
    </row>
    <row r="27" spans="1:15" x14ac:dyDescent="0.25">
      <c r="A27" s="59">
        <v>2012</v>
      </c>
      <c r="B27" s="73">
        <v>24394</v>
      </c>
      <c r="C27" s="73">
        <v>752839</v>
      </c>
      <c r="D27" s="74">
        <v>3837</v>
      </c>
      <c r="E27" s="74">
        <v>95483</v>
      </c>
      <c r="F27" s="74">
        <v>11985</v>
      </c>
      <c r="G27" s="74">
        <v>446898</v>
      </c>
      <c r="H27" s="74">
        <v>8572</v>
      </c>
      <c r="I27" s="74">
        <v>210458</v>
      </c>
      <c r="J27" s="56"/>
      <c r="K27" s="56"/>
      <c r="L27" s="56"/>
      <c r="M27" s="56"/>
      <c r="N27" s="56"/>
      <c r="O27" s="56"/>
    </row>
    <row r="28" spans="1:15" x14ac:dyDescent="0.25">
      <c r="A28" s="47">
        <v>2013</v>
      </c>
      <c r="B28" s="75">
        <v>24394</v>
      </c>
      <c r="C28" s="75">
        <v>752839</v>
      </c>
      <c r="D28" s="76">
        <v>3837</v>
      </c>
      <c r="E28" s="76">
        <v>95483</v>
      </c>
      <c r="F28" s="76">
        <v>11985</v>
      </c>
      <c r="G28" s="76">
        <v>446898</v>
      </c>
      <c r="H28" s="76">
        <v>8572</v>
      </c>
      <c r="I28" s="76">
        <v>210458</v>
      </c>
      <c r="J28" s="56"/>
      <c r="K28" s="56"/>
      <c r="L28" s="56"/>
      <c r="M28" s="56"/>
      <c r="N28" s="56"/>
      <c r="O28" s="56"/>
    </row>
    <row r="29" spans="1:15" s="42" customFormat="1" x14ac:dyDescent="0.25">
      <c r="A29" s="47">
        <v>2014</v>
      </c>
      <c r="B29" s="75">
        <f t="shared" ref="B29:B30" si="0">D29+F29+H29</f>
        <v>24018</v>
      </c>
      <c r="C29" s="75">
        <f t="shared" ref="C29:C30" si="1">E29+G29+I29</f>
        <v>749867.90900000022</v>
      </c>
      <c r="D29" s="76">
        <v>3605</v>
      </c>
      <c r="E29" s="76">
        <v>89678.544599999994</v>
      </c>
      <c r="F29" s="76">
        <v>11921</v>
      </c>
      <c r="G29" s="76">
        <v>452503.42550000013</v>
      </c>
      <c r="H29" s="76">
        <v>8492</v>
      </c>
      <c r="I29" s="76">
        <v>207685.93890000001</v>
      </c>
      <c r="J29" s="56"/>
      <c r="K29" s="56"/>
      <c r="L29" s="56"/>
      <c r="M29" s="56"/>
      <c r="N29" s="56"/>
      <c r="O29" s="56"/>
    </row>
    <row r="30" spans="1:15" s="50" customFormat="1" x14ac:dyDescent="0.25">
      <c r="A30" s="47">
        <v>2015</v>
      </c>
      <c r="B30" s="75">
        <f t="shared" si="0"/>
        <v>24018</v>
      </c>
      <c r="C30" s="75">
        <f t="shared" si="1"/>
        <v>749867.90900000022</v>
      </c>
      <c r="D30" s="76">
        <v>3605</v>
      </c>
      <c r="E30" s="76">
        <v>89678.544599999994</v>
      </c>
      <c r="F30" s="76">
        <v>11921</v>
      </c>
      <c r="G30" s="76">
        <v>452503.42550000013</v>
      </c>
      <c r="H30" s="76">
        <v>8492</v>
      </c>
      <c r="I30" s="76">
        <v>207685.93890000001</v>
      </c>
      <c r="J30" s="56"/>
      <c r="K30" s="56"/>
      <c r="L30" s="56"/>
      <c r="M30" s="56"/>
      <c r="N30" s="56"/>
      <c r="O30" s="56"/>
    </row>
    <row r="31" spans="1:15" s="70" customFormat="1" x14ac:dyDescent="0.25">
      <c r="A31" s="47">
        <v>2016</v>
      </c>
      <c r="B31" s="75">
        <f t="shared" ref="B31:B32" si="2">D31+F31+H31</f>
        <v>24018</v>
      </c>
      <c r="C31" s="75">
        <f t="shared" ref="C31:C32" si="3">E31+G31+I31</f>
        <v>749867.90900000022</v>
      </c>
      <c r="D31" s="76">
        <v>3605</v>
      </c>
      <c r="E31" s="76">
        <v>89678.544599999994</v>
      </c>
      <c r="F31" s="76">
        <v>11921</v>
      </c>
      <c r="G31" s="76">
        <v>452503.42550000013</v>
      </c>
      <c r="H31" s="76">
        <v>8492</v>
      </c>
      <c r="I31" s="76">
        <v>207685.93890000001</v>
      </c>
      <c r="J31" s="56"/>
      <c r="K31" s="56"/>
      <c r="L31" s="56"/>
      <c r="M31" s="56"/>
      <c r="N31" s="56"/>
      <c r="O31" s="56"/>
    </row>
    <row r="32" spans="1:15" s="70" customFormat="1" x14ac:dyDescent="0.25">
      <c r="A32" s="47">
        <v>2017</v>
      </c>
      <c r="B32" s="75">
        <f t="shared" si="2"/>
        <v>24018</v>
      </c>
      <c r="C32" s="75">
        <f t="shared" si="3"/>
        <v>749867.90900000022</v>
      </c>
      <c r="D32" s="76">
        <v>3605</v>
      </c>
      <c r="E32" s="76">
        <v>89678.544599999994</v>
      </c>
      <c r="F32" s="76">
        <v>11921</v>
      </c>
      <c r="G32" s="76">
        <v>452503.42550000013</v>
      </c>
      <c r="H32" s="76">
        <v>8492</v>
      </c>
      <c r="I32" s="76">
        <v>207685.93890000001</v>
      </c>
      <c r="J32" s="56"/>
      <c r="K32" s="56"/>
      <c r="L32" s="56"/>
      <c r="M32" s="56"/>
      <c r="N32" s="56"/>
      <c r="O32" s="56"/>
    </row>
    <row r="33" spans="1:11" ht="15.75" thickBot="1" x14ac:dyDescent="0.3">
      <c r="A33" s="47">
        <v>2018</v>
      </c>
      <c r="B33" s="75">
        <f t="shared" ref="B33" si="4">D33+F33+H33</f>
        <v>24018</v>
      </c>
      <c r="C33" s="75">
        <f t="shared" ref="C33" si="5">E33+G33+I33</f>
        <v>749867.90900000022</v>
      </c>
      <c r="D33" s="76">
        <v>3605</v>
      </c>
      <c r="E33" s="76">
        <v>89678.544599999994</v>
      </c>
      <c r="F33" s="76">
        <v>11921</v>
      </c>
      <c r="G33" s="76">
        <v>452503.42550000013</v>
      </c>
      <c r="H33" s="76">
        <v>8492</v>
      </c>
      <c r="I33" s="76">
        <v>207685.93890000001</v>
      </c>
      <c r="J33" s="2"/>
      <c r="K33" s="2"/>
    </row>
    <row r="34" spans="1:11" x14ac:dyDescent="0.25">
      <c r="A34" s="92" t="s">
        <v>80</v>
      </c>
      <c r="B34" s="92"/>
      <c r="C34" s="92"/>
      <c r="D34" s="65"/>
      <c r="E34" s="36"/>
      <c r="F34" s="36"/>
      <c r="G34" s="65"/>
      <c r="H34" s="36"/>
      <c r="I34" s="36"/>
      <c r="J34" s="11"/>
      <c r="K34" s="11"/>
    </row>
    <row r="35" spans="1:11" s="28" customFormat="1" x14ac:dyDescent="0.25">
      <c r="A35" s="44"/>
      <c r="C35" s="43"/>
    </row>
    <row r="36" spans="1:11" x14ac:dyDescent="0.25">
      <c r="A36" s="64" t="s">
        <v>68</v>
      </c>
      <c r="B36" s="64"/>
      <c r="C36" s="64"/>
    </row>
    <row r="37" spans="1:11" x14ac:dyDescent="0.25">
      <c r="A37" s="55" t="s">
        <v>4</v>
      </c>
      <c r="B37" s="58"/>
      <c r="C37" s="6"/>
    </row>
    <row r="38" spans="1:11" x14ac:dyDescent="0.25">
      <c r="A38" s="60" t="s">
        <v>7</v>
      </c>
      <c r="B38" s="77" t="s">
        <v>5</v>
      </c>
      <c r="C38" s="77" t="s">
        <v>6</v>
      </c>
      <c r="D38" s="27"/>
      <c r="E38" s="27"/>
      <c r="F38" s="27"/>
      <c r="G38" s="27"/>
      <c r="H38" s="27"/>
      <c r="I38" s="27"/>
      <c r="J38" s="27"/>
    </row>
    <row r="39" spans="1:11" ht="13.5" customHeight="1" x14ac:dyDescent="0.25">
      <c r="A39" s="35" t="s">
        <v>1</v>
      </c>
      <c r="B39" s="78">
        <f>SUM(B40:B42)</f>
        <v>24018</v>
      </c>
      <c r="C39" s="78">
        <f>SUM(C40:C42)</f>
        <v>749867.90900000022</v>
      </c>
      <c r="D39" s="27"/>
      <c r="E39" s="27"/>
      <c r="F39" s="27"/>
      <c r="G39" s="27"/>
      <c r="H39" s="27"/>
      <c r="I39" s="27"/>
      <c r="J39" s="27"/>
    </row>
    <row r="40" spans="1:11" x14ac:dyDescent="0.25">
      <c r="A40" s="34" t="s">
        <v>63</v>
      </c>
      <c r="B40" s="74">
        <v>3605</v>
      </c>
      <c r="C40" s="74">
        <v>89678.544599999994</v>
      </c>
    </row>
    <row r="41" spans="1:11" x14ac:dyDescent="0.25">
      <c r="A41" s="34" t="s">
        <v>64</v>
      </c>
      <c r="B41" s="74">
        <v>11921</v>
      </c>
      <c r="C41" s="79">
        <v>452503.42550000013</v>
      </c>
    </row>
    <row r="42" spans="1:11" ht="15.75" thickBot="1" x14ac:dyDescent="0.3">
      <c r="A42" s="62" t="s">
        <v>65</v>
      </c>
      <c r="B42" s="74">
        <v>8492</v>
      </c>
      <c r="C42" s="79">
        <v>207685.93890000001</v>
      </c>
    </row>
    <row r="43" spans="1:11" x14ac:dyDescent="0.25">
      <c r="A43" s="92" t="s">
        <v>80</v>
      </c>
      <c r="B43" s="92"/>
      <c r="C43" s="92"/>
    </row>
    <row r="44" spans="1:11" x14ac:dyDescent="0.25">
      <c r="A44" s="61"/>
      <c r="B44" s="26"/>
      <c r="C44" s="26"/>
    </row>
    <row r="45" spans="1:11" s="28" customFormat="1" x14ac:dyDescent="0.25">
      <c r="A45" s="45"/>
      <c r="C45" s="43" t="s">
        <v>56</v>
      </c>
    </row>
    <row r="46" spans="1:11" x14ac:dyDescent="0.25">
      <c r="A46" s="64" t="s">
        <v>69</v>
      </c>
      <c r="B46" s="64"/>
      <c r="C46" s="64"/>
    </row>
    <row r="47" spans="1:11" x14ac:dyDescent="0.25">
      <c r="A47" s="55" t="s">
        <v>4</v>
      </c>
      <c r="B47" s="58"/>
      <c r="C47" s="58"/>
    </row>
    <row r="48" spans="1:11" x14ac:dyDescent="0.25">
      <c r="A48" s="60" t="s">
        <v>7</v>
      </c>
      <c r="B48" s="77" t="s">
        <v>5</v>
      </c>
      <c r="C48" s="77" t="s">
        <v>6</v>
      </c>
    </row>
    <row r="49" spans="1:3" ht="14.25" customHeight="1" x14ac:dyDescent="0.25">
      <c r="A49" s="4" t="s">
        <v>1</v>
      </c>
      <c r="B49" s="78">
        <f>SUM(B50:B51)</f>
        <v>3605</v>
      </c>
      <c r="C49" s="78">
        <f>SUM(C50:C51)</f>
        <v>89678.544599999906</v>
      </c>
    </row>
    <row r="50" spans="1:3" s="25" customFormat="1" x14ac:dyDescent="0.25">
      <c r="A50" s="62" t="s">
        <v>32</v>
      </c>
      <c r="B50" s="76">
        <v>1965</v>
      </c>
      <c r="C50" s="76">
        <v>52832.152600000001</v>
      </c>
    </row>
    <row r="51" spans="1:3" s="51" customFormat="1" ht="15.75" thickBot="1" x14ac:dyDescent="0.3">
      <c r="A51" s="34" t="s">
        <v>9</v>
      </c>
      <c r="B51" s="74">
        <v>1640</v>
      </c>
      <c r="C51" s="79">
        <v>36846.391999999898</v>
      </c>
    </row>
    <row r="52" spans="1:3" s="25" customFormat="1" x14ac:dyDescent="0.25">
      <c r="A52" s="92" t="s">
        <v>80</v>
      </c>
      <c r="B52" s="92"/>
      <c r="C52" s="92"/>
    </row>
    <row r="53" spans="1:3" x14ac:dyDescent="0.25">
      <c r="A53" s="34"/>
      <c r="B53" s="3"/>
      <c r="C53" s="9"/>
    </row>
    <row r="54" spans="1:3" s="14" customFormat="1" ht="15.75" x14ac:dyDescent="0.25">
      <c r="A54" s="46"/>
      <c r="B54" s="28"/>
      <c r="C54" s="43" t="s">
        <v>56</v>
      </c>
    </row>
    <row r="55" spans="1:3" s="28" customFormat="1" x14ac:dyDescent="0.25">
      <c r="A55" s="64" t="s">
        <v>70</v>
      </c>
      <c r="B55" s="64"/>
      <c r="C55" s="64"/>
    </row>
    <row r="56" spans="1:3" x14ac:dyDescent="0.25">
      <c r="A56" s="55" t="s">
        <v>4</v>
      </c>
      <c r="B56" s="6"/>
      <c r="C56" s="6"/>
    </row>
    <row r="57" spans="1:3" x14ac:dyDescent="0.25">
      <c r="A57" s="60" t="s">
        <v>7</v>
      </c>
      <c r="B57" s="77" t="s">
        <v>5</v>
      </c>
      <c r="C57" s="77" t="s">
        <v>6</v>
      </c>
    </row>
    <row r="58" spans="1:3" x14ac:dyDescent="0.25">
      <c r="A58" s="35" t="s">
        <v>1</v>
      </c>
      <c r="B58" s="80">
        <f>SUM(B59:B83)</f>
        <v>11921</v>
      </c>
      <c r="C58" s="80">
        <f>SUM(C59:C83)</f>
        <v>452503.42549999995</v>
      </c>
    </row>
    <row r="59" spans="1:3" ht="15.75" customHeight="1" x14ac:dyDescent="0.25">
      <c r="A59" s="5" t="s">
        <v>47</v>
      </c>
      <c r="B59" s="74">
        <v>883</v>
      </c>
      <c r="C59" s="74">
        <v>29340.723999999998</v>
      </c>
    </row>
    <row r="60" spans="1:3" x14ac:dyDescent="0.25">
      <c r="A60" s="5" t="s">
        <v>13</v>
      </c>
      <c r="B60" s="74">
        <v>875</v>
      </c>
      <c r="C60" s="74">
        <v>27107.659000000003</v>
      </c>
    </row>
    <row r="61" spans="1:3" x14ac:dyDescent="0.25">
      <c r="A61" s="5" t="s">
        <v>48</v>
      </c>
      <c r="B61" s="74">
        <v>228</v>
      </c>
      <c r="C61" s="74">
        <v>13253.9908</v>
      </c>
    </row>
    <row r="62" spans="1:3" x14ac:dyDescent="0.25">
      <c r="A62" s="5" t="s">
        <v>16</v>
      </c>
      <c r="B62" s="74">
        <v>213</v>
      </c>
      <c r="C62" s="74">
        <v>6306.7110000000002</v>
      </c>
    </row>
    <row r="63" spans="1:3" x14ac:dyDescent="0.25">
      <c r="A63" s="5" t="s">
        <v>18</v>
      </c>
      <c r="B63" s="74">
        <v>60</v>
      </c>
      <c r="C63" s="74">
        <v>8700.686099999999</v>
      </c>
    </row>
    <row r="64" spans="1:3" x14ac:dyDescent="0.25">
      <c r="A64" s="5" t="s">
        <v>11</v>
      </c>
      <c r="B64" s="74">
        <v>762</v>
      </c>
      <c r="C64" s="74">
        <v>25410.616999999998</v>
      </c>
    </row>
    <row r="65" spans="1:3" x14ac:dyDescent="0.25">
      <c r="A65" s="5" t="s">
        <v>10</v>
      </c>
      <c r="B65" s="74">
        <v>1111</v>
      </c>
      <c r="C65" s="74">
        <v>37092.569799999997</v>
      </c>
    </row>
    <row r="66" spans="1:3" x14ac:dyDescent="0.25">
      <c r="A66" s="5" t="s">
        <v>14</v>
      </c>
      <c r="B66" s="74">
        <v>629</v>
      </c>
      <c r="C66" s="74">
        <v>21865.603999999999</v>
      </c>
    </row>
    <row r="67" spans="1:3" x14ac:dyDescent="0.25">
      <c r="A67" s="5" t="s">
        <v>24</v>
      </c>
      <c r="B67" s="74">
        <v>260</v>
      </c>
      <c r="C67" s="74">
        <v>22923.917000000001</v>
      </c>
    </row>
    <row r="68" spans="1:3" x14ac:dyDescent="0.25">
      <c r="A68" s="5" t="s">
        <v>49</v>
      </c>
      <c r="B68" s="74">
        <v>93</v>
      </c>
      <c r="C68" s="74">
        <v>6016.5130000000008</v>
      </c>
    </row>
    <row r="69" spans="1:3" x14ac:dyDescent="0.25">
      <c r="A69" s="5" t="s">
        <v>15</v>
      </c>
      <c r="B69" s="74">
        <v>225</v>
      </c>
      <c r="C69" s="74">
        <v>9901.6239000000005</v>
      </c>
    </row>
    <row r="70" spans="1:3" x14ac:dyDescent="0.25">
      <c r="A70" s="5" t="s">
        <v>50</v>
      </c>
      <c r="B70" s="74">
        <v>372</v>
      </c>
      <c r="C70" s="74">
        <v>12036.486000000001</v>
      </c>
    </row>
    <row r="71" spans="1:3" x14ac:dyDescent="0.25">
      <c r="A71" s="5" t="s">
        <v>43</v>
      </c>
      <c r="B71" s="74">
        <v>402</v>
      </c>
      <c r="C71" s="74">
        <v>16194.353300000001</v>
      </c>
    </row>
    <row r="72" spans="1:3" x14ac:dyDescent="0.25">
      <c r="A72" s="5" t="s">
        <v>19</v>
      </c>
      <c r="B72" s="74">
        <v>550</v>
      </c>
      <c r="C72" s="74">
        <v>19190.043999999998</v>
      </c>
    </row>
    <row r="73" spans="1:3" x14ac:dyDescent="0.25">
      <c r="A73" s="5" t="s">
        <v>20</v>
      </c>
      <c r="B73" s="74">
        <v>73</v>
      </c>
      <c r="C73" s="74">
        <v>2867.7259999999997</v>
      </c>
    </row>
    <row r="74" spans="1:3" x14ac:dyDescent="0.25">
      <c r="A74" s="5" t="s">
        <v>51</v>
      </c>
      <c r="B74" s="74">
        <v>93</v>
      </c>
      <c r="C74" s="74">
        <v>5502</v>
      </c>
    </row>
    <row r="75" spans="1:3" x14ac:dyDescent="0.25">
      <c r="A75" s="5" t="s">
        <v>21</v>
      </c>
      <c r="B75" s="74">
        <v>865</v>
      </c>
      <c r="C75" s="74">
        <v>28775.777000000002</v>
      </c>
    </row>
    <row r="76" spans="1:3" x14ac:dyDescent="0.25">
      <c r="A76" s="5" t="s">
        <v>44</v>
      </c>
      <c r="B76" s="74">
        <v>553</v>
      </c>
      <c r="C76" s="74">
        <v>20495.394999999997</v>
      </c>
    </row>
    <row r="77" spans="1:3" x14ac:dyDescent="0.25">
      <c r="A77" s="5" t="s">
        <v>17</v>
      </c>
      <c r="B77" s="74">
        <v>571</v>
      </c>
      <c r="C77" s="74">
        <v>19034.733</v>
      </c>
    </row>
    <row r="78" spans="1:3" x14ac:dyDescent="0.25">
      <c r="A78" s="5" t="s">
        <v>26</v>
      </c>
      <c r="B78" s="74">
        <v>274</v>
      </c>
      <c r="C78" s="74">
        <v>11279.2</v>
      </c>
    </row>
    <row r="79" spans="1:3" x14ac:dyDescent="0.25">
      <c r="A79" s="5" t="s">
        <v>52</v>
      </c>
      <c r="B79" s="74">
        <v>1012</v>
      </c>
      <c r="C79" s="74">
        <v>33674.500999999997</v>
      </c>
    </row>
    <row r="80" spans="1:3" x14ac:dyDescent="0.25">
      <c r="A80" s="5" t="s">
        <v>25</v>
      </c>
      <c r="B80" s="74">
        <v>584</v>
      </c>
      <c r="C80" s="74">
        <v>19668.823</v>
      </c>
    </row>
    <row r="81" spans="1:10" x14ac:dyDescent="0.25">
      <c r="A81" s="5" t="s">
        <v>53</v>
      </c>
      <c r="B81" s="74">
        <v>691</v>
      </c>
      <c r="C81" s="74">
        <v>24631.993600000002</v>
      </c>
    </row>
    <row r="82" spans="1:10" x14ac:dyDescent="0.25">
      <c r="A82" s="5" t="s">
        <v>22</v>
      </c>
      <c r="B82" s="74">
        <v>124</v>
      </c>
      <c r="C82" s="74">
        <v>16928.991999999998</v>
      </c>
    </row>
    <row r="83" spans="1:10" ht="15.75" thickBot="1" x14ac:dyDescent="0.3">
      <c r="A83" s="5" t="s">
        <v>23</v>
      </c>
      <c r="B83" s="74">
        <v>418</v>
      </c>
      <c r="C83" s="74">
        <v>14302.786</v>
      </c>
    </row>
    <row r="84" spans="1:10" s="25" customFormat="1" x14ac:dyDescent="0.25">
      <c r="A84" s="92" t="s">
        <v>80</v>
      </c>
      <c r="B84" s="92"/>
      <c r="C84" s="92"/>
    </row>
    <row r="85" spans="1:10" s="25" customFormat="1" ht="15.75" x14ac:dyDescent="0.25">
      <c r="A85" s="20"/>
      <c r="B85" s="58"/>
      <c r="C85" s="58"/>
      <c r="F85" s="30"/>
    </row>
    <row r="86" spans="1:10" s="28" customFormat="1" ht="15.75" x14ac:dyDescent="0.25">
      <c r="A86" s="46"/>
      <c r="C86" s="43" t="s">
        <v>56</v>
      </c>
    </row>
    <row r="87" spans="1:10" x14ac:dyDescent="0.25">
      <c r="A87" s="64" t="s">
        <v>71</v>
      </c>
      <c r="B87" s="64"/>
      <c r="C87" s="64"/>
    </row>
    <row r="88" spans="1:10" x14ac:dyDescent="0.25">
      <c r="A88" s="55" t="s">
        <v>4</v>
      </c>
      <c r="B88" s="6"/>
      <c r="C88" s="6"/>
      <c r="D88" s="27"/>
      <c r="E88" s="27"/>
      <c r="F88" s="27"/>
      <c r="G88" s="27"/>
      <c r="H88" s="27"/>
      <c r="I88" s="27"/>
    </row>
    <row r="89" spans="1:10" x14ac:dyDescent="0.25">
      <c r="A89" s="60" t="s">
        <v>7</v>
      </c>
      <c r="B89" s="77" t="s">
        <v>5</v>
      </c>
      <c r="C89" s="77" t="s">
        <v>6</v>
      </c>
      <c r="D89" s="33"/>
      <c r="E89" s="33"/>
      <c r="F89" s="33"/>
      <c r="G89" s="33"/>
      <c r="H89" s="33"/>
      <c r="I89" s="33"/>
      <c r="J89" s="33"/>
    </row>
    <row r="90" spans="1:10" ht="15" customHeight="1" x14ac:dyDescent="0.25">
      <c r="A90" s="35" t="s">
        <v>27</v>
      </c>
      <c r="B90" s="78">
        <f>SUM(B91:B102)</f>
        <v>8492</v>
      </c>
      <c r="C90" s="78">
        <f>SUM(C91:C102)</f>
        <v>207685.93890000001</v>
      </c>
      <c r="D90" s="33"/>
      <c r="E90" s="33"/>
      <c r="F90" s="33"/>
      <c r="G90" s="33"/>
      <c r="H90" s="33"/>
      <c r="I90" s="33"/>
      <c r="J90" s="33"/>
    </row>
    <row r="91" spans="1:10" x14ac:dyDescent="0.25">
      <c r="A91" s="5" t="s">
        <v>35</v>
      </c>
      <c r="B91" s="74">
        <v>1746</v>
      </c>
      <c r="C91" s="74">
        <v>41619.271999999997</v>
      </c>
      <c r="D91" s="33"/>
      <c r="E91" s="33"/>
      <c r="F91" s="33"/>
      <c r="G91" s="33"/>
      <c r="H91" s="33"/>
      <c r="I91" s="33"/>
      <c r="J91" s="33"/>
    </row>
    <row r="92" spans="1:10" x14ac:dyDescent="0.25">
      <c r="A92" s="5" t="s">
        <v>34</v>
      </c>
      <c r="B92" s="74">
        <v>108</v>
      </c>
      <c r="C92" s="74">
        <v>1656</v>
      </c>
      <c r="D92" s="33"/>
      <c r="E92" s="33"/>
      <c r="F92" s="33"/>
      <c r="G92" s="33"/>
      <c r="H92" s="33"/>
      <c r="I92" s="33"/>
      <c r="J92" s="33"/>
    </row>
    <row r="93" spans="1:10" x14ac:dyDescent="0.25">
      <c r="A93" s="5" t="s">
        <v>54</v>
      </c>
      <c r="B93" s="74">
        <v>128</v>
      </c>
      <c r="C93" s="74">
        <v>2278.2700000000004</v>
      </c>
      <c r="D93" s="33"/>
      <c r="E93" s="33"/>
      <c r="F93" s="33"/>
      <c r="G93" s="33"/>
      <c r="H93" s="33"/>
      <c r="I93" s="33"/>
      <c r="J93" s="33"/>
    </row>
    <row r="94" spans="1:10" x14ac:dyDescent="0.25">
      <c r="A94" s="5" t="s">
        <v>45</v>
      </c>
      <c r="B94" s="74">
        <v>98</v>
      </c>
      <c r="C94" s="74">
        <v>980</v>
      </c>
      <c r="D94" s="33"/>
      <c r="E94" s="33"/>
      <c r="F94" s="33"/>
      <c r="G94" s="33"/>
      <c r="H94" s="33"/>
      <c r="I94" s="33"/>
      <c r="J94" s="33"/>
    </row>
    <row r="95" spans="1:10" x14ac:dyDescent="0.25">
      <c r="A95" s="5" t="s">
        <v>42</v>
      </c>
      <c r="B95" s="74">
        <v>795</v>
      </c>
      <c r="C95" s="74">
        <v>19156.736000000004</v>
      </c>
      <c r="D95" s="33"/>
      <c r="E95" s="33"/>
      <c r="F95" s="33"/>
      <c r="G95" s="33"/>
      <c r="H95" s="33"/>
      <c r="I95" s="33"/>
      <c r="J95" s="33"/>
    </row>
    <row r="96" spans="1:10" x14ac:dyDescent="0.25">
      <c r="A96" s="5" t="s">
        <v>39</v>
      </c>
      <c r="B96" s="74">
        <v>1371</v>
      </c>
      <c r="C96" s="74">
        <v>28223.331900000001</v>
      </c>
      <c r="D96" s="33"/>
      <c r="E96" s="33"/>
      <c r="F96" s="33"/>
      <c r="G96" s="33"/>
      <c r="H96" s="33"/>
      <c r="I96" s="33"/>
      <c r="J96" s="33"/>
    </row>
    <row r="97" spans="1:19" x14ac:dyDescent="0.25">
      <c r="A97" s="5" t="s">
        <v>38</v>
      </c>
      <c r="B97" s="74">
        <v>883</v>
      </c>
      <c r="C97" s="74">
        <v>20114.525999999998</v>
      </c>
      <c r="D97" s="33"/>
      <c r="E97" s="33"/>
      <c r="F97" s="33"/>
      <c r="G97" s="33"/>
      <c r="H97" s="33"/>
      <c r="I97" s="33"/>
      <c r="J97" s="33"/>
    </row>
    <row r="98" spans="1:19" x14ac:dyDescent="0.25">
      <c r="A98" s="5" t="s">
        <v>36</v>
      </c>
      <c r="B98" s="74">
        <v>102</v>
      </c>
      <c r="C98" s="74">
        <v>1012.809</v>
      </c>
      <c r="D98" s="33"/>
      <c r="E98" s="33"/>
      <c r="F98" s="33"/>
      <c r="G98" s="33"/>
      <c r="H98" s="33"/>
      <c r="I98" s="33"/>
      <c r="J98" s="33"/>
    </row>
    <row r="99" spans="1:19" x14ac:dyDescent="0.25">
      <c r="A99" s="5" t="s">
        <v>41</v>
      </c>
      <c r="B99" s="74">
        <v>559</v>
      </c>
      <c r="C99" s="74">
        <v>23263.555000000004</v>
      </c>
      <c r="D99" s="33"/>
      <c r="E99" s="33"/>
      <c r="F99" s="33"/>
      <c r="G99" s="33"/>
      <c r="H99" s="33"/>
      <c r="I99" s="33"/>
      <c r="J99" s="33"/>
    </row>
    <row r="100" spans="1:19" x14ac:dyDescent="0.25">
      <c r="A100" s="5" t="s">
        <v>37</v>
      </c>
      <c r="B100" s="74">
        <v>478</v>
      </c>
      <c r="C100" s="74">
        <v>18409.999599999999</v>
      </c>
      <c r="D100" s="33"/>
      <c r="E100" s="33"/>
      <c r="F100" s="33"/>
      <c r="G100" s="33"/>
      <c r="H100" s="33"/>
      <c r="I100" s="33"/>
      <c r="J100" s="33"/>
    </row>
    <row r="101" spans="1:19" x14ac:dyDescent="0.25">
      <c r="A101" s="5" t="s">
        <v>40</v>
      </c>
      <c r="B101" s="74">
        <v>541</v>
      </c>
      <c r="C101" s="74">
        <v>12801.7585</v>
      </c>
      <c r="D101" s="27"/>
      <c r="E101" s="27"/>
      <c r="F101" s="27"/>
      <c r="G101" s="27"/>
      <c r="H101" s="27"/>
      <c r="I101" s="27"/>
    </row>
    <row r="102" spans="1:19" ht="15.75" thickBot="1" x14ac:dyDescent="0.3">
      <c r="A102" s="5" t="s">
        <v>55</v>
      </c>
      <c r="B102" s="74">
        <v>1683</v>
      </c>
      <c r="C102" s="74">
        <v>38169.680900000007</v>
      </c>
      <c r="D102" s="27"/>
      <c r="E102" s="27"/>
      <c r="F102" s="27"/>
      <c r="G102" s="27"/>
      <c r="H102" s="27"/>
      <c r="I102" s="27"/>
    </row>
    <row r="103" spans="1:19" x14ac:dyDescent="0.25">
      <c r="A103" s="92" t="s">
        <v>80</v>
      </c>
      <c r="B103" s="92"/>
      <c r="C103" s="92"/>
      <c r="D103" s="27"/>
      <c r="E103" s="27"/>
      <c r="F103" s="27"/>
      <c r="G103" s="27"/>
      <c r="H103" s="27"/>
      <c r="I103" s="27"/>
    </row>
    <row r="104" spans="1:19" s="57" customFormat="1" x14ac:dyDescent="0.25">
      <c r="A104" s="38"/>
      <c r="B104" s="38"/>
      <c r="C104" s="38"/>
      <c r="D104" s="38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10"/>
      <c r="Q104" s="10"/>
      <c r="R104" s="10"/>
      <c r="S104" s="10"/>
    </row>
    <row r="105" spans="1:19" s="53" customFormat="1" x14ac:dyDescent="0.25">
      <c r="A105" s="38"/>
      <c r="B105" s="38"/>
      <c r="C105" s="38"/>
      <c r="D105" s="38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10"/>
      <c r="Q105" s="10"/>
      <c r="R105" s="10"/>
      <c r="S105" s="10"/>
    </row>
    <row r="106" spans="1:19" s="53" customFormat="1" x14ac:dyDescent="0.25">
      <c r="A106" s="59" t="s">
        <v>72</v>
      </c>
      <c r="B106" s="59"/>
      <c r="C106" s="59"/>
      <c r="D106" s="59"/>
      <c r="E106" s="59"/>
      <c r="F106" s="59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9" s="53" customFormat="1" ht="15.75" thickBot="1" x14ac:dyDescent="0.3">
      <c r="A107" s="93" t="s">
        <v>4</v>
      </c>
      <c r="B107" s="93"/>
      <c r="C107" s="58"/>
      <c r="D107" s="58"/>
      <c r="E107" s="58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9" s="53" customFormat="1" x14ac:dyDescent="0.25">
      <c r="A108" s="88" t="s">
        <v>7</v>
      </c>
      <c r="B108" s="90" t="s">
        <v>1</v>
      </c>
      <c r="C108" s="91"/>
      <c r="D108" s="90" t="s">
        <v>57</v>
      </c>
      <c r="E108" s="91"/>
      <c r="F108" s="90" t="s">
        <v>59</v>
      </c>
      <c r="G108" s="91"/>
      <c r="H108" s="90" t="s">
        <v>60</v>
      </c>
      <c r="I108" s="91"/>
      <c r="J108" s="90" t="s">
        <v>61</v>
      </c>
      <c r="K108" s="91"/>
      <c r="L108" s="90" t="s">
        <v>62</v>
      </c>
      <c r="M108" s="91"/>
      <c r="N108" s="90" t="s">
        <v>58</v>
      </c>
      <c r="O108" s="91"/>
    </row>
    <row r="109" spans="1:19" s="53" customFormat="1" x14ac:dyDescent="0.25">
      <c r="A109" s="89"/>
      <c r="B109" s="81" t="s">
        <v>28</v>
      </c>
      <c r="C109" s="81" t="s">
        <v>3</v>
      </c>
      <c r="D109" s="81" t="s">
        <v>28</v>
      </c>
      <c r="E109" s="81" t="s">
        <v>3</v>
      </c>
      <c r="F109" s="81" t="s">
        <v>28</v>
      </c>
      <c r="G109" s="81" t="s">
        <v>3</v>
      </c>
      <c r="H109" s="81" t="s">
        <v>28</v>
      </c>
      <c r="I109" s="81" t="s">
        <v>3</v>
      </c>
      <c r="J109" s="81" t="s">
        <v>28</v>
      </c>
      <c r="K109" s="81" t="s">
        <v>3</v>
      </c>
      <c r="L109" s="81" t="s">
        <v>28</v>
      </c>
      <c r="M109" s="81" t="s">
        <v>3</v>
      </c>
      <c r="N109" s="81" t="s">
        <v>28</v>
      </c>
      <c r="O109" s="81" t="s">
        <v>3</v>
      </c>
    </row>
    <row r="110" spans="1:19" s="53" customFormat="1" x14ac:dyDescent="0.25">
      <c r="A110" s="32" t="s">
        <v>1</v>
      </c>
      <c r="B110" s="82">
        <f t="shared" ref="B110:O110" si="6">B111+B112+B113</f>
        <v>24018</v>
      </c>
      <c r="C110" s="82">
        <f t="shared" si="6"/>
        <v>749868</v>
      </c>
      <c r="D110" s="82">
        <f t="shared" si="6"/>
        <v>4490</v>
      </c>
      <c r="E110" s="82">
        <f t="shared" si="6"/>
        <v>49475.5</v>
      </c>
      <c r="F110" s="82">
        <f t="shared" si="6"/>
        <v>6450</v>
      </c>
      <c r="G110" s="82">
        <f t="shared" si="6"/>
        <v>159732.5</v>
      </c>
      <c r="H110" s="82">
        <f t="shared" si="6"/>
        <v>9774</v>
      </c>
      <c r="I110" s="82">
        <f t="shared" si="6"/>
        <v>327690</v>
      </c>
      <c r="J110" s="82">
        <f t="shared" si="6"/>
        <v>2661</v>
      </c>
      <c r="K110" s="82">
        <f t="shared" si="6"/>
        <v>107958</v>
      </c>
      <c r="L110" s="82">
        <f t="shared" si="6"/>
        <v>172</v>
      </c>
      <c r="M110" s="82">
        <f t="shared" si="6"/>
        <v>9424</v>
      </c>
      <c r="N110" s="82">
        <f t="shared" si="6"/>
        <v>471</v>
      </c>
      <c r="O110" s="82">
        <f t="shared" si="6"/>
        <v>95588</v>
      </c>
    </row>
    <row r="111" spans="1:19" s="53" customFormat="1" x14ac:dyDescent="0.25">
      <c r="A111" s="34" t="s">
        <v>63</v>
      </c>
      <c r="B111" s="83">
        <f>D111+F111+H111+J111+L111+N111</f>
        <v>3605</v>
      </c>
      <c r="C111" s="83">
        <f>E111+G111+I111+K111+M111+O111</f>
        <v>89679</v>
      </c>
      <c r="D111" s="84">
        <v>592</v>
      </c>
      <c r="E111" s="74">
        <v>9528</v>
      </c>
      <c r="F111" s="74">
        <v>2876</v>
      </c>
      <c r="G111" s="74">
        <v>73763</v>
      </c>
      <c r="H111" s="84">
        <v>73</v>
      </c>
      <c r="I111" s="74">
        <v>2496</v>
      </c>
      <c r="J111" s="84">
        <v>38</v>
      </c>
      <c r="K111" s="74">
        <v>1619</v>
      </c>
      <c r="L111" s="84">
        <v>7</v>
      </c>
      <c r="M111" s="84">
        <v>380</v>
      </c>
      <c r="N111" s="84">
        <v>19</v>
      </c>
      <c r="O111" s="74">
        <v>1893</v>
      </c>
    </row>
    <row r="112" spans="1:19" s="53" customFormat="1" x14ac:dyDescent="0.25">
      <c r="A112" s="34" t="s">
        <v>64</v>
      </c>
      <c r="B112" s="83">
        <f>D112+F112+H112+J112+L112+N112</f>
        <v>11921</v>
      </c>
      <c r="C112" s="83">
        <f t="shared" ref="C112:C113" si="7">E112+G112+I112+K112+M112+O112</f>
        <v>452503</v>
      </c>
      <c r="D112" s="84">
        <v>636</v>
      </c>
      <c r="E112" s="74">
        <v>8697</v>
      </c>
      <c r="F112" s="74">
        <v>1230</v>
      </c>
      <c r="G112" s="74">
        <v>31073</v>
      </c>
      <c r="H112" s="74">
        <v>9286</v>
      </c>
      <c r="I112" s="74">
        <v>311082</v>
      </c>
      <c r="J112" s="84">
        <v>259</v>
      </c>
      <c r="K112" s="74">
        <v>11327</v>
      </c>
      <c r="L112" s="84">
        <v>129</v>
      </c>
      <c r="M112" s="74">
        <v>7069</v>
      </c>
      <c r="N112" s="84">
        <v>381</v>
      </c>
      <c r="O112" s="74">
        <v>83255</v>
      </c>
    </row>
    <row r="113" spans="1:15" s="53" customFormat="1" ht="15.75" thickBot="1" x14ac:dyDescent="0.3">
      <c r="A113" s="62" t="s">
        <v>65</v>
      </c>
      <c r="B113" s="83">
        <f>D113+F113+H113+J113+L113+N113</f>
        <v>8492</v>
      </c>
      <c r="C113" s="83">
        <f t="shared" si="7"/>
        <v>207686</v>
      </c>
      <c r="D113" s="74">
        <v>3262</v>
      </c>
      <c r="E113" s="74">
        <v>31250.5</v>
      </c>
      <c r="F113" s="74">
        <v>2344</v>
      </c>
      <c r="G113" s="74">
        <v>54896.5</v>
      </c>
      <c r="H113" s="84">
        <v>415</v>
      </c>
      <c r="I113" s="74">
        <v>14112</v>
      </c>
      <c r="J113" s="74">
        <v>2364</v>
      </c>
      <c r="K113" s="74">
        <v>95012</v>
      </c>
      <c r="L113" s="84">
        <v>36</v>
      </c>
      <c r="M113" s="74">
        <v>1975</v>
      </c>
      <c r="N113" s="84">
        <v>71</v>
      </c>
      <c r="O113" s="74">
        <v>10440</v>
      </c>
    </row>
    <row r="114" spans="1:15" s="53" customFormat="1" x14ac:dyDescent="0.25">
      <c r="A114" s="92" t="s">
        <v>80</v>
      </c>
      <c r="B114" s="92"/>
      <c r="C114" s="92"/>
      <c r="D114" s="65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</row>
    <row r="115" spans="1:15" s="53" customFormat="1" x14ac:dyDescent="0.25">
      <c r="A115" s="2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s="53" customFormat="1" x14ac:dyDescent="0.25">
      <c r="A116" s="2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s="53" customFormat="1" x14ac:dyDescent="0.25">
      <c r="A117" s="98" t="s">
        <v>73</v>
      </c>
      <c r="B117" s="98"/>
      <c r="C117" s="98"/>
      <c r="D117" s="98"/>
      <c r="E117" s="98"/>
      <c r="F117" s="98"/>
      <c r="G117" s="58"/>
      <c r="H117" s="58"/>
      <c r="I117" s="58"/>
      <c r="J117" s="58"/>
      <c r="K117" s="58"/>
      <c r="L117" s="10"/>
      <c r="M117" s="10"/>
      <c r="N117" s="10"/>
      <c r="O117" s="10"/>
    </row>
    <row r="118" spans="1:15" s="53" customFormat="1" ht="15.75" thickBot="1" x14ac:dyDescent="0.3">
      <c r="A118" s="93" t="s">
        <v>4</v>
      </c>
      <c r="B118" s="93"/>
      <c r="C118" s="58"/>
      <c r="D118" s="29"/>
      <c r="E118" s="29"/>
      <c r="F118" s="58"/>
      <c r="G118" s="58"/>
      <c r="H118" s="58"/>
      <c r="I118" s="58"/>
      <c r="J118" s="58"/>
      <c r="K118" s="58"/>
      <c r="L118" s="10"/>
      <c r="M118" s="10"/>
      <c r="N118" s="10"/>
      <c r="O118" s="10"/>
    </row>
    <row r="119" spans="1:15" s="53" customFormat="1" x14ac:dyDescent="0.25">
      <c r="A119" s="88" t="s">
        <v>7</v>
      </c>
      <c r="B119" s="90" t="s">
        <v>1</v>
      </c>
      <c r="C119" s="91"/>
      <c r="D119" s="90" t="s">
        <v>57</v>
      </c>
      <c r="E119" s="91"/>
      <c r="F119" s="90" t="s">
        <v>59</v>
      </c>
      <c r="G119" s="91"/>
      <c r="H119" s="90" t="s">
        <v>60</v>
      </c>
      <c r="I119" s="91"/>
      <c r="J119" s="90" t="s">
        <v>61</v>
      </c>
      <c r="K119" s="91"/>
      <c r="L119" s="90" t="s">
        <v>62</v>
      </c>
      <c r="M119" s="91"/>
      <c r="N119" s="90" t="s">
        <v>58</v>
      </c>
      <c r="O119" s="91"/>
    </row>
    <row r="120" spans="1:15" s="53" customFormat="1" x14ac:dyDescent="0.25">
      <c r="A120" s="89"/>
      <c r="B120" s="81" t="s">
        <v>28</v>
      </c>
      <c r="C120" s="81" t="s">
        <v>3</v>
      </c>
      <c r="D120" s="81" t="s">
        <v>28</v>
      </c>
      <c r="E120" s="81" t="s">
        <v>3</v>
      </c>
      <c r="F120" s="81" t="s">
        <v>28</v>
      </c>
      <c r="G120" s="81" t="s">
        <v>3</v>
      </c>
      <c r="H120" s="81" t="s">
        <v>28</v>
      </c>
      <c r="I120" s="81" t="s">
        <v>3</v>
      </c>
      <c r="J120" s="81" t="s">
        <v>28</v>
      </c>
      <c r="K120" s="81" t="s">
        <v>3</v>
      </c>
      <c r="L120" s="81" t="s">
        <v>28</v>
      </c>
      <c r="M120" s="81" t="s">
        <v>3</v>
      </c>
      <c r="N120" s="81" t="s">
        <v>28</v>
      </c>
      <c r="O120" s="81" t="s">
        <v>3</v>
      </c>
    </row>
    <row r="121" spans="1:15" s="53" customFormat="1" x14ac:dyDescent="0.25">
      <c r="A121" s="32" t="s">
        <v>1</v>
      </c>
      <c r="B121" s="82">
        <f>B122+B123</f>
        <v>3605</v>
      </c>
      <c r="C121" s="82">
        <f>C122+C123</f>
        <v>89678.544599997374</v>
      </c>
      <c r="D121" s="82">
        <f t="shared" ref="D121:O121" si="8">D122+D123+D124</f>
        <v>592</v>
      </c>
      <c r="E121" s="82">
        <f t="shared" si="8"/>
        <v>9528.1558999999961</v>
      </c>
      <c r="F121" s="82">
        <f t="shared" si="8"/>
        <v>2876</v>
      </c>
      <c r="G121" s="82">
        <f t="shared" si="8"/>
        <v>73762.955699997387</v>
      </c>
      <c r="H121" s="82">
        <f t="shared" si="8"/>
        <v>73</v>
      </c>
      <c r="I121" s="82">
        <f t="shared" si="8"/>
        <v>2496.1079999999997</v>
      </c>
      <c r="J121" s="82">
        <f t="shared" si="8"/>
        <v>38</v>
      </c>
      <c r="K121" s="82">
        <f t="shared" si="8"/>
        <v>1618.9749999999999</v>
      </c>
      <c r="L121" s="82">
        <f t="shared" si="8"/>
        <v>7</v>
      </c>
      <c r="M121" s="82">
        <f t="shared" si="8"/>
        <v>379.72499999999997</v>
      </c>
      <c r="N121" s="82">
        <f t="shared" si="8"/>
        <v>19</v>
      </c>
      <c r="O121" s="82">
        <f t="shared" si="8"/>
        <v>1892.6250000000002</v>
      </c>
    </row>
    <row r="122" spans="1:15" s="53" customFormat="1" x14ac:dyDescent="0.25">
      <c r="A122" s="37" t="s">
        <v>9</v>
      </c>
      <c r="B122" s="83">
        <f>D122+F122+H122+J122+L122+N122</f>
        <v>1640</v>
      </c>
      <c r="C122" s="83">
        <f>E122+G122+I122+K122+M122+O122</f>
        <v>36846.392000000051</v>
      </c>
      <c r="D122" s="83">
        <v>577</v>
      </c>
      <c r="E122" s="83">
        <v>9348.5048999999963</v>
      </c>
      <c r="F122" s="83">
        <v>926</v>
      </c>
      <c r="G122" s="83">
        <v>21110.454100000061</v>
      </c>
      <c r="H122" s="83">
        <v>73</v>
      </c>
      <c r="I122" s="83">
        <v>2496.1079999999997</v>
      </c>
      <c r="J122" s="83">
        <v>38</v>
      </c>
      <c r="K122" s="83">
        <v>1618.9749999999999</v>
      </c>
      <c r="L122" s="83">
        <v>7</v>
      </c>
      <c r="M122" s="83">
        <v>379.72499999999997</v>
      </c>
      <c r="N122" s="83">
        <v>19</v>
      </c>
      <c r="O122" s="83">
        <v>1892.6250000000002</v>
      </c>
    </row>
    <row r="123" spans="1:15" s="53" customFormat="1" ht="15.75" thickBot="1" x14ac:dyDescent="0.3">
      <c r="A123" s="37" t="s">
        <v>32</v>
      </c>
      <c r="B123" s="83">
        <f>D123+F123+H123+J123+L123+N123</f>
        <v>1965</v>
      </c>
      <c r="C123" s="83">
        <f>E123+G123+I123+K123+M123+O123</f>
        <v>52832.152599997324</v>
      </c>
      <c r="D123" s="83">
        <v>15</v>
      </c>
      <c r="E123" s="83">
        <v>179.65099999999998</v>
      </c>
      <c r="F123" s="83">
        <v>1950</v>
      </c>
      <c r="G123" s="83">
        <v>52652.501599997326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0</v>
      </c>
    </row>
    <row r="124" spans="1:15" s="53" customFormat="1" x14ac:dyDescent="0.25">
      <c r="A124" s="92" t="s">
        <v>80</v>
      </c>
      <c r="B124" s="92"/>
      <c r="C124" s="92"/>
      <c r="D124" s="6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</row>
    <row r="125" spans="1:15" s="53" customFormat="1" x14ac:dyDescent="0.25">
      <c r="A125" s="2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s="53" customForma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s="31" customFormat="1" x14ac:dyDescent="0.25">
      <c r="A127" s="98" t="s">
        <v>74</v>
      </c>
      <c r="B127" s="98"/>
      <c r="C127" s="98"/>
      <c r="D127" s="98"/>
      <c r="E127" s="98"/>
      <c r="F127" s="98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s="54" customFormat="1" ht="15.75" thickBot="1" x14ac:dyDescent="0.3">
      <c r="A128" s="7" t="s">
        <v>4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s="54" customFormat="1" x14ac:dyDescent="0.25">
      <c r="A129" s="88" t="s">
        <v>7</v>
      </c>
      <c r="B129" s="90" t="s">
        <v>1</v>
      </c>
      <c r="C129" s="91"/>
      <c r="D129" s="90" t="s">
        <v>57</v>
      </c>
      <c r="E129" s="91"/>
      <c r="F129" s="90" t="s">
        <v>59</v>
      </c>
      <c r="G129" s="91"/>
      <c r="H129" s="90" t="s">
        <v>60</v>
      </c>
      <c r="I129" s="91"/>
      <c r="J129" s="90" t="s">
        <v>61</v>
      </c>
      <c r="K129" s="91"/>
      <c r="L129" s="90" t="s">
        <v>62</v>
      </c>
      <c r="M129" s="91"/>
      <c r="N129" s="90" t="s">
        <v>58</v>
      </c>
      <c r="O129" s="91"/>
    </row>
    <row r="130" spans="1:15" s="54" customFormat="1" x14ac:dyDescent="0.25">
      <c r="A130" s="89"/>
      <c r="B130" s="81" t="s">
        <v>28</v>
      </c>
      <c r="C130" s="81" t="s">
        <v>3</v>
      </c>
      <c r="D130" s="81" t="s">
        <v>28</v>
      </c>
      <c r="E130" s="81" t="s">
        <v>3</v>
      </c>
      <c r="F130" s="81" t="s">
        <v>28</v>
      </c>
      <c r="G130" s="81" t="s">
        <v>3</v>
      </c>
      <c r="H130" s="81" t="s">
        <v>28</v>
      </c>
      <c r="I130" s="81" t="s">
        <v>3</v>
      </c>
      <c r="J130" s="81" t="s">
        <v>28</v>
      </c>
      <c r="K130" s="81" t="s">
        <v>3</v>
      </c>
      <c r="L130" s="81" t="s">
        <v>28</v>
      </c>
      <c r="M130" s="81" t="s">
        <v>3</v>
      </c>
      <c r="N130" s="81" t="s">
        <v>28</v>
      </c>
      <c r="O130" s="81" t="s">
        <v>3</v>
      </c>
    </row>
    <row r="131" spans="1:15" s="54" customFormat="1" x14ac:dyDescent="0.25">
      <c r="A131" s="32" t="s">
        <v>1</v>
      </c>
      <c r="B131" s="82">
        <f t="shared" ref="B131:O131" si="9">SUM(B132:B156)</f>
        <v>11921</v>
      </c>
      <c r="C131" s="82">
        <f t="shared" si="9"/>
        <v>452503.4255000017</v>
      </c>
      <c r="D131" s="82">
        <f t="shared" si="9"/>
        <v>636</v>
      </c>
      <c r="E131" s="82">
        <f t="shared" si="9"/>
        <v>8697.4199000000008</v>
      </c>
      <c r="F131" s="82">
        <f t="shared" si="9"/>
        <v>1230</v>
      </c>
      <c r="G131" s="82">
        <f t="shared" si="9"/>
        <v>31073.372999999992</v>
      </c>
      <c r="H131" s="82">
        <f t="shared" si="9"/>
        <v>9286</v>
      </c>
      <c r="I131" s="82">
        <f t="shared" si="9"/>
        <v>311081.65850000159</v>
      </c>
      <c r="J131" s="82">
        <f t="shared" si="9"/>
        <v>259</v>
      </c>
      <c r="K131" s="82">
        <f t="shared" si="9"/>
        <v>11326.945299999998</v>
      </c>
      <c r="L131" s="82">
        <f t="shared" si="9"/>
        <v>129</v>
      </c>
      <c r="M131" s="82">
        <f t="shared" si="9"/>
        <v>7069.3720000000003</v>
      </c>
      <c r="N131" s="82">
        <f t="shared" si="9"/>
        <v>381</v>
      </c>
      <c r="O131" s="82">
        <f t="shared" si="9"/>
        <v>83254.656799999982</v>
      </c>
    </row>
    <row r="132" spans="1:15" s="54" customFormat="1" x14ac:dyDescent="0.25">
      <c r="A132" s="37" t="s">
        <v>47</v>
      </c>
      <c r="B132" s="83">
        <f>D132+F132+H132+J132+L132+N132</f>
        <v>883</v>
      </c>
      <c r="C132" s="83">
        <f>E132+G132+I132+K132+M132+O132</f>
        <v>29340.724000000366</v>
      </c>
      <c r="D132" s="83">
        <v>12</v>
      </c>
      <c r="E132" s="83">
        <v>182.74799999999999</v>
      </c>
      <c r="F132" s="83">
        <v>4</v>
      </c>
      <c r="G132" s="83">
        <v>99.503</v>
      </c>
      <c r="H132" s="83">
        <v>866</v>
      </c>
      <c r="I132" s="83">
        <v>29007.407000000367</v>
      </c>
      <c r="J132" s="83">
        <v>0</v>
      </c>
      <c r="K132" s="83">
        <v>0</v>
      </c>
      <c r="L132" s="83">
        <v>1</v>
      </c>
      <c r="M132" s="83">
        <v>51.066000000000003</v>
      </c>
      <c r="N132" s="83">
        <v>0</v>
      </c>
      <c r="O132" s="83">
        <v>0</v>
      </c>
    </row>
    <row r="133" spans="1:15" s="54" customFormat="1" x14ac:dyDescent="0.25">
      <c r="A133" s="37" t="s">
        <v>13</v>
      </c>
      <c r="B133" s="83">
        <f t="shared" ref="B133:C156" si="10">D133+F133+H133+J133+L133+N133</f>
        <v>875</v>
      </c>
      <c r="C133" s="83">
        <f t="shared" si="10"/>
        <v>27107.658999999989</v>
      </c>
      <c r="D133" s="83">
        <v>134</v>
      </c>
      <c r="E133" s="83">
        <v>2133.2280000000005</v>
      </c>
      <c r="F133" s="83">
        <v>449</v>
      </c>
      <c r="G133" s="83">
        <v>10926.096999999989</v>
      </c>
      <c r="H133" s="83">
        <v>172</v>
      </c>
      <c r="I133" s="83">
        <v>5879.5609999999979</v>
      </c>
      <c r="J133" s="83">
        <v>71</v>
      </c>
      <c r="K133" s="83">
        <v>2993.7169999999996</v>
      </c>
      <c r="L133" s="83">
        <v>11</v>
      </c>
      <c r="M133" s="83">
        <v>608.62400000000014</v>
      </c>
      <c r="N133" s="83">
        <v>38</v>
      </c>
      <c r="O133" s="83">
        <v>4566.4319999999998</v>
      </c>
    </row>
    <row r="134" spans="1:15" s="54" customFormat="1" x14ac:dyDescent="0.25">
      <c r="A134" s="37" t="s">
        <v>48</v>
      </c>
      <c r="B134" s="83">
        <f t="shared" si="10"/>
        <v>228</v>
      </c>
      <c r="C134" s="83">
        <f t="shared" si="10"/>
        <v>13253.9908</v>
      </c>
      <c r="D134" s="83">
        <v>0</v>
      </c>
      <c r="E134" s="83">
        <v>0</v>
      </c>
      <c r="F134" s="83">
        <v>40</v>
      </c>
      <c r="G134" s="83">
        <v>997.18600000000015</v>
      </c>
      <c r="H134" s="83">
        <v>160</v>
      </c>
      <c r="I134" s="83">
        <v>5361.1170000000002</v>
      </c>
      <c r="J134" s="83">
        <v>5</v>
      </c>
      <c r="K134" s="83">
        <v>226.39099999999996</v>
      </c>
      <c r="L134" s="83">
        <v>2</v>
      </c>
      <c r="M134" s="83">
        <v>115.215</v>
      </c>
      <c r="N134" s="83">
        <v>21</v>
      </c>
      <c r="O134" s="83">
        <v>6554.0817999999999</v>
      </c>
    </row>
    <row r="135" spans="1:15" s="54" customFormat="1" x14ac:dyDescent="0.25">
      <c r="A135" s="37" t="s">
        <v>16</v>
      </c>
      <c r="B135" s="83">
        <f t="shared" si="10"/>
        <v>213</v>
      </c>
      <c r="C135" s="83">
        <f t="shared" si="10"/>
        <v>6306.7109999999993</v>
      </c>
      <c r="D135" s="83">
        <v>10</v>
      </c>
      <c r="E135" s="83">
        <v>142.81800000000001</v>
      </c>
      <c r="F135" s="83">
        <v>78</v>
      </c>
      <c r="G135" s="83">
        <v>1850.2059999999997</v>
      </c>
      <c r="H135" s="83">
        <v>117</v>
      </c>
      <c r="I135" s="83">
        <v>3888.4</v>
      </c>
      <c r="J135" s="83">
        <v>4</v>
      </c>
      <c r="K135" s="83">
        <v>184.45</v>
      </c>
      <c r="L135" s="83">
        <v>1</v>
      </c>
      <c r="M135" s="83">
        <v>52.414000000000001</v>
      </c>
      <c r="N135" s="83">
        <v>3</v>
      </c>
      <c r="O135" s="83">
        <v>188.423</v>
      </c>
    </row>
    <row r="136" spans="1:15" s="54" customFormat="1" x14ac:dyDescent="0.25">
      <c r="A136" s="37" t="s">
        <v>17</v>
      </c>
      <c r="B136" s="83">
        <f t="shared" si="10"/>
        <v>571</v>
      </c>
      <c r="C136" s="83">
        <f t="shared" si="10"/>
        <v>19034.732999999971</v>
      </c>
      <c r="D136" s="83">
        <v>3</v>
      </c>
      <c r="E136" s="83">
        <v>19.966999999999999</v>
      </c>
      <c r="F136" s="83">
        <v>200</v>
      </c>
      <c r="G136" s="83">
        <v>5578.2850000000017</v>
      </c>
      <c r="H136" s="83">
        <v>345</v>
      </c>
      <c r="I136" s="83">
        <v>11542.494999999972</v>
      </c>
      <c r="J136" s="83">
        <v>11</v>
      </c>
      <c r="K136" s="83">
        <v>464.90699999999993</v>
      </c>
      <c r="L136" s="83">
        <v>2</v>
      </c>
      <c r="M136" s="83">
        <v>105.67699999999999</v>
      </c>
      <c r="N136" s="83">
        <v>10</v>
      </c>
      <c r="O136" s="83">
        <v>1323.402</v>
      </c>
    </row>
    <row r="137" spans="1:15" s="54" customFormat="1" x14ac:dyDescent="0.25">
      <c r="A137" s="37" t="s">
        <v>18</v>
      </c>
      <c r="B137" s="83">
        <f t="shared" si="10"/>
        <v>60</v>
      </c>
      <c r="C137" s="83">
        <f t="shared" si="10"/>
        <v>8700.686099999999</v>
      </c>
      <c r="D137" s="83">
        <v>40</v>
      </c>
      <c r="E137" s="83">
        <v>573.17009999999993</v>
      </c>
      <c r="F137" s="83">
        <v>2</v>
      </c>
      <c r="G137" s="83">
        <v>45.75</v>
      </c>
      <c r="H137" s="83">
        <v>7</v>
      </c>
      <c r="I137" s="83">
        <v>241.50599999999997</v>
      </c>
      <c r="J137" s="83">
        <v>0</v>
      </c>
      <c r="K137" s="83">
        <v>0</v>
      </c>
      <c r="L137" s="83">
        <v>1</v>
      </c>
      <c r="M137" s="83">
        <v>59.55</v>
      </c>
      <c r="N137" s="83">
        <v>10</v>
      </c>
      <c r="O137" s="83">
        <v>7780.71</v>
      </c>
    </row>
    <row r="138" spans="1:15" s="54" customFormat="1" x14ac:dyDescent="0.25">
      <c r="A138" s="37" t="s">
        <v>11</v>
      </c>
      <c r="B138" s="83">
        <f t="shared" si="10"/>
        <v>762</v>
      </c>
      <c r="C138" s="83">
        <f t="shared" si="10"/>
        <v>25410.617000000184</v>
      </c>
      <c r="D138" s="83">
        <v>5</v>
      </c>
      <c r="E138" s="83">
        <v>82.496999999999986</v>
      </c>
      <c r="F138" s="83">
        <v>4</v>
      </c>
      <c r="G138" s="83">
        <v>98.302999999999997</v>
      </c>
      <c r="H138" s="83">
        <v>752</v>
      </c>
      <c r="I138" s="83">
        <v>25164.997000000185</v>
      </c>
      <c r="J138" s="83">
        <v>0</v>
      </c>
      <c r="K138" s="83">
        <v>0</v>
      </c>
      <c r="L138" s="83">
        <v>0</v>
      </c>
      <c r="M138" s="83">
        <v>0</v>
      </c>
      <c r="N138" s="83">
        <v>1</v>
      </c>
      <c r="O138" s="83">
        <v>64.819999999999993</v>
      </c>
    </row>
    <row r="139" spans="1:15" s="54" customFormat="1" x14ac:dyDescent="0.25">
      <c r="A139" s="37" t="s">
        <v>10</v>
      </c>
      <c r="B139" s="83">
        <f t="shared" si="10"/>
        <v>1111</v>
      </c>
      <c r="C139" s="83">
        <f t="shared" si="10"/>
        <v>37092.569800000565</v>
      </c>
      <c r="D139" s="83">
        <v>33</v>
      </c>
      <c r="E139" s="83">
        <v>383.5299</v>
      </c>
      <c r="F139" s="83">
        <v>43</v>
      </c>
      <c r="G139" s="83">
        <v>1046.8620000000003</v>
      </c>
      <c r="H139" s="83">
        <v>1032</v>
      </c>
      <c r="I139" s="83">
        <v>34521.917900000561</v>
      </c>
      <c r="J139" s="83">
        <v>1</v>
      </c>
      <c r="K139" s="83">
        <v>47.26</v>
      </c>
      <c r="L139" s="83">
        <v>0</v>
      </c>
      <c r="M139" s="83">
        <v>0</v>
      </c>
      <c r="N139" s="83">
        <v>2</v>
      </c>
      <c r="O139" s="83">
        <v>1093</v>
      </c>
    </row>
    <row r="140" spans="1:15" s="54" customFormat="1" x14ac:dyDescent="0.25">
      <c r="A140" s="37" t="s">
        <v>14</v>
      </c>
      <c r="B140" s="83">
        <f t="shared" si="10"/>
        <v>629</v>
      </c>
      <c r="C140" s="83">
        <f t="shared" si="10"/>
        <v>21865.60399999997</v>
      </c>
      <c r="D140" s="83">
        <v>8</v>
      </c>
      <c r="E140" s="83">
        <v>135.05500000000001</v>
      </c>
      <c r="F140" s="83">
        <v>19</v>
      </c>
      <c r="G140" s="83">
        <v>506.6280000000001</v>
      </c>
      <c r="H140" s="83">
        <v>597</v>
      </c>
      <c r="I140" s="83">
        <v>19917.38799999997</v>
      </c>
      <c r="J140" s="83">
        <v>3</v>
      </c>
      <c r="K140" s="83">
        <v>130.03399999999999</v>
      </c>
      <c r="L140" s="83">
        <v>1</v>
      </c>
      <c r="M140" s="83">
        <v>58.883000000000003</v>
      </c>
      <c r="N140" s="83">
        <v>1</v>
      </c>
      <c r="O140" s="83">
        <v>1117.616</v>
      </c>
    </row>
    <row r="141" spans="1:15" s="54" customFormat="1" x14ac:dyDescent="0.25">
      <c r="A141" s="37" t="s">
        <v>24</v>
      </c>
      <c r="B141" s="83">
        <f t="shared" si="10"/>
        <v>260</v>
      </c>
      <c r="C141" s="83">
        <f t="shared" si="10"/>
        <v>22923.916999999994</v>
      </c>
      <c r="D141" s="83">
        <v>71</v>
      </c>
      <c r="E141" s="83">
        <v>750.03899999999999</v>
      </c>
      <c r="F141" s="83">
        <v>25</v>
      </c>
      <c r="G141" s="83">
        <v>633.36999999999989</v>
      </c>
      <c r="H141" s="83">
        <v>32</v>
      </c>
      <c r="I141" s="83">
        <v>1115.5200000000002</v>
      </c>
      <c r="J141" s="83">
        <v>20</v>
      </c>
      <c r="K141" s="83">
        <v>896.97799999999995</v>
      </c>
      <c r="L141" s="83">
        <v>14</v>
      </c>
      <c r="M141" s="83">
        <v>759.57600000000002</v>
      </c>
      <c r="N141" s="83">
        <v>98</v>
      </c>
      <c r="O141" s="83">
        <v>18768.433999999994</v>
      </c>
    </row>
    <row r="142" spans="1:15" s="54" customFormat="1" x14ac:dyDescent="0.25">
      <c r="A142" s="37" t="s">
        <v>12</v>
      </c>
      <c r="B142" s="83">
        <f t="shared" si="10"/>
        <v>93</v>
      </c>
      <c r="C142" s="83">
        <f t="shared" si="10"/>
        <v>6016.5130000000008</v>
      </c>
      <c r="D142" s="83">
        <v>14</v>
      </c>
      <c r="E142" s="83">
        <v>221.77299999999997</v>
      </c>
      <c r="F142" s="83">
        <v>3</v>
      </c>
      <c r="G142" s="83">
        <v>72.861999999999995</v>
      </c>
      <c r="H142" s="83">
        <v>69</v>
      </c>
      <c r="I142" s="83">
        <v>2317.1530000000012</v>
      </c>
      <c r="J142" s="83">
        <v>1</v>
      </c>
      <c r="K142" s="83">
        <v>46.073999999999998</v>
      </c>
      <c r="L142" s="83">
        <v>0</v>
      </c>
      <c r="M142" s="83">
        <v>0</v>
      </c>
      <c r="N142" s="83">
        <v>6</v>
      </c>
      <c r="O142" s="83">
        <v>3358.6509999999998</v>
      </c>
    </row>
    <row r="143" spans="1:15" s="54" customFormat="1" x14ac:dyDescent="0.25">
      <c r="A143" s="37" t="s">
        <v>15</v>
      </c>
      <c r="B143" s="83">
        <f t="shared" si="10"/>
        <v>225</v>
      </c>
      <c r="C143" s="83">
        <f t="shared" si="10"/>
        <v>9901.6239000000005</v>
      </c>
      <c r="D143" s="83">
        <v>89</v>
      </c>
      <c r="E143" s="83">
        <v>870.56589999999983</v>
      </c>
      <c r="F143" s="83">
        <v>26</v>
      </c>
      <c r="G143" s="83">
        <v>640.35200000000009</v>
      </c>
      <c r="H143" s="83">
        <v>43</v>
      </c>
      <c r="I143" s="83">
        <v>1474.1380000000004</v>
      </c>
      <c r="J143" s="83">
        <v>27</v>
      </c>
      <c r="K143" s="83">
        <v>1215.8389999999997</v>
      </c>
      <c r="L143" s="83">
        <v>13</v>
      </c>
      <c r="M143" s="83">
        <v>714.41500000000008</v>
      </c>
      <c r="N143" s="83">
        <v>27</v>
      </c>
      <c r="O143" s="83">
        <v>4986.3140000000003</v>
      </c>
    </row>
    <row r="144" spans="1:15" s="54" customFormat="1" x14ac:dyDescent="0.25">
      <c r="A144" s="37" t="s">
        <v>50</v>
      </c>
      <c r="B144" s="83">
        <f t="shared" si="10"/>
        <v>372</v>
      </c>
      <c r="C144" s="83">
        <f t="shared" si="10"/>
        <v>12036.485999999941</v>
      </c>
      <c r="D144" s="83">
        <v>15</v>
      </c>
      <c r="E144" s="83">
        <v>247.11500000000001</v>
      </c>
      <c r="F144" s="83">
        <v>19</v>
      </c>
      <c r="G144" s="83">
        <v>473.04899999999992</v>
      </c>
      <c r="H144" s="83">
        <v>338</v>
      </c>
      <c r="I144" s="83">
        <v>11316.32199999994</v>
      </c>
      <c r="J144" s="83">
        <v>0</v>
      </c>
      <c r="K144" s="83">
        <v>0</v>
      </c>
      <c r="L144" s="83">
        <v>0</v>
      </c>
      <c r="M144" s="83">
        <v>0</v>
      </c>
      <c r="N144" s="83">
        <v>0</v>
      </c>
      <c r="O144" s="83">
        <v>0</v>
      </c>
    </row>
    <row r="145" spans="1:15" s="54" customFormat="1" x14ac:dyDescent="0.25">
      <c r="A145" s="37" t="s">
        <v>43</v>
      </c>
      <c r="B145" s="83">
        <f t="shared" si="10"/>
        <v>402</v>
      </c>
      <c r="C145" s="83">
        <f t="shared" si="10"/>
        <v>16194.353299999988</v>
      </c>
      <c r="D145" s="83">
        <v>65</v>
      </c>
      <c r="E145" s="83">
        <v>942.83400000000017</v>
      </c>
      <c r="F145" s="83">
        <v>44</v>
      </c>
      <c r="G145" s="83">
        <v>1086.6909999999998</v>
      </c>
      <c r="H145" s="83">
        <v>228</v>
      </c>
      <c r="I145" s="83">
        <v>7686.0052999999871</v>
      </c>
      <c r="J145" s="83">
        <v>16</v>
      </c>
      <c r="K145" s="83">
        <v>715.57399999999996</v>
      </c>
      <c r="L145" s="83">
        <v>18</v>
      </c>
      <c r="M145" s="83">
        <v>1054.329</v>
      </c>
      <c r="N145" s="83">
        <v>31</v>
      </c>
      <c r="O145" s="83">
        <v>4708.92</v>
      </c>
    </row>
    <row r="146" spans="1:15" s="54" customFormat="1" x14ac:dyDescent="0.25">
      <c r="A146" s="37" t="s">
        <v>19</v>
      </c>
      <c r="B146" s="83">
        <f t="shared" si="10"/>
        <v>550</v>
      </c>
      <c r="C146" s="83">
        <f t="shared" si="10"/>
        <v>19190.043999999922</v>
      </c>
      <c r="D146" s="83">
        <v>36</v>
      </c>
      <c r="E146" s="83">
        <v>549.68900000000008</v>
      </c>
      <c r="F146" s="83">
        <v>107</v>
      </c>
      <c r="G146" s="83">
        <v>2714.317</v>
      </c>
      <c r="H146" s="83">
        <v>390</v>
      </c>
      <c r="I146" s="83">
        <v>13014.570999999922</v>
      </c>
      <c r="J146" s="83">
        <v>13</v>
      </c>
      <c r="K146" s="83">
        <v>545.96999999999991</v>
      </c>
      <c r="L146" s="83">
        <v>1</v>
      </c>
      <c r="M146" s="83">
        <v>51.244</v>
      </c>
      <c r="N146" s="83">
        <v>3</v>
      </c>
      <c r="O146" s="83">
        <v>2314.2529999999997</v>
      </c>
    </row>
    <row r="147" spans="1:15" s="54" customFormat="1" x14ac:dyDescent="0.25">
      <c r="A147" s="37" t="s">
        <v>20</v>
      </c>
      <c r="B147" s="83">
        <f t="shared" si="10"/>
        <v>73</v>
      </c>
      <c r="C147" s="83">
        <f t="shared" si="10"/>
        <v>2867.7260000000001</v>
      </c>
      <c r="D147" s="83">
        <v>11</v>
      </c>
      <c r="E147" s="83">
        <v>88.888000000000005</v>
      </c>
      <c r="F147" s="83">
        <v>8</v>
      </c>
      <c r="G147" s="83">
        <v>184.89700000000002</v>
      </c>
      <c r="H147" s="83">
        <v>29</v>
      </c>
      <c r="I147" s="83">
        <v>1004.4289999999999</v>
      </c>
      <c r="J147" s="83">
        <v>12</v>
      </c>
      <c r="K147" s="83">
        <v>545.49900000000002</v>
      </c>
      <c r="L147" s="83">
        <v>8</v>
      </c>
      <c r="M147" s="83">
        <v>427.61300000000006</v>
      </c>
      <c r="N147" s="83">
        <v>5</v>
      </c>
      <c r="O147" s="83">
        <v>616.40000000000009</v>
      </c>
    </row>
    <row r="148" spans="1:15" s="54" customFormat="1" x14ac:dyDescent="0.25">
      <c r="A148" s="37" t="s">
        <v>51</v>
      </c>
      <c r="B148" s="83">
        <f t="shared" si="10"/>
        <v>93</v>
      </c>
      <c r="C148" s="83">
        <f t="shared" si="10"/>
        <v>5502</v>
      </c>
      <c r="D148" s="83">
        <v>43</v>
      </c>
      <c r="E148" s="83">
        <v>645</v>
      </c>
      <c r="F148" s="83">
        <v>2</v>
      </c>
      <c r="G148" s="83">
        <v>41</v>
      </c>
      <c r="H148" s="83">
        <v>32</v>
      </c>
      <c r="I148" s="83">
        <v>1066</v>
      </c>
      <c r="J148" s="83">
        <v>1</v>
      </c>
      <c r="K148" s="83">
        <v>41</v>
      </c>
      <c r="L148" s="83">
        <v>4</v>
      </c>
      <c r="M148" s="83">
        <v>206</v>
      </c>
      <c r="N148" s="83">
        <v>11</v>
      </c>
      <c r="O148" s="83">
        <v>3503</v>
      </c>
    </row>
    <row r="149" spans="1:15" s="54" customFormat="1" x14ac:dyDescent="0.25">
      <c r="A149" s="37" t="s">
        <v>21</v>
      </c>
      <c r="B149" s="83">
        <f t="shared" si="10"/>
        <v>865</v>
      </c>
      <c r="C149" s="83">
        <f t="shared" si="10"/>
        <v>28775.777000000387</v>
      </c>
      <c r="D149" s="83">
        <v>11</v>
      </c>
      <c r="E149" s="83">
        <v>182.46999999999997</v>
      </c>
      <c r="F149" s="83">
        <v>0</v>
      </c>
      <c r="G149" s="83">
        <v>0</v>
      </c>
      <c r="H149" s="83">
        <v>852</v>
      </c>
      <c r="I149" s="83">
        <v>28435.307000000386</v>
      </c>
      <c r="J149" s="83">
        <v>0</v>
      </c>
      <c r="K149" s="83">
        <v>0</v>
      </c>
      <c r="L149" s="83">
        <v>0</v>
      </c>
      <c r="M149" s="83">
        <v>0</v>
      </c>
      <c r="N149" s="83">
        <v>2</v>
      </c>
      <c r="O149" s="83">
        <v>158</v>
      </c>
    </row>
    <row r="150" spans="1:15" s="54" customFormat="1" x14ac:dyDescent="0.25">
      <c r="A150" s="37" t="s">
        <v>44</v>
      </c>
      <c r="B150" s="83">
        <f t="shared" si="10"/>
        <v>553</v>
      </c>
      <c r="C150" s="83">
        <f t="shared" si="10"/>
        <v>20495.394999999909</v>
      </c>
      <c r="D150" s="83">
        <v>14</v>
      </c>
      <c r="E150" s="83">
        <v>215.93400000000003</v>
      </c>
      <c r="F150" s="83">
        <v>69</v>
      </c>
      <c r="G150" s="83">
        <v>1687.518</v>
      </c>
      <c r="H150" s="83">
        <v>408</v>
      </c>
      <c r="I150" s="83">
        <v>13700.929999999909</v>
      </c>
      <c r="J150" s="83">
        <v>22</v>
      </c>
      <c r="K150" s="83">
        <v>973.26100000000008</v>
      </c>
      <c r="L150" s="83">
        <v>14</v>
      </c>
      <c r="M150" s="83">
        <v>766.00199999999995</v>
      </c>
      <c r="N150" s="83">
        <v>26</v>
      </c>
      <c r="O150" s="83">
        <v>3151.75</v>
      </c>
    </row>
    <row r="151" spans="1:15" s="54" customFormat="1" x14ac:dyDescent="0.25">
      <c r="A151" s="37" t="s">
        <v>26</v>
      </c>
      <c r="B151" s="83">
        <f t="shared" si="10"/>
        <v>274</v>
      </c>
      <c r="C151" s="83">
        <f t="shared" si="10"/>
        <v>11279.2</v>
      </c>
      <c r="D151" s="83">
        <v>0</v>
      </c>
      <c r="E151" s="83">
        <v>0</v>
      </c>
      <c r="F151" s="83">
        <v>42</v>
      </c>
      <c r="G151" s="83">
        <v>1151.1999999999998</v>
      </c>
      <c r="H151" s="83">
        <v>159</v>
      </c>
      <c r="I151" s="83">
        <v>5303.5000000000018</v>
      </c>
      <c r="J151" s="83">
        <v>31</v>
      </c>
      <c r="K151" s="83">
        <v>1369.5</v>
      </c>
      <c r="L151" s="83">
        <v>22</v>
      </c>
      <c r="M151" s="83">
        <v>1147.4999999999998</v>
      </c>
      <c r="N151" s="83">
        <v>20</v>
      </c>
      <c r="O151" s="83">
        <v>2307.5</v>
      </c>
    </row>
    <row r="152" spans="1:15" s="54" customFormat="1" x14ac:dyDescent="0.25">
      <c r="A152" s="37" t="s">
        <v>52</v>
      </c>
      <c r="B152" s="83">
        <f t="shared" si="10"/>
        <v>1012</v>
      </c>
      <c r="C152" s="83">
        <f t="shared" si="10"/>
        <v>33674.50100000055</v>
      </c>
      <c r="D152" s="83">
        <v>10</v>
      </c>
      <c r="E152" s="83">
        <v>147.59200000000001</v>
      </c>
      <c r="F152" s="83">
        <v>3</v>
      </c>
      <c r="G152" s="83">
        <v>72.465999999999994</v>
      </c>
      <c r="H152" s="83">
        <v>999</v>
      </c>
      <c r="I152" s="83">
        <v>33454.443000000552</v>
      </c>
      <c r="J152" s="83">
        <v>0</v>
      </c>
      <c r="K152" s="83">
        <v>0</v>
      </c>
      <c r="L152" s="83">
        <v>0</v>
      </c>
      <c r="M152" s="83">
        <v>0</v>
      </c>
      <c r="N152" s="83">
        <v>0</v>
      </c>
      <c r="O152" s="83">
        <v>0</v>
      </c>
    </row>
    <row r="153" spans="1:15" s="54" customFormat="1" x14ac:dyDescent="0.25">
      <c r="A153" s="37" t="s">
        <v>25</v>
      </c>
      <c r="B153" s="83">
        <f t="shared" si="10"/>
        <v>584</v>
      </c>
      <c r="C153" s="83">
        <f t="shared" si="10"/>
        <v>19668.822999999971</v>
      </c>
      <c r="D153" s="83">
        <v>2</v>
      </c>
      <c r="E153" s="83">
        <v>33.673999999999999</v>
      </c>
      <c r="F153" s="83">
        <v>0</v>
      </c>
      <c r="G153" s="83">
        <v>0</v>
      </c>
      <c r="H153" s="83">
        <v>579</v>
      </c>
      <c r="I153" s="83">
        <v>19395.892999999971</v>
      </c>
      <c r="J153" s="83">
        <v>0</v>
      </c>
      <c r="K153" s="83">
        <v>0</v>
      </c>
      <c r="L153" s="83">
        <v>1</v>
      </c>
      <c r="M153" s="83">
        <v>55.256</v>
      </c>
      <c r="N153" s="83">
        <v>2</v>
      </c>
      <c r="O153" s="83">
        <v>184</v>
      </c>
    </row>
    <row r="154" spans="1:15" s="54" customFormat="1" x14ac:dyDescent="0.25">
      <c r="A154" s="37" t="s">
        <v>53</v>
      </c>
      <c r="B154" s="83">
        <f t="shared" si="10"/>
        <v>691</v>
      </c>
      <c r="C154" s="83">
        <f t="shared" si="10"/>
        <v>24631.9935999999</v>
      </c>
      <c r="D154" s="83">
        <v>9</v>
      </c>
      <c r="E154" s="83">
        <v>132.095</v>
      </c>
      <c r="F154" s="83">
        <v>32</v>
      </c>
      <c r="G154" s="83">
        <v>859.79</v>
      </c>
      <c r="H154" s="83">
        <v>611</v>
      </c>
      <c r="I154" s="83">
        <v>20546.025299999899</v>
      </c>
      <c r="J154" s="83">
        <v>17</v>
      </c>
      <c r="K154" s="83">
        <v>747.00829999999985</v>
      </c>
      <c r="L154" s="83">
        <v>6</v>
      </c>
      <c r="M154" s="83">
        <v>332.178</v>
      </c>
      <c r="N154" s="83">
        <v>16</v>
      </c>
      <c r="O154" s="83">
        <v>2014.8969999999999</v>
      </c>
    </row>
    <row r="155" spans="1:15" s="54" customFormat="1" x14ac:dyDescent="0.25">
      <c r="A155" s="37" t="s">
        <v>22</v>
      </c>
      <c r="B155" s="83">
        <f t="shared" si="10"/>
        <v>124</v>
      </c>
      <c r="C155" s="83">
        <f t="shared" si="10"/>
        <v>16928.992000000002</v>
      </c>
      <c r="D155" s="83">
        <v>0</v>
      </c>
      <c r="E155" s="83">
        <v>0</v>
      </c>
      <c r="F155" s="83">
        <v>11</v>
      </c>
      <c r="G155" s="83">
        <v>307.04100000000005</v>
      </c>
      <c r="H155" s="83">
        <v>58</v>
      </c>
      <c r="I155" s="83">
        <v>1956.8300000000006</v>
      </c>
      <c r="J155" s="83">
        <v>3</v>
      </c>
      <c r="K155" s="83">
        <v>138.483</v>
      </c>
      <c r="L155" s="83">
        <v>7</v>
      </c>
      <c r="M155" s="83">
        <v>400.58499999999998</v>
      </c>
      <c r="N155" s="83">
        <v>45</v>
      </c>
      <c r="O155" s="83">
        <v>14126.053</v>
      </c>
    </row>
    <row r="156" spans="1:15" s="54" customFormat="1" ht="15.75" thickBot="1" x14ac:dyDescent="0.3">
      <c r="A156" s="37" t="s">
        <v>23</v>
      </c>
      <c r="B156" s="83">
        <f t="shared" si="10"/>
        <v>418</v>
      </c>
      <c r="C156" s="83">
        <f t="shared" si="10"/>
        <v>14302.785999999944</v>
      </c>
      <c r="D156" s="83">
        <v>1</v>
      </c>
      <c r="E156" s="83">
        <v>16.738</v>
      </c>
      <c r="F156" s="83">
        <v>0</v>
      </c>
      <c r="G156" s="83">
        <v>0</v>
      </c>
      <c r="H156" s="83">
        <v>411</v>
      </c>
      <c r="I156" s="83">
        <v>13769.802999999943</v>
      </c>
      <c r="J156" s="83">
        <v>1</v>
      </c>
      <c r="K156" s="83">
        <v>45</v>
      </c>
      <c r="L156" s="83">
        <v>2</v>
      </c>
      <c r="M156" s="83">
        <v>103.245</v>
      </c>
      <c r="N156" s="83">
        <v>3</v>
      </c>
      <c r="O156" s="83">
        <v>368</v>
      </c>
    </row>
    <row r="157" spans="1:15" s="54" customFormat="1" x14ac:dyDescent="0.25">
      <c r="A157" s="92" t="s">
        <v>80</v>
      </c>
      <c r="B157" s="92"/>
      <c r="C157" s="92"/>
      <c r="D157" s="65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</row>
    <row r="158" spans="1:15" s="54" customForma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s="31" customForma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s="54" customFormat="1" x14ac:dyDescent="0.25">
      <c r="A160" s="98" t="s">
        <v>75</v>
      </c>
      <c r="B160" s="98"/>
      <c r="C160" s="98"/>
      <c r="D160" s="98"/>
      <c r="E160" s="98"/>
      <c r="F160" s="98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s="54" customFormat="1" ht="15.75" thickBot="1" x14ac:dyDescent="0.3">
      <c r="A161" s="7" t="s">
        <v>4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s="54" customFormat="1" x14ac:dyDescent="0.25">
      <c r="A162" s="88" t="s">
        <v>7</v>
      </c>
      <c r="B162" s="90" t="s">
        <v>1</v>
      </c>
      <c r="C162" s="91"/>
      <c r="D162" s="90" t="s">
        <v>57</v>
      </c>
      <c r="E162" s="91"/>
      <c r="F162" s="90" t="s">
        <v>59</v>
      </c>
      <c r="G162" s="91"/>
      <c r="H162" s="90" t="s">
        <v>60</v>
      </c>
      <c r="I162" s="91"/>
      <c r="J162" s="90" t="s">
        <v>61</v>
      </c>
      <c r="K162" s="91"/>
      <c r="L162" s="90" t="s">
        <v>62</v>
      </c>
      <c r="M162" s="91"/>
      <c r="N162" s="90" t="s">
        <v>58</v>
      </c>
      <c r="O162" s="91"/>
    </row>
    <row r="163" spans="1:15" s="54" customFormat="1" ht="17.25" customHeight="1" x14ac:dyDescent="0.25">
      <c r="A163" s="89"/>
      <c r="B163" s="81" t="s">
        <v>28</v>
      </c>
      <c r="C163" s="81" t="s">
        <v>3</v>
      </c>
      <c r="D163" s="81" t="s">
        <v>28</v>
      </c>
      <c r="E163" s="81" t="s">
        <v>3</v>
      </c>
      <c r="F163" s="81" t="s">
        <v>28</v>
      </c>
      <c r="G163" s="81" t="s">
        <v>3</v>
      </c>
      <c r="H163" s="81" t="s">
        <v>28</v>
      </c>
      <c r="I163" s="81" t="s">
        <v>3</v>
      </c>
      <c r="J163" s="81" t="s">
        <v>28</v>
      </c>
      <c r="K163" s="81" t="s">
        <v>3</v>
      </c>
      <c r="L163" s="81" t="s">
        <v>28</v>
      </c>
      <c r="M163" s="81" t="s">
        <v>3</v>
      </c>
      <c r="N163" s="81" t="s">
        <v>28</v>
      </c>
      <c r="O163" s="81" t="s">
        <v>3</v>
      </c>
    </row>
    <row r="164" spans="1:15" s="54" customFormat="1" x14ac:dyDescent="0.25">
      <c r="A164" s="66" t="s">
        <v>1</v>
      </c>
      <c r="B164" s="82">
        <f t="shared" ref="B164:O164" si="11">SUM(B165:B176)</f>
        <v>8492</v>
      </c>
      <c r="C164" s="82">
        <f t="shared" si="11"/>
        <v>207685.93889999989</v>
      </c>
      <c r="D164" s="82">
        <f t="shared" si="11"/>
        <v>3262</v>
      </c>
      <c r="E164" s="82">
        <f t="shared" si="11"/>
        <v>31250.523599999993</v>
      </c>
      <c r="F164" s="82">
        <f t="shared" si="11"/>
        <v>2344</v>
      </c>
      <c r="G164" s="82">
        <f t="shared" si="11"/>
        <v>54896.601899999871</v>
      </c>
      <c r="H164" s="82">
        <f t="shared" si="11"/>
        <v>415</v>
      </c>
      <c r="I164" s="82">
        <f t="shared" si="11"/>
        <v>14112.323</v>
      </c>
      <c r="J164" s="82">
        <f t="shared" si="11"/>
        <v>2364</v>
      </c>
      <c r="K164" s="82">
        <f t="shared" si="11"/>
        <v>95012.042000000001</v>
      </c>
      <c r="L164" s="82">
        <f t="shared" si="11"/>
        <v>36</v>
      </c>
      <c r="M164" s="82">
        <f t="shared" si="11"/>
        <v>1974.6079999999997</v>
      </c>
      <c r="N164" s="82">
        <f t="shared" si="11"/>
        <v>71</v>
      </c>
      <c r="O164" s="82">
        <f t="shared" si="11"/>
        <v>10439.840399999999</v>
      </c>
    </row>
    <row r="165" spans="1:15" s="54" customFormat="1" x14ac:dyDescent="0.25">
      <c r="A165" s="37" t="s">
        <v>35</v>
      </c>
      <c r="B165" s="83">
        <f>D165+F165+H165+J165+L165+N165</f>
        <v>1746</v>
      </c>
      <c r="C165" s="83">
        <f>E165+G165+I165+K165+M165+O165</f>
        <v>41619.272000000004</v>
      </c>
      <c r="D165" s="83">
        <v>727</v>
      </c>
      <c r="E165" s="83">
        <v>6501.767200000003</v>
      </c>
      <c r="F165" s="83">
        <v>373</v>
      </c>
      <c r="G165" s="83">
        <v>8953.3119000000024</v>
      </c>
      <c r="H165" s="83">
        <v>129</v>
      </c>
      <c r="I165" s="83">
        <v>4395.0839000000005</v>
      </c>
      <c r="J165" s="83">
        <v>488</v>
      </c>
      <c r="K165" s="83">
        <v>19688.322</v>
      </c>
      <c r="L165" s="83">
        <v>13</v>
      </c>
      <c r="M165" s="83">
        <v>706.39</v>
      </c>
      <c r="N165" s="83">
        <v>16</v>
      </c>
      <c r="O165" s="83">
        <v>1374.3969999999999</v>
      </c>
    </row>
    <row r="166" spans="1:15" s="54" customFormat="1" x14ac:dyDescent="0.25">
      <c r="A166" s="37" t="s">
        <v>34</v>
      </c>
      <c r="B166" s="83">
        <f t="shared" ref="B166:C176" si="12">D166+F166+H166+J166+L166+N166</f>
        <v>108</v>
      </c>
      <c r="C166" s="83">
        <f t="shared" si="12"/>
        <v>1656</v>
      </c>
      <c r="D166" s="83">
        <v>104</v>
      </c>
      <c r="E166" s="83">
        <v>1560</v>
      </c>
      <c r="F166" s="83">
        <v>4</v>
      </c>
      <c r="G166" s="83">
        <v>96</v>
      </c>
      <c r="H166" s="83">
        <v>0</v>
      </c>
      <c r="I166" s="83">
        <v>0</v>
      </c>
      <c r="J166" s="83">
        <v>0</v>
      </c>
      <c r="K166" s="83">
        <v>0</v>
      </c>
      <c r="L166" s="83">
        <v>0</v>
      </c>
      <c r="M166" s="83">
        <v>0</v>
      </c>
      <c r="N166" s="83">
        <v>0</v>
      </c>
      <c r="O166" s="83">
        <v>0</v>
      </c>
    </row>
    <row r="167" spans="1:15" s="54" customFormat="1" x14ac:dyDescent="0.25">
      <c r="A167" s="37" t="s">
        <v>33</v>
      </c>
      <c r="B167" s="83">
        <f t="shared" si="12"/>
        <v>128</v>
      </c>
      <c r="C167" s="83">
        <f t="shared" si="12"/>
        <v>2278.2700000000032</v>
      </c>
      <c r="D167" s="83">
        <v>111</v>
      </c>
      <c r="E167" s="83">
        <v>1859.0690000000029</v>
      </c>
      <c r="F167" s="83">
        <v>15</v>
      </c>
      <c r="G167" s="83">
        <v>345.35199999999986</v>
      </c>
      <c r="H167" s="83">
        <v>1</v>
      </c>
      <c r="I167" s="83">
        <v>33.848999999999997</v>
      </c>
      <c r="J167" s="83">
        <v>1</v>
      </c>
      <c r="K167" s="83">
        <v>40</v>
      </c>
      <c r="L167" s="83">
        <v>0</v>
      </c>
      <c r="M167" s="83">
        <v>0</v>
      </c>
      <c r="N167" s="83">
        <v>0</v>
      </c>
      <c r="O167" s="83">
        <v>0</v>
      </c>
    </row>
    <row r="168" spans="1:15" s="54" customFormat="1" x14ac:dyDescent="0.25">
      <c r="A168" s="37" t="s">
        <v>45</v>
      </c>
      <c r="B168" s="83">
        <f t="shared" si="12"/>
        <v>98</v>
      </c>
      <c r="C168" s="83">
        <f t="shared" si="12"/>
        <v>980</v>
      </c>
      <c r="D168" s="83">
        <v>98</v>
      </c>
      <c r="E168" s="83">
        <v>980</v>
      </c>
      <c r="F168" s="83">
        <v>0</v>
      </c>
      <c r="G168" s="83">
        <v>0</v>
      </c>
      <c r="H168" s="83">
        <v>0</v>
      </c>
      <c r="I168" s="83">
        <v>0</v>
      </c>
      <c r="J168" s="83">
        <v>0</v>
      </c>
      <c r="K168" s="83">
        <v>0</v>
      </c>
      <c r="L168" s="83">
        <v>0</v>
      </c>
      <c r="M168" s="83">
        <v>0</v>
      </c>
      <c r="N168" s="83">
        <v>0</v>
      </c>
      <c r="O168" s="83">
        <v>0</v>
      </c>
    </row>
    <row r="169" spans="1:15" s="54" customFormat="1" x14ac:dyDescent="0.25">
      <c r="A169" s="37" t="s">
        <v>42</v>
      </c>
      <c r="B169" s="83">
        <f t="shared" si="12"/>
        <v>795</v>
      </c>
      <c r="C169" s="83">
        <f t="shared" si="12"/>
        <v>19156.735999999859</v>
      </c>
      <c r="D169" s="83">
        <v>51</v>
      </c>
      <c r="E169" s="83">
        <v>546.0390000000001</v>
      </c>
      <c r="F169" s="83">
        <v>665</v>
      </c>
      <c r="G169" s="83">
        <v>15391.734999999855</v>
      </c>
      <c r="H169" s="83">
        <v>7</v>
      </c>
      <c r="I169" s="83">
        <v>245.727</v>
      </c>
      <c r="J169" s="83">
        <v>71</v>
      </c>
      <c r="K169" s="83">
        <v>2849.4680000000008</v>
      </c>
      <c r="L169" s="83">
        <v>0</v>
      </c>
      <c r="M169" s="83">
        <v>0</v>
      </c>
      <c r="N169" s="83">
        <v>1</v>
      </c>
      <c r="O169" s="83">
        <v>123.767</v>
      </c>
    </row>
    <row r="170" spans="1:15" s="54" customFormat="1" x14ac:dyDescent="0.25">
      <c r="A170" s="37" t="s">
        <v>39</v>
      </c>
      <c r="B170" s="83">
        <f t="shared" si="12"/>
        <v>1371</v>
      </c>
      <c r="C170" s="83">
        <f t="shared" si="12"/>
        <v>28223.331899999997</v>
      </c>
      <c r="D170" s="83">
        <v>717</v>
      </c>
      <c r="E170" s="83">
        <v>5884.8467999999993</v>
      </c>
      <c r="F170" s="83">
        <v>301</v>
      </c>
      <c r="G170" s="83">
        <v>7097.644999999995</v>
      </c>
      <c r="H170" s="83">
        <v>105</v>
      </c>
      <c r="I170" s="83">
        <v>3556.8161</v>
      </c>
      <c r="J170" s="83">
        <v>229</v>
      </c>
      <c r="K170" s="83">
        <v>9197.9540000000052</v>
      </c>
      <c r="L170" s="83">
        <v>7</v>
      </c>
      <c r="M170" s="83">
        <v>390.16499999999996</v>
      </c>
      <c r="N170" s="83">
        <v>12</v>
      </c>
      <c r="O170" s="83">
        <v>2095.9049999999997</v>
      </c>
    </row>
    <row r="171" spans="1:15" s="54" customFormat="1" x14ac:dyDescent="0.25">
      <c r="A171" s="37" t="s">
        <v>38</v>
      </c>
      <c r="B171" s="83">
        <f t="shared" si="12"/>
        <v>883</v>
      </c>
      <c r="C171" s="83">
        <f t="shared" si="12"/>
        <v>20114.52600000002</v>
      </c>
      <c r="D171" s="83">
        <v>278</v>
      </c>
      <c r="E171" s="83">
        <v>2447.3829999999984</v>
      </c>
      <c r="F171" s="83">
        <v>389</v>
      </c>
      <c r="G171" s="83">
        <v>9039.9530000000232</v>
      </c>
      <c r="H171" s="83">
        <v>35</v>
      </c>
      <c r="I171" s="83">
        <v>1230.9460000000001</v>
      </c>
      <c r="J171" s="83">
        <v>177</v>
      </c>
      <c r="K171" s="83">
        <v>7162.8350000000009</v>
      </c>
      <c r="L171" s="83">
        <v>3</v>
      </c>
      <c r="M171" s="83">
        <v>164.03200000000001</v>
      </c>
      <c r="N171" s="83">
        <v>1</v>
      </c>
      <c r="O171" s="83">
        <v>69.376999999999995</v>
      </c>
    </row>
    <row r="172" spans="1:15" s="54" customFormat="1" x14ac:dyDescent="0.25">
      <c r="A172" s="37" t="s">
        <v>36</v>
      </c>
      <c r="B172" s="83">
        <f t="shared" si="12"/>
        <v>102</v>
      </c>
      <c r="C172" s="83">
        <f t="shared" si="12"/>
        <v>1012.8090000000003</v>
      </c>
      <c r="D172" s="83">
        <v>101</v>
      </c>
      <c r="E172" s="83">
        <v>954.48800000000028</v>
      </c>
      <c r="F172" s="83">
        <v>0</v>
      </c>
      <c r="G172" s="83">
        <v>0</v>
      </c>
      <c r="H172" s="83">
        <v>0</v>
      </c>
      <c r="I172" s="83">
        <v>0</v>
      </c>
      <c r="J172" s="83">
        <v>0</v>
      </c>
      <c r="K172" s="83">
        <v>0</v>
      </c>
      <c r="L172" s="83">
        <v>1</v>
      </c>
      <c r="M172" s="83">
        <v>58.320999999999998</v>
      </c>
      <c r="N172" s="83">
        <v>0</v>
      </c>
      <c r="O172" s="83">
        <v>0</v>
      </c>
    </row>
    <row r="173" spans="1:15" s="54" customFormat="1" x14ac:dyDescent="0.25">
      <c r="A173" s="37" t="s">
        <v>41</v>
      </c>
      <c r="B173" s="83">
        <f t="shared" si="12"/>
        <v>559</v>
      </c>
      <c r="C173" s="83">
        <f t="shared" si="12"/>
        <v>23263.555</v>
      </c>
      <c r="D173" s="83">
        <v>20</v>
      </c>
      <c r="E173" s="83">
        <v>177.50000000000003</v>
      </c>
      <c r="F173" s="83">
        <v>13</v>
      </c>
      <c r="G173" s="83">
        <v>265.09199999999998</v>
      </c>
      <c r="H173" s="83">
        <v>7</v>
      </c>
      <c r="I173" s="83">
        <v>221</v>
      </c>
      <c r="J173" s="83">
        <v>504</v>
      </c>
      <c r="K173" s="83">
        <v>20160</v>
      </c>
      <c r="L173" s="83">
        <v>2</v>
      </c>
      <c r="M173" s="83">
        <v>108</v>
      </c>
      <c r="N173" s="83">
        <v>13</v>
      </c>
      <c r="O173" s="83">
        <v>2331.9630000000002</v>
      </c>
    </row>
    <row r="174" spans="1:15" s="54" customFormat="1" x14ac:dyDescent="0.25">
      <c r="A174" s="37" t="s">
        <v>37</v>
      </c>
      <c r="B174" s="83">
        <f t="shared" si="12"/>
        <v>478</v>
      </c>
      <c r="C174" s="83">
        <f t="shared" si="12"/>
        <v>18409.999599999999</v>
      </c>
      <c r="D174" s="83">
        <v>21</v>
      </c>
      <c r="E174" s="83">
        <v>179.99959999999999</v>
      </c>
      <c r="F174" s="83">
        <v>4</v>
      </c>
      <c r="G174" s="83">
        <v>80</v>
      </c>
      <c r="H174" s="83">
        <v>1</v>
      </c>
      <c r="I174" s="83">
        <v>30</v>
      </c>
      <c r="J174" s="83">
        <v>451</v>
      </c>
      <c r="K174" s="83">
        <v>18040</v>
      </c>
      <c r="L174" s="83">
        <v>0</v>
      </c>
      <c r="M174" s="83">
        <v>0</v>
      </c>
      <c r="N174" s="83">
        <v>1</v>
      </c>
      <c r="O174" s="83">
        <v>80</v>
      </c>
    </row>
    <row r="175" spans="1:15" s="54" customFormat="1" x14ac:dyDescent="0.25">
      <c r="A175" s="37" t="s">
        <v>40</v>
      </c>
      <c r="B175" s="83">
        <f t="shared" si="12"/>
        <v>541</v>
      </c>
      <c r="C175" s="83">
        <f t="shared" si="12"/>
        <v>12801.758499999987</v>
      </c>
      <c r="D175" s="83">
        <v>240</v>
      </c>
      <c r="E175" s="83">
        <v>3493.0724999999948</v>
      </c>
      <c r="F175" s="83">
        <v>175</v>
      </c>
      <c r="G175" s="83">
        <v>3952.0759999999914</v>
      </c>
      <c r="H175" s="83">
        <v>4</v>
      </c>
      <c r="I175" s="83">
        <v>129.21</v>
      </c>
      <c r="J175" s="83">
        <v>118</v>
      </c>
      <c r="K175" s="83">
        <v>4723.2</v>
      </c>
      <c r="L175" s="83">
        <v>0</v>
      </c>
      <c r="M175" s="83">
        <v>0</v>
      </c>
      <c r="N175" s="83">
        <v>4</v>
      </c>
      <c r="O175" s="83">
        <v>504.2</v>
      </c>
    </row>
    <row r="176" spans="1:15" s="54" customFormat="1" ht="15.75" thickBot="1" x14ac:dyDescent="0.3">
      <c r="A176" s="37" t="s">
        <v>55</v>
      </c>
      <c r="B176" s="83">
        <f t="shared" si="12"/>
        <v>1683</v>
      </c>
      <c r="C176" s="83">
        <f t="shared" si="12"/>
        <v>38169.680899999999</v>
      </c>
      <c r="D176" s="83">
        <v>794</v>
      </c>
      <c r="E176" s="83">
        <v>6666.3584999999939</v>
      </c>
      <c r="F176" s="83">
        <v>405</v>
      </c>
      <c r="G176" s="83">
        <v>9675.4370000000035</v>
      </c>
      <c r="H176" s="83">
        <v>126</v>
      </c>
      <c r="I176" s="83">
        <v>4269.6910000000007</v>
      </c>
      <c r="J176" s="83">
        <v>325</v>
      </c>
      <c r="K176" s="83">
        <v>13150.263000000004</v>
      </c>
      <c r="L176" s="83">
        <v>10</v>
      </c>
      <c r="M176" s="83">
        <v>547.70000000000005</v>
      </c>
      <c r="N176" s="83">
        <v>23</v>
      </c>
      <c r="O176" s="83">
        <v>3860.2313999999997</v>
      </c>
    </row>
    <row r="177" spans="1:19" s="54" customFormat="1" x14ac:dyDescent="0.25">
      <c r="A177" s="92" t="s">
        <v>80</v>
      </c>
      <c r="B177" s="92"/>
      <c r="C177" s="92"/>
      <c r="D177" s="65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</row>
    <row r="178" spans="1:19" s="54" customFormat="1" x14ac:dyDescent="0.25">
      <c r="A178" s="39"/>
      <c r="B178" s="39"/>
      <c r="C178" s="39"/>
      <c r="D178" s="38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10"/>
      <c r="Q178" s="10"/>
      <c r="R178" s="10"/>
      <c r="S178" s="10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1"/>
      <c r="L179" s="11"/>
    </row>
    <row r="180" spans="1:19" s="70" customFormat="1" x14ac:dyDescent="0.25">
      <c r="A180" s="39"/>
      <c r="B180" s="38"/>
      <c r="C180" s="40"/>
      <c r="D180" s="39"/>
      <c r="E180" s="38"/>
      <c r="F180" s="72"/>
      <c r="G180" s="39"/>
      <c r="H180" s="38"/>
      <c r="I180" s="40"/>
      <c r="J180" s="39"/>
      <c r="K180" s="38"/>
    </row>
    <row r="181" spans="1:19" s="70" customFormat="1" x14ac:dyDescent="0.25">
      <c r="A181" s="69" t="s">
        <v>76</v>
      </c>
      <c r="B181" s="69"/>
      <c r="C181" s="69"/>
      <c r="D181" s="39"/>
      <c r="E181" s="38"/>
      <c r="F181" s="72"/>
      <c r="G181" s="39"/>
      <c r="H181" s="38"/>
      <c r="I181" s="40"/>
      <c r="J181" s="39"/>
      <c r="K181" s="38"/>
    </row>
    <row r="182" spans="1:19" s="70" customFormat="1" x14ac:dyDescent="0.25">
      <c r="A182" s="8" t="s">
        <v>4</v>
      </c>
      <c r="B182" s="8"/>
      <c r="C182" s="6"/>
      <c r="D182" s="39"/>
      <c r="E182" s="38"/>
      <c r="F182" s="72"/>
      <c r="G182" s="39"/>
      <c r="H182" s="38"/>
      <c r="I182" s="40"/>
      <c r="J182" s="39"/>
      <c r="K182" s="38"/>
    </row>
    <row r="183" spans="1:19" s="70" customFormat="1" x14ac:dyDescent="0.25">
      <c r="A183" s="67" t="s">
        <v>7</v>
      </c>
      <c r="B183" s="81" t="s">
        <v>2</v>
      </c>
      <c r="C183" s="81" t="s">
        <v>8</v>
      </c>
      <c r="D183" s="39"/>
      <c r="E183" s="38"/>
      <c r="F183" s="72"/>
      <c r="G183" s="39"/>
      <c r="H183" s="38"/>
      <c r="I183" s="40"/>
      <c r="J183" s="39"/>
      <c r="K183" s="38"/>
    </row>
    <row r="184" spans="1:19" s="70" customFormat="1" x14ac:dyDescent="0.25">
      <c r="A184" s="35" t="s">
        <v>29</v>
      </c>
      <c r="B184" s="80">
        <f>B185+B186+B187</f>
        <v>21976</v>
      </c>
      <c r="C184" s="80">
        <f>C185+C186+C187</f>
        <v>700938.84530000004</v>
      </c>
      <c r="D184" s="39"/>
      <c r="E184" s="38"/>
      <c r="F184" s="72"/>
      <c r="G184" s="39"/>
      <c r="H184" s="38"/>
      <c r="I184" s="40"/>
      <c r="J184" s="39"/>
      <c r="K184" s="38"/>
    </row>
    <row r="185" spans="1:19" s="70" customFormat="1" x14ac:dyDescent="0.25">
      <c r="A185" s="34" t="s">
        <v>63</v>
      </c>
      <c r="B185" s="83">
        <f>+B193</f>
        <v>3017</v>
      </c>
      <c r="C185" s="83">
        <f>+C193</f>
        <v>76636</v>
      </c>
      <c r="D185" s="39"/>
      <c r="E185" s="38"/>
      <c r="F185" s="72"/>
      <c r="G185" s="39"/>
      <c r="H185" s="38"/>
      <c r="I185" s="40"/>
      <c r="J185" s="39"/>
      <c r="K185" s="38"/>
    </row>
    <row r="186" spans="1:19" s="70" customFormat="1" x14ac:dyDescent="0.25">
      <c r="A186" s="34" t="s">
        <v>64</v>
      </c>
      <c r="B186" s="83">
        <f>+B202</f>
        <v>11273</v>
      </c>
      <c r="C186" s="83">
        <f>+C202</f>
        <v>430799.52500000002</v>
      </c>
      <c r="D186" s="39"/>
      <c r="E186" s="38"/>
      <c r="F186" s="72"/>
      <c r="G186" s="39"/>
      <c r="H186" s="38"/>
      <c r="I186" s="40"/>
      <c r="J186" s="39"/>
      <c r="K186" s="38"/>
    </row>
    <row r="187" spans="1:19" ht="15.75" thickBot="1" x14ac:dyDescent="0.3">
      <c r="A187" s="71" t="s">
        <v>65</v>
      </c>
      <c r="B187" s="83">
        <f>+B234</f>
        <v>7686</v>
      </c>
      <c r="C187" s="83">
        <f>+C234</f>
        <v>193503.32029999999</v>
      </c>
      <c r="G187" s="59"/>
      <c r="H187" s="58"/>
      <c r="I187" s="58"/>
      <c r="J187" s="58"/>
      <c r="K187" s="58"/>
    </row>
    <row r="188" spans="1:19" x14ac:dyDescent="0.25">
      <c r="A188" s="92" t="s">
        <v>80</v>
      </c>
      <c r="B188" s="92"/>
      <c r="C188" s="92"/>
      <c r="G188" s="59"/>
      <c r="H188" s="58"/>
      <c r="I188" s="43" t="s">
        <v>56</v>
      </c>
      <c r="J188" s="58"/>
      <c r="K188" s="58"/>
    </row>
    <row r="189" spans="1:19" s="70" customFormat="1" x14ac:dyDescent="0.25">
      <c r="A189" s="39"/>
      <c r="B189" s="38"/>
      <c r="C189" s="40"/>
      <c r="G189" s="68"/>
      <c r="I189" s="43"/>
    </row>
    <row r="190" spans="1:19" x14ac:dyDescent="0.25">
      <c r="A190" s="64" t="s">
        <v>77</v>
      </c>
      <c r="B190" s="64"/>
      <c r="C190" s="64"/>
      <c r="D190" s="58"/>
      <c r="E190" s="58"/>
    </row>
    <row r="191" spans="1:19" x14ac:dyDescent="0.25">
      <c r="A191" s="8" t="s">
        <v>4</v>
      </c>
      <c r="B191" s="8"/>
      <c r="C191" s="6"/>
      <c r="D191" s="58"/>
      <c r="E191" s="58"/>
    </row>
    <row r="192" spans="1:19" ht="17.25" customHeight="1" x14ac:dyDescent="0.25">
      <c r="A192" s="63" t="s">
        <v>7</v>
      </c>
      <c r="B192" s="81" t="s">
        <v>2</v>
      </c>
      <c r="C192" s="81" t="s">
        <v>8</v>
      </c>
      <c r="D192" s="58"/>
      <c r="E192" s="58"/>
    </row>
    <row r="193" spans="1:5" x14ac:dyDescent="0.25">
      <c r="A193" s="35" t="s">
        <v>29</v>
      </c>
      <c r="B193" s="80">
        <f>B194+B195</f>
        <v>3017</v>
      </c>
      <c r="C193" s="80">
        <f>C194+C195</f>
        <v>76636</v>
      </c>
      <c r="D193" s="58"/>
      <c r="E193" s="58"/>
    </row>
    <row r="194" spans="1:5" x14ac:dyDescent="0.25">
      <c r="A194" s="5" t="s">
        <v>30</v>
      </c>
      <c r="B194" s="83">
        <v>1834</v>
      </c>
      <c r="C194" s="83">
        <v>49374</v>
      </c>
      <c r="D194" s="58"/>
      <c r="E194" s="58"/>
    </row>
    <row r="195" spans="1:5" s="51" customFormat="1" ht="15.75" thickBot="1" x14ac:dyDescent="0.3">
      <c r="A195" s="37" t="s">
        <v>31</v>
      </c>
      <c r="B195" s="83">
        <v>1183</v>
      </c>
      <c r="C195" s="83">
        <v>27262</v>
      </c>
      <c r="D195" s="58"/>
      <c r="E195" s="58"/>
    </row>
    <row r="196" spans="1:5" x14ac:dyDescent="0.25">
      <c r="A196" s="92" t="s">
        <v>80</v>
      </c>
      <c r="B196" s="92"/>
      <c r="C196" s="92"/>
      <c r="D196" s="58"/>
      <c r="E196" s="58"/>
    </row>
    <row r="197" spans="1:5" x14ac:dyDescent="0.25">
      <c r="A197" s="61"/>
      <c r="B197" s="61"/>
      <c r="C197" s="61"/>
      <c r="D197" s="58"/>
      <c r="E197" s="58"/>
    </row>
    <row r="198" spans="1:5" x14ac:dyDescent="0.25">
      <c r="A198" s="22"/>
      <c r="B198" s="58"/>
      <c r="C198" s="43" t="s">
        <v>56</v>
      </c>
      <c r="D198" s="58"/>
      <c r="E198" s="58"/>
    </row>
    <row r="199" spans="1:5" x14ac:dyDescent="0.25">
      <c r="A199" s="59" t="s">
        <v>78</v>
      </c>
      <c r="B199" s="59"/>
      <c r="C199" s="59"/>
      <c r="D199" s="41"/>
      <c r="E199" s="58"/>
    </row>
    <row r="200" spans="1:5" x14ac:dyDescent="0.25">
      <c r="A200" s="55" t="s">
        <v>4</v>
      </c>
      <c r="B200" s="58"/>
      <c r="C200" s="58"/>
      <c r="D200" s="58"/>
      <c r="E200" s="58"/>
    </row>
    <row r="201" spans="1:5" x14ac:dyDescent="0.25">
      <c r="A201" s="63" t="s">
        <v>7</v>
      </c>
      <c r="B201" s="81" t="s">
        <v>2</v>
      </c>
      <c r="C201" s="81" t="s">
        <v>8</v>
      </c>
      <c r="D201" s="58"/>
      <c r="E201" s="58"/>
    </row>
    <row r="202" spans="1:5" ht="15" customHeight="1" x14ac:dyDescent="0.25">
      <c r="A202" s="35" t="s">
        <v>1</v>
      </c>
      <c r="B202" s="80">
        <f>SUM(B203:B227)</f>
        <v>11273</v>
      </c>
      <c r="C202" s="80">
        <f>SUM(C203:C227)</f>
        <v>430799.52500000002</v>
      </c>
      <c r="D202" s="58"/>
      <c r="E202" s="58"/>
    </row>
    <row r="203" spans="1:5" x14ac:dyDescent="0.25">
      <c r="A203" s="5" t="s">
        <v>47</v>
      </c>
      <c r="B203" s="83">
        <v>871</v>
      </c>
      <c r="C203" s="83">
        <v>28938.856</v>
      </c>
      <c r="D203" s="58"/>
      <c r="E203" s="58"/>
    </row>
    <row r="204" spans="1:5" x14ac:dyDescent="0.25">
      <c r="A204" s="5" t="s">
        <v>13</v>
      </c>
      <c r="B204" s="83">
        <v>678</v>
      </c>
      <c r="C204" s="83">
        <v>21252.447</v>
      </c>
      <c r="D204" s="58"/>
      <c r="E204" s="58"/>
    </row>
    <row r="205" spans="1:5" x14ac:dyDescent="0.25">
      <c r="A205" s="5" t="s">
        <v>48</v>
      </c>
      <c r="B205" s="83">
        <v>221</v>
      </c>
      <c r="C205" s="83">
        <v>13054.1538</v>
      </c>
      <c r="D205" s="58"/>
      <c r="E205" s="58"/>
    </row>
    <row r="206" spans="1:5" x14ac:dyDescent="0.25">
      <c r="A206" s="5" t="s">
        <v>16</v>
      </c>
      <c r="B206" s="83">
        <v>197</v>
      </c>
      <c r="C206" s="83">
        <v>5814.2839999999997</v>
      </c>
      <c r="D206" s="58"/>
      <c r="E206" s="58"/>
    </row>
    <row r="207" spans="1:5" x14ac:dyDescent="0.25">
      <c r="A207" s="5" t="s">
        <v>17</v>
      </c>
      <c r="B207" s="83">
        <v>508</v>
      </c>
      <c r="C207" s="83">
        <v>17110.659000000003</v>
      </c>
      <c r="D207" s="58"/>
      <c r="E207" s="58"/>
    </row>
    <row r="208" spans="1:5" x14ac:dyDescent="0.25">
      <c r="A208" s="5" t="s">
        <v>18</v>
      </c>
      <c r="B208" s="83">
        <v>59</v>
      </c>
      <c r="C208" s="83">
        <v>8667.1970999999994</v>
      </c>
      <c r="D208" s="58"/>
      <c r="E208" s="58"/>
    </row>
    <row r="209" spans="1:5" x14ac:dyDescent="0.25">
      <c r="A209" s="5" t="s">
        <v>11</v>
      </c>
      <c r="B209" s="83">
        <v>755</v>
      </c>
      <c r="C209" s="83">
        <v>25176.227000000003</v>
      </c>
      <c r="D209" s="58"/>
      <c r="E209" s="58"/>
    </row>
    <row r="210" spans="1:5" x14ac:dyDescent="0.25">
      <c r="A210" s="5" t="s">
        <v>10</v>
      </c>
      <c r="B210" s="83">
        <v>1075</v>
      </c>
      <c r="C210" s="83">
        <v>36209.887200000005</v>
      </c>
      <c r="D210" s="58"/>
      <c r="E210" s="58"/>
    </row>
    <row r="211" spans="1:5" x14ac:dyDescent="0.25">
      <c r="A211" s="5" t="s">
        <v>14</v>
      </c>
      <c r="B211" s="83">
        <v>617</v>
      </c>
      <c r="C211" s="83">
        <v>21480.582999999999</v>
      </c>
      <c r="D211" s="58"/>
      <c r="E211" s="58"/>
    </row>
    <row r="212" spans="1:5" x14ac:dyDescent="0.25">
      <c r="A212" s="5" t="s">
        <v>24</v>
      </c>
      <c r="B212" s="83">
        <v>254</v>
      </c>
      <c r="C212" s="83">
        <v>22860.71</v>
      </c>
      <c r="D212" s="58"/>
      <c r="E212" s="58"/>
    </row>
    <row r="213" spans="1:5" x14ac:dyDescent="0.25">
      <c r="A213" s="5" t="s">
        <v>49</v>
      </c>
      <c r="B213" s="83">
        <v>83</v>
      </c>
      <c r="C213" s="83">
        <v>5515.0630000000001</v>
      </c>
      <c r="D213" s="58"/>
      <c r="E213" s="58"/>
    </row>
    <row r="214" spans="1:5" x14ac:dyDescent="0.25">
      <c r="A214" s="5" t="s">
        <v>15</v>
      </c>
      <c r="B214" s="83">
        <v>210</v>
      </c>
      <c r="C214" s="83">
        <v>9258.7999</v>
      </c>
      <c r="D214" s="58"/>
      <c r="E214" s="58"/>
    </row>
    <row r="215" spans="1:5" x14ac:dyDescent="0.25">
      <c r="A215" s="5" t="s">
        <v>50</v>
      </c>
      <c r="B215" s="83">
        <v>371</v>
      </c>
      <c r="C215" s="83">
        <v>12024.880000000001</v>
      </c>
      <c r="D215" s="58"/>
      <c r="E215" s="58"/>
    </row>
    <row r="216" spans="1:5" x14ac:dyDescent="0.25">
      <c r="A216" s="5" t="s">
        <v>43</v>
      </c>
      <c r="B216" s="83">
        <v>392</v>
      </c>
      <c r="C216" s="83">
        <v>15612.383300000003</v>
      </c>
      <c r="D216" s="58"/>
      <c r="E216" s="58"/>
    </row>
    <row r="217" spans="1:5" x14ac:dyDescent="0.25">
      <c r="A217" s="5" t="s">
        <v>19</v>
      </c>
      <c r="B217" s="83">
        <v>529</v>
      </c>
      <c r="C217" s="83">
        <v>18612.921999999999</v>
      </c>
      <c r="D217" s="58"/>
      <c r="E217" s="58"/>
    </row>
    <row r="218" spans="1:5" x14ac:dyDescent="0.25">
      <c r="A218" s="5" t="s">
        <v>20</v>
      </c>
      <c r="B218" s="83">
        <v>68</v>
      </c>
      <c r="C218" s="83">
        <v>2823.8889999999997</v>
      </c>
      <c r="D218" s="58"/>
      <c r="E218" s="58"/>
    </row>
    <row r="219" spans="1:5" x14ac:dyDescent="0.25">
      <c r="A219" s="5" t="s">
        <v>51</v>
      </c>
      <c r="B219" s="83">
        <v>93</v>
      </c>
      <c r="C219" s="83">
        <v>5502</v>
      </c>
      <c r="D219" s="58"/>
      <c r="E219" s="58"/>
    </row>
    <row r="220" spans="1:5" x14ac:dyDescent="0.25">
      <c r="A220" s="5" t="s">
        <v>21</v>
      </c>
      <c r="B220" s="83">
        <v>853</v>
      </c>
      <c r="C220" s="83">
        <v>28374.894</v>
      </c>
      <c r="D220" s="58"/>
      <c r="E220" s="58"/>
    </row>
    <row r="221" spans="1:5" x14ac:dyDescent="0.25">
      <c r="A221" s="5" t="s">
        <v>44</v>
      </c>
      <c r="B221" s="83">
        <v>524</v>
      </c>
      <c r="C221" s="83">
        <v>19585.868999999999</v>
      </c>
      <c r="D221" s="58"/>
      <c r="E221" s="58"/>
    </row>
    <row r="222" spans="1:5" x14ac:dyDescent="0.25">
      <c r="A222" s="5" t="s">
        <v>26</v>
      </c>
      <c r="B222" s="83">
        <v>271</v>
      </c>
      <c r="C222" s="83">
        <v>11184.9</v>
      </c>
      <c r="D222" s="58"/>
      <c r="E222" s="58"/>
    </row>
    <row r="223" spans="1:5" ht="15.75" customHeight="1" x14ac:dyDescent="0.25">
      <c r="A223" s="5" t="s">
        <v>52</v>
      </c>
      <c r="B223" s="83">
        <v>954</v>
      </c>
      <c r="C223" s="83">
        <v>31783.125</v>
      </c>
      <c r="D223" s="58"/>
      <c r="E223" s="58"/>
    </row>
    <row r="224" spans="1:5" x14ac:dyDescent="0.25">
      <c r="A224" s="5" t="s">
        <v>25</v>
      </c>
      <c r="B224" s="83">
        <v>570</v>
      </c>
      <c r="C224" s="83">
        <v>19199.976999999999</v>
      </c>
      <c r="D224" s="58"/>
      <c r="E224" s="58"/>
    </row>
    <row r="225" spans="1:5" x14ac:dyDescent="0.25">
      <c r="A225" s="5" t="s">
        <v>53</v>
      </c>
      <c r="B225" s="83">
        <v>604</v>
      </c>
      <c r="C225" s="83">
        <v>21573.027699999999</v>
      </c>
      <c r="D225" s="58"/>
      <c r="E225" s="58"/>
    </row>
    <row r="226" spans="1:5" x14ac:dyDescent="0.25">
      <c r="A226" s="5" t="s">
        <v>22</v>
      </c>
      <c r="B226" s="83">
        <v>105</v>
      </c>
      <c r="C226" s="83">
        <v>15113.908000000001</v>
      </c>
      <c r="D226" s="58"/>
      <c r="E226" s="58"/>
    </row>
    <row r="227" spans="1:5" ht="15.75" thickBot="1" x14ac:dyDescent="0.3">
      <c r="A227" s="37" t="s">
        <v>23</v>
      </c>
      <c r="B227" s="83">
        <v>411</v>
      </c>
      <c r="C227" s="83">
        <v>14068.883</v>
      </c>
      <c r="D227" s="58"/>
      <c r="E227" s="58"/>
    </row>
    <row r="228" spans="1:5" x14ac:dyDescent="0.25">
      <c r="A228" s="92" t="s">
        <v>80</v>
      </c>
      <c r="B228" s="92"/>
      <c r="C228" s="92"/>
      <c r="D228" s="58"/>
      <c r="E228" s="58"/>
    </row>
    <row r="229" spans="1:5" s="14" customFormat="1" x14ac:dyDescent="0.25">
      <c r="A229" s="12"/>
      <c r="B229" s="12"/>
      <c r="C229" s="58"/>
      <c r="D229" s="58"/>
      <c r="E229" s="58"/>
    </row>
    <row r="230" spans="1:5" ht="15.75" x14ac:dyDescent="0.25">
      <c r="A230" s="20"/>
      <c r="B230" s="58"/>
      <c r="C230" s="43" t="s">
        <v>56</v>
      </c>
      <c r="D230" s="58"/>
      <c r="E230" s="58"/>
    </row>
    <row r="231" spans="1:5" x14ac:dyDescent="0.25">
      <c r="A231" s="64" t="s">
        <v>79</v>
      </c>
      <c r="B231" s="64"/>
      <c r="C231" s="64"/>
      <c r="D231" s="58"/>
      <c r="E231" s="58"/>
    </row>
    <row r="232" spans="1:5" x14ac:dyDescent="0.25">
      <c r="A232" s="55" t="s">
        <v>4</v>
      </c>
      <c r="B232" s="58"/>
      <c r="C232" s="58"/>
      <c r="D232" s="58"/>
      <c r="E232" s="58"/>
    </row>
    <row r="233" spans="1:5" ht="18.75" customHeight="1" x14ac:dyDescent="0.25">
      <c r="A233" s="63" t="s">
        <v>7</v>
      </c>
      <c r="B233" s="81" t="s">
        <v>2</v>
      </c>
      <c r="C233" s="81" t="s">
        <v>8</v>
      </c>
      <c r="D233" s="58"/>
      <c r="E233" s="58"/>
    </row>
    <row r="234" spans="1:5" x14ac:dyDescent="0.25">
      <c r="A234" s="35" t="s">
        <v>1</v>
      </c>
      <c r="B234" s="80">
        <f>SUM(B235:B246)</f>
        <v>7686</v>
      </c>
      <c r="C234" s="80">
        <f>SUM(C235:C246)</f>
        <v>193503.32029999999</v>
      </c>
      <c r="D234" s="58"/>
      <c r="E234" s="58"/>
    </row>
    <row r="235" spans="1:5" x14ac:dyDescent="0.25">
      <c r="A235" s="5" t="s">
        <v>35</v>
      </c>
      <c r="B235" s="83">
        <v>1516</v>
      </c>
      <c r="C235" s="83">
        <v>38443.442999999999</v>
      </c>
      <c r="D235" s="58"/>
      <c r="E235" s="58"/>
    </row>
    <row r="236" spans="1:5" x14ac:dyDescent="0.25">
      <c r="A236" s="5" t="s">
        <v>34</v>
      </c>
      <c r="B236" s="83">
        <v>108</v>
      </c>
      <c r="C236" s="83">
        <v>1656</v>
      </c>
      <c r="D236" s="58"/>
      <c r="E236" s="58"/>
    </row>
    <row r="237" spans="1:5" x14ac:dyDescent="0.25">
      <c r="A237" s="5" t="s">
        <v>33</v>
      </c>
      <c r="B237" s="83">
        <v>124</v>
      </c>
      <c r="C237" s="83">
        <v>2197.7860000000001</v>
      </c>
      <c r="D237" s="58"/>
      <c r="E237" s="58"/>
    </row>
    <row r="238" spans="1:5" x14ac:dyDescent="0.25">
      <c r="A238" s="5" t="s">
        <v>45</v>
      </c>
      <c r="B238" s="83">
        <v>93</v>
      </c>
      <c r="C238" s="83">
        <v>930</v>
      </c>
      <c r="D238" s="58"/>
      <c r="E238" s="58"/>
    </row>
    <row r="239" spans="1:5" x14ac:dyDescent="0.25">
      <c r="A239" s="5" t="s">
        <v>42</v>
      </c>
      <c r="B239" s="83">
        <v>738</v>
      </c>
      <c r="C239" s="83">
        <v>17996.173999999999</v>
      </c>
      <c r="D239" s="58"/>
      <c r="E239" s="58"/>
    </row>
    <row r="240" spans="1:5" x14ac:dyDescent="0.25">
      <c r="A240" s="5" t="s">
        <v>39</v>
      </c>
      <c r="B240" s="83">
        <v>1309</v>
      </c>
      <c r="C240" s="83">
        <v>27360.790999999997</v>
      </c>
      <c r="D240" s="58"/>
      <c r="E240" s="58"/>
    </row>
    <row r="241" spans="1:5" x14ac:dyDescent="0.25">
      <c r="A241" s="5" t="s">
        <v>38</v>
      </c>
      <c r="B241" s="83">
        <v>780</v>
      </c>
      <c r="C241" s="83">
        <v>18111.300999999999</v>
      </c>
      <c r="D241" s="58"/>
      <c r="E241" s="58"/>
    </row>
    <row r="242" spans="1:5" x14ac:dyDescent="0.25">
      <c r="A242" s="5" t="s">
        <v>36</v>
      </c>
      <c r="B242" s="83">
        <v>101</v>
      </c>
      <c r="C242" s="83">
        <v>1008.809</v>
      </c>
      <c r="D242" s="58"/>
      <c r="E242" s="58"/>
    </row>
    <row r="243" spans="1:5" x14ac:dyDescent="0.25">
      <c r="A243" s="5" t="s">
        <v>41</v>
      </c>
      <c r="B243" s="83">
        <v>523</v>
      </c>
      <c r="C243" s="83">
        <v>21802.554999999997</v>
      </c>
      <c r="D243" s="58"/>
      <c r="E243" s="58"/>
    </row>
    <row r="244" spans="1:5" x14ac:dyDescent="0.25">
      <c r="A244" s="5" t="s">
        <v>37</v>
      </c>
      <c r="B244" s="83">
        <v>441</v>
      </c>
      <c r="C244" s="83">
        <v>17378</v>
      </c>
      <c r="D244" s="58"/>
      <c r="E244" s="58"/>
    </row>
    <row r="245" spans="1:5" x14ac:dyDescent="0.25">
      <c r="A245" s="5" t="s">
        <v>40</v>
      </c>
      <c r="B245" s="83">
        <v>496</v>
      </c>
      <c r="C245" s="83">
        <v>11974.250499999998</v>
      </c>
      <c r="D245" s="58"/>
      <c r="E245" s="58"/>
    </row>
    <row r="246" spans="1:5" ht="15.75" thickBot="1" x14ac:dyDescent="0.3">
      <c r="A246" s="37" t="s">
        <v>55</v>
      </c>
      <c r="B246" s="83">
        <v>1457</v>
      </c>
      <c r="C246" s="83">
        <v>34644.210800000001</v>
      </c>
      <c r="D246" s="58"/>
      <c r="E246" s="58"/>
    </row>
    <row r="247" spans="1:5" x14ac:dyDescent="0.25">
      <c r="A247" s="92" t="s">
        <v>80</v>
      </c>
      <c r="B247" s="92"/>
      <c r="C247" s="92"/>
      <c r="D247" s="58"/>
      <c r="E247" s="58"/>
    </row>
    <row r="248" spans="1:5" x14ac:dyDescent="0.25">
      <c r="A248" s="21"/>
    </row>
    <row r="249" spans="1:5" x14ac:dyDescent="0.25">
      <c r="A249" s="21"/>
    </row>
    <row r="250" spans="1:5" x14ac:dyDescent="0.25">
      <c r="A250" s="99" t="s">
        <v>81</v>
      </c>
      <c r="B250" s="52"/>
      <c r="C250" s="52"/>
      <c r="D250" s="52"/>
    </row>
    <row r="251" spans="1:5" x14ac:dyDescent="0.25">
      <c r="A251" s="52"/>
      <c r="B251" s="52"/>
      <c r="C251" s="52"/>
      <c r="D251" s="52"/>
    </row>
  </sheetData>
  <mergeCells count="61">
    <mergeCell ref="A196:C196"/>
    <mergeCell ref="A228:C228"/>
    <mergeCell ref="A247:C247"/>
    <mergeCell ref="A43:C43"/>
    <mergeCell ref="A34:C34"/>
    <mergeCell ref="A157:C157"/>
    <mergeCell ref="A177:C177"/>
    <mergeCell ref="A188:C188"/>
    <mergeCell ref="J162:K162"/>
    <mergeCell ref="L162:M162"/>
    <mergeCell ref="N162:O162"/>
    <mergeCell ref="A162:A163"/>
    <mergeCell ref="B162:C162"/>
    <mergeCell ref="D162:E162"/>
    <mergeCell ref="F162:G162"/>
    <mergeCell ref="H162:I162"/>
    <mergeCell ref="H129:I129"/>
    <mergeCell ref="J129:K129"/>
    <mergeCell ref="L129:M129"/>
    <mergeCell ref="N129:O129"/>
    <mergeCell ref="A160:F160"/>
    <mergeCell ref="A124:C124"/>
    <mergeCell ref="A127:F127"/>
    <mergeCell ref="A129:A130"/>
    <mergeCell ref="B129:C129"/>
    <mergeCell ref="D129:E129"/>
    <mergeCell ref="F129:G129"/>
    <mergeCell ref="L108:M108"/>
    <mergeCell ref="N108:O108"/>
    <mergeCell ref="A114:C114"/>
    <mergeCell ref="A118:B118"/>
    <mergeCell ref="A119:A120"/>
    <mergeCell ref="B119:C119"/>
    <mergeCell ref="D119:E119"/>
    <mergeCell ref="F119:G119"/>
    <mergeCell ref="H119:I119"/>
    <mergeCell ref="J119:K119"/>
    <mergeCell ref="L119:M119"/>
    <mergeCell ref="N119:O119"/>
    <mergeCell ref="A117:F117"/>
    <mergeCell ref="H18:I18"/>
    <mergeCell ref="J15:K15"/>
    <mergeCell ref="J16:K16"/>
    <mergeCell ref="H108:I108"/>
    <mergeCell ref="J108:K108"/>
    <mergeCell ref="B11:E11"/>
    <mergeCell ref="B12:E12"/>
    <mergeCell ref="A7:G7"/>
    <mergeCell ref="A9:G9"/>
    <mergeCell ref="A108:A109"/>
    <mergeCell ref="B108:C108"/>
    <mergeCell ref="D108:E108"/>
    <mergeCell ref="A52:C52"/>
    <mergeCell ref="A84:C84"/>
    <mergeCell ref="A103:C103"/>
    <mergeCell ref="A107:B107"/>
    <mergeCell ref="A18:A19"/>
    <mergeCell ref="B18:C18"/>
    <mergeCell ref="D18:E18"/>
    <mergeCell ref="F18:G18"/>
    <mergeCell ref="F108:G10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جداول الحيازات الزراعية 2018</KeyWordsAr>
    <KeyWords xmlns="cac204a3-57fb-4aea-ba50-989298fa4f73">Plant Holding Tables 2018</KeyWords>
    <ReleaseID_DB xmlns="cac204a3-57fb-4aea-ba50-989298fa4f73">11256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1DBA7E9-6C8F-47EE-B01F-92C145D5B211}"/>
</file>

<file path=customXml/itemProps2.xml><?xml version="1.0" encoding="utf-8"?>
<ds:datastoreItem xmlns:ds="http://schemas.openxmlformats.org/officeDocument/2006/customXml" ds:itemID="{CF2F6B62-16C5-4F45-ACA8-57F90CC0D2FF}"/>
</file>

<file path=customXml/itemProps3.xml><?xml version="1.0" encoding="utf-8"?>
<ds:datastoreItem xmlns:ds="http://schemas.openxmlformats.org/officeDocument/2006/customXml" ds:itemID="{CB3BAED3-A152-484B-91F3-0BA308838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جداول الحيازات النباتية_ عربي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2019-04-11T03:51:08Z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