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U:\تقارير القسم\التقارير المفصلة- المسوح الاقتصادية\2019\البناء والتشييد\2019\Final\Dr. Osama\"/>
    </mc:Choice>
  </mc:AlternateContent>
  <xr:revisionPtr revIDLastSave="0" documentId="13_ncr:1_{09241237-26D6-4023-A029-2BCB9F7B674D}" xr6:coauthVersionLast="36" xr6:coauthVersionMax="36" xr10:uidLastSave="{00000000-0000-0000-0000-000000000000}"/>
  <bookViews>
    <workbookView xWindow="0" yWindow="0" windowWidth="14295" windowHeight="6135" tabRatio="943" xr2:uid="{00000000-000D-0000-FFFF-FFFF00000000}"/>
  </bookViews>
  <sheets>
    <sheet name="النتائج الرئيسية " sheetId="63" r:id="rId1"/>
    <sheet name="اكبر ثلاث منشآت" sheetId="64" r:id="rId2"/>
    <sheet name="ملكية رأس المال" sheetId="65" r:id="rId3"/>
    <sheet name="الكيان القانوني" sheetId="66" r:id="rId4"/>
    <sheet name="عدد عاملين وكيان" sheetId="67" r:id="rId5"/>
    <sheet name="عدد العاملين " sheetId="68" r:id="rId6"/>
    <sheet name="التعويضات" sheetId="69" r:id="rId7"/>
    <sheet name="مستلزمات الانتاج " sheetId="70" r:id="rId8"/>
    <sheet name="الانتاج الاجمالي" sheetId="71" r:id="rId9"/>
    <sheet name="اصول غير مالية" sheetId="72" r:id="rId10"/>
    <sheet name="تكوين" sheetId="73" r:id="rId11"/>
  </sheets>
  <definedNames>
    <definedName name="_xlnm.Print_Area" localSheetId="1">'اكبر ثلاث منشآت'!$A$1:$K$4</definedName>
    <definedName name="_xlnm.Print_Area" localSheetId="8">'الانتاج الاجمالي'!$A$1:$G$3</definedName>
    <definedName name="_xlnm.Print_Area" localSheetId="6">التعويضات!$A$1:$G$2</definedName>
    <definedName name="_xlnm.Print_Area" localSheetId="0">'النتائج الرئيسية '!$A$1:$S$4</definedName>
    <definedName name="_xlnm.Print_Area" localSheetId="10">تكوين!$A$1:$L$3</definedName>
    <definedName name="_xlnm.Print_Area" localSheetId="5">'عدد العاملين '!$A$1:$L$2</definedName>
    <definedName name="_xlnm.Print_Area" localSheetId="4">'عدد عاملين وكيان'!$A$1:$O$2</definedName>
    <definedName name="_xlnm.Print_Area" localSheetId="2">'ملكية رأس المال'!#REF!</definedName>
  </definedNames>
  <calcPr calcId="191029"/>
</workbook>
</file>

<file path=xl/calcChain.xml><?xml version="1.0" encoding="utf-8"?>
<calcChain xmlns="http://schemas.openxmlformats.org/spreadsheetml/2006/main">
  <c r="F9" i="66" l="1"/>
  <c r="I9" i="73" l="1"/>
  <c r="H9" i="73"/>
  <c r="G9" i="73"/>
  <c r="F9" i="73"/>
  <c r="E9" i="73"/>
  <c r="D9" i="73"/>
  <c r="C9" i="73"/>
  <c r="J8" i="73"/>
  <c r="J7" i="73"/>
  <c r="J6" i="73"/>
  <c r="G9" i="72"/>
  <c r="F9" i="72"/>
  <c r="E9" i="72"/>
  <c r="D9" i="72"/>
  <c r="C9" i="72"/>
  <c r="D9" i="71"/>
  <c r="C9" i="71"/>
  <c r="E8" i="71"/>
  <c r="E7" i="71"/>
  <c r="E6" i="71"/>
  <c r="H10" i="70"/>
  <c r="G10" i="70"/>
  <c r="F10" i="70"/>
  <c r="E10" i="70"/>
  <c r="D10" i="70"/>
  <c r="C10" i="70"/>
  <c r="I9" i="70"/>
  <c r="I8" i="70"/>
  <c r="I10" i="70" s="1"/>
  <c r="I7" i="70"/>
  <c r="E11" i="69"/>
  <c r="D11" i="69"/>
  <c r="C11" i="69"/>
  <c r="I10" i="68"/>
  <c r="G10" i="68"/>
  <c r="F10" i="68"/>
  <c r="D10" i="68"/>
  <c r="C10" i="68"/>
  <c r="J9" i="68"/>
  <c r="I9" i="68"/>
  <c r="K9" i="68" s="1"/>
  <c r="H9" i="68"/>
  <c r="E9" i="68"/>
  <c r="K8" i="68"/>
  <c r="J8" i="68"/>
  <c r="J10" i="68" s="1"/>
  <c r="I8" i="68"/>
  <c r="H8" i="68"/>
  <c r="E8" i="68"/>
  <c r="E10" i="68" s="1"/>
  <c r="J7" i="68"/>
  <c r="I7" i="68"/>
  <c r="K7" i="68" s="1"/>
  <c r="K10" i="68" s="1"/>
  <c r="H7" i="68"/>
  <c r="H10" i="68" s="1"/>
  <c r="E7" i="68"/>
  <c r="L9" i="67"/>
  <c r="K9" i="67"/>
  <c r="J9" i="67"/>
  <c r="I9" i="67"/>
  <c r="H9" i="67"/>
  <c r="G9" i="67"/>
  <c r="F9" i="67"/>
  <c r="E9" i="67"/>
  <c r="D9" i="67"/>
  <c r="C9" i="67"/>
  <c r="M8" i="67"/>
  <c r="M7" i="67"/>
  <c r="M6" i="67"/>
  <c r="M9" i="67" s="1"/>
  <c r="L9" i="66"/>
  <c r="K9" i="66"/>
  <c r="J9" i="66"/>
  <c r="I9" i="66"/>
  <c r="H9" i="66"/>
  <c r="G9" i="66"/>
  <c r="E9" i="66"/>
  <c r="D9" i="66"/>
  <c r="C9" i="66"/>
  <c r="M8" i="66"/>
  <c r="M7" i="66"/>
  <c r="M6" i="66"/>
  <c r="H11" i="65"/>
  <c r="G11" i="65"/>
  <c r="F11" i="65"/>
  <c r="E11" i="65"/>
  <c r="J10" i="65"/>
  <c r="I10" i="65"/>
  <c r="J9" i="65"/>
  <c r="I9" i="65"/>
  <c r="J8" i="65"/>
  <c r="J11" i="65" s="1"/>
  <c r="I8" i="65"/>
  <c r="I11" i="65" s="1"/>
  <c r="H10" i="64"/>
  <c r="G10" i="64"/>
  <c r="F10" i="64"/>
  <c r="E10" i="64"/>
  <c r="D10" i="64"/>
  <c r="C10" i="64"/>
  <c r="P10" i="63"/>
  <c r="O10" i="63"/>
  <c r="N10" i="63"/>
  <c r="M10" i="63"/>
  <c r="L10" i="63"/>
  <c r="K10" i="63"/>
  <c r="J10" i="63"/>
  <c r="I10" i="63"/>
  <c r="H10" i="63"/>
  <c r="G10" i="63"/>
  <c r="F10" i="63"/>
  <c r="E10" i="63"/>
  <c r="D10" i="63"/>
  <c r="C10" i="63"/>
  <c r="J9" i="73" l="1"/>
  <c r="E9" i="71"/>
  <c r="M9" i="66"/>
</calcChain>
</file>

<file path=xl/sharedStrings.xml><?xml version="1.0" encoding="utf-8"?>
<sst xmlns="http://schemas.openxmlformats.org/spreadsheetml/2006/main" count="364" uniqueCount="144">
  <si>
    <t>المجموع</t>
  </si>
  <si>
    <t>(مليون درهم)</t>
  </si>
  <si>
    <t>( Million AED)</t>
  </si>
  <si>
    <t>ISIC</t>
  </si>
  <si>
    <t>النشاط الاقتصادي</t>
  </si>
  <si>
    <t>عدد المنشآت</t>
  </si>
  <si>
    <t>عدد العاملين</t>
  </si>
  <si>
    <t xml:space="preserve"> الإنتاج الاجمالي</t>
  </si>
  <si>
    <t>القيمة المضافة</t>
  </si>
  <si>
    <t xml:space="preserve">تكوين رأس المال الثابت </t>
  </si>
  <si>
    <t>تعويضات العاملين</t>
  </si>
  <si>
    <t>الإهلاك</t>
  </si>
  <si>
    <t>Economic Activity</t>
  </si>
  <si>
    <t>Number of Establishments</t>
  </si>
  <si>
    <t>Number of Employees</t>
  </si>
  <si>
    <t xml:space="preserve">Total Production </t>
  </si>
  <si>
    <t xml:space="preserve"> Value Added </t>
  </si>
  <si>
    <t>Capital Formation</t>
  </si>
  <si>
    <t>Employees Compensation</t>
  </si>
  <si>
    <t>Depreciation</t>
  </si>
  <si>
    <t>العام</t>
  </si>
  <si>
    <t>Year</t>
  </si>
  <si>
    <t xml:space="preserve"> تشييد المباني </t>
  </si>
  <si>
    <t xml:space="preserve"> Construction of buildings </t>
  </si>
  <si>
    <t xml:space="preserve"> الهندسة المدنية </t>
  </si>
  <si>
    <t xml:space="preserve"> Civil engineering </t>
  </si>
  <si>
    <t xml:space="preserve"> أنشطة التشييد المتخصصة </t>
  </si>
  <si>
    <t xml:space="preserve"> Specialized construction activities </t>
  </si>
  <si>
    <t>المجمــــــــــــــوع</t>
  </si>
  <si>
    <t>Total</t>
  </si>
  <si>
    <t>المصدر: مركز الإحصاء - أبوظبي</t>
  </si>
  <si>
    <t>Source: Statistics Centre - Abu Dhabi</t>
  </si>
  <si>
    <t xml:space="preserve"> الإنتاج الإجمالي</t>
  </si>
  <si>
    <t>السنة</t>
  </si>
  <si>
    <t>Number of workers</t>
  </si>
  <si>
    <t>Worker Compensation</t>
  </si>
  <si>
    <t xml:space="preserve">Total Value of Production </t>
  </si>
  <si>
    <t>Capital formation</t>
  </si>
  <si>
    <t>حكومة *</t>
  </si>
  <si>
    <t>خاص</t>
  </si>
  <si>
    <t>أجنبي</t>
  </si>
  <si>
    <t xml:space="preserve"> Government</t>
  </si>
  <si>
    <t>Private</t>
  </si>
  <si>
    <t>Foreign</t>
  </si>
  <si>
    <t>المنشآت</t>
  </si>
  <si>
    <t>العاملين</t>
  </si>
  <si>
    <t>Establishments</t>
  </si>
  <si>
    <t>workers</t>
  </si>
  <si>
    <t>* ملاحظة: يشمل كل من حكومة أبوظبي، الحكومة الاتحادية، والحكومات المحلية الأخرى</t>
  </si>
  <si>
    <t>فردية</t>
  </si>
  <si>
    <t>تضامن</t>
  </si>
  <si>
    <t>توصية بسيطة</t>
  </si>
  <si>
    <t xml:space="preserve">توصية بالأسهم </t>
  </si>
  <si>
    <t xml:space="preserve">ذات مسؤولية محدودة </t>
  </si>
  <si>
    <t>مساهمة عامة</t>
  </si>
  <si>
    <t>مساهمة خاصة</t>
  </si>
  <si>
    <t>قطاع عام</t>
  </si>
  <si>
    <t>قطاع تعاوني</t>
  </si>
  <si>
    <t>فرع لمنشأة أجنبية</t>
  </si>
  <si>
    <t>Sole Proprietorship</t>
  </si>
  <si>
    <t>Partnership</t>
  </si>
  <si>
    <t>Simple Limited Partnership</t>
  </si>
  <si>
    <t>Partnership Limited With Shares</t>
  </si>
  <si>
    <t>Limited Liability</t>
  </si>
  <si>
    <t>Public Joint Stock</t>
  </si>
  <si>
    <t>Private Joint Stock</t>
  </si>
  <si>
    <t>Public Sector</t>
  </si>
  <si>
    <t>Cooperative sector</t>
  </si>
  <si>
    <t>Branch of Foreign Est.</t>
  </si>
  <si>
    <t>ذات مسؤولية محدودة</t>
  </si>
  <si>
    <t>مجموع</t>
  </si>
  <si>
    <t xml:space="preserve">مواطنــون / Citizens  </t>
  </si>
  <si>
    <t>غير مواطنـيـن / Non-Citizens</t>
  </si>
  <si>
    <t>المجموع / Total</t>
  </si>
  <si>
    <t>ذكور</t>
  </si>
  <si>
    <t>إناث</t>
  </si>
  <si>
    <t>Male</t>
  </si>
  <si>
    <t>Female</t>
  </si>
  <si>
    <t xml:space="preserve">عدد العاملين </t>
  </si>
  <si>
    <t xml:space="preserve">تعويضات العاملين </t>
  </si>
  <si>
    <t>Employee Compensation</t>
  </si>
  <si>
    <t>رواتب وأجور ومكافآت نقدية</t>
  </si>
  <si>
    <t>المزايا الممنوحة للعاملين</t>
  </si>
  <si>
    <t>Wages , salaries and Bonuses in cash</t>
  </si>
  <si>
    <t>Benefits granted to employees</t>
  </si>
  <si>
    <r>
      <rPr>
        <b/>
        <sz val="14"/>
        <color theme="8" tint="-0.499984740745262"/>
        <rFont val="Tahoma"/>
        <family val="2"/>
      </rPr>
      <t>جدول 8:</t>
    </r>
    <r>
      <rPr>
        <b/>
        <sz val="14"/>
        <rFont val="Tahoma"/>
        <family val="2"/>
      </rPr>
      <t xml:space="preserve"> قيم تكلفة المبيعات والمصاريف الإدارية والعمومية المستخدمة في الانتاج حسب النشاط الاقتصادي، 2019 </t>
    </r>
  </si>
  <si>
    <r>
      <rPr>
        <b/>
        <sz val="14"/>
        <color theme="8" tint="-0.499984740745262"/>
        <rFont val="Tahoma"/>
        <family val="2"/>
      </rPr>
      <t>Table 8:</t>
    </r>
    <r>
      <rPr>
        <b/>
        <sz val="14"/>
        <rFont val="Tahoma"/>
        <family val="2"/>
      </rPr>
      <t xml:space="preserve"> Values of Cost of Sales and Operational, Administrative and General expenses by economic activities, 2019</t>
    </r>
  </si>
  <si>
    <t>المواد الأولية المستخدمة في الإنتاج</t>
  </si>
  <si>
    <t>وقود ومحروقات وغاز</t>
  </si>
  <si>
    <t>مياه وكهرباء</t>
  </si>
  <si>
    <t>مصاريف تعبئة وتغليف</t>
  </si>
  <si>
    <t>الصيانة الجارية للآلات والمعدات ووسائل النقل</t>
  </si>
  <si>
    <t>المستلزمات السلعية والخدمية الأخرى</t>
  </si>
  <si>
    <t>Row Material</t>
  </si>
  <si>
    <t xml:space="preserve">Fuel, Gas and Oils </t>
  </si>
  <si>
    <t xml:space="preserve">Water &amp;Electricity </t>
  </si>
  <si>
    <t>Wrapping &amp; Packing Materials</t>
  </si>
  <si>
    <t>Current Maintenance of Machineries &amp; Equipment's and Transport Means</t>
  </si>
  <si>
    <t>Other Intermediate Goods and Services</t>
  </si>
  <si>
    <t xml:space="preserve">الإيرادات الرئيسية </t>
  </si>
  <si>
    <t xml:space="preserve">الإيرادات الثانوية    </t>
  </si>
  <si>
    <t>Main Revenue</t>
  </si>
  <si>
    <t>صافي القيمة الدفترية أول المدة</t>
  </si>
  <si>
    <t>المشتريات والإضافات</t>
  </si>
  <si>
    <t>الاستبعادات</t>
  </si>
  <si>
    <t>صافي القيمة الدفترية نهاية المدة</t>
  </si>
  <si>
    <t>Net book value at the beginning of the period</t>
  </si>
  <si>
    <t>Purchases &amp; Additions</t>
  </si>
  <si>
    <t xml:space="preserve"> Exclusions</t>
  </si>
  <si>
    <t>Net book value at the end of the period</t>
  </si>
  <si>
    <t>أراضي</t>
  </si>
  <si>
    <t>مباني سكنية وغير سكنية</t>
  </si>
  <si>
    <t>آلات ومعدات ووسائل نقل</t>
  </si>
  <si>
    <t>عدد وأدوات غير مستهلكة وأثاث ومعدات مكاتب</t>
  </si>
  <si>
    <t>أجهزة حاسوب، برامج حاسوب</t>
  </si>
  <si>
    <t>أعمال رأسمالية قيد الإنجاز</t>
  </si>
  <si>
    <t>أخرى</t>
  </si>
  <si>
    <t xml:space="preserve">Lands </t>
  </si>
  <si>
    <t>Residential &amp; non Residential Building</t>
  </si>
  <si>
    <t>Non-consumed Tools &amp; Equipment's ,Machinery, Equipment's and Means of  Transportation</t>
  </si>
  <si>
    <t>Furniture and Office Equipment</t>
  </si>
  <si>
    <t>Computers Software</t>
  </si>
  <si>
    <t>Fixed Capital work-in-progress</t>
  </si>
  <si>
    <t xml:space="preserve">Others </t>
  </si>
  <si>
    <r>
      <rPr>
        <b/>
        <sz val="14"/>
        <color theme="4"/>
        <rFont val="Tahoma"/>
        <family val="2"/>
      </rPr>
      <t>جدول 1:</t>
    </r>
    <r>
      <rPr>
        <b/>
        <sz val="14"/>
        <color theme="8" tint="-0.499984740745262"/>
        <rFont val="Tahoma"/>
        <family val="2"/>
      </rPr>
      <t xml:space="preserve"> </t>
    </r>
    <r>
      <rPr>
        <b/>
        <sz val="14"/>
        <rFont val="Tahoma"/>
        <family val="2"/>
      </rPr>
      <t>النتائج الرئيسية للمسح الاقتصادي، نشاط التشييد والبناء</t>
    </r>
  </si>
  <si>
    <r>
      <rPr>
        <b/>
        <sz val="14"/>
        <color theme="4"/>
        <rFont val="Tahoma"/>
        <family val="2"/>
      </rPr>
      <t xml:space="preserve">Table 1: </t>
    </r>
    <r>
      <rPr>
        <b/>
        <sz val="14"/>
        <rFont val="Tahoma"/>
        <family val="2"/>
      </rPr>
      <t>The main Results for AES, Construction Activity</t>
    </r>
  </si>
  <si>
    <r>
      <rPr>
        <b/>
        <sz val="14"/>
        <color theme="3"/>
        <rFont val="Tahoma"/>
        <family val="2"/>
      </rPr>
      <t>جدول2:</t>
    </r>
    <r>
      <rPr>
        <b/>
        <sz val="14"/>
        <color theme="8" tint="-0.499984740745262"/>
        <rFont val="Tahoma"/>
        <family val="2"/>
      </rPr>
      <t xml:space="preserve"> </t>
    </r>
    <r>
      <rPr>
        <b/>
        <sz val="14"/>
        <rFont val="Tahoma"/>
        <family val="2"/>
      </rPr>
      <t>النتائج الرئيسية لأكبر ثلاث منشآت في إمارة أبو ظبي حسب النشاط الإقتصادي ، 2019</t>
    </r>
  </si>
  <si>
    <r>
      <rPr>
        <b/>
        <sz val="14"/>
        <color theme="3"/>
        <rFont val="Tahoma"/>
        <family val="2"/>
      </rPr>
      <t xml:space="preserve">Table 2: </t>
    </r>
    <r>
      <rPr>
        <b/>
        <sz val="14"/>
        <rFont val="Tahoma"/>
        <family val="2"/>
      </rPr>
      <t>The main Results of the three largest Establishments in Emirate of Abu Dhabi by Economic Activity, 2019</t>
    </r>
  </si>
  <si>
    <r>
      <rPr>
        <b/>
        <sz val="14"/>
        <color theme="4"/>
        <rFont val="Tahoma"/>
        <family val="2"/>
      </rPr>
      <t>جدول 3:</t>
    </r>
    <r>
      <rPr>
        <b/>
        <sz val="14"/>
        <rFont val="Tahoma"/>
        <family val="2"/>
      </rPr>
      <t xml:space="preserve"> عدد المنشآت وعدد العاملين حسب النشاط الاقتصادي وملكية رأس المال، 2019</t>
    </r>
  </si>
  <si>
    <r>
      <rPr>
        <b/>
        <sz val="14"/>
        <color theme="4"/>
        <rFont val="Tahoma"/>
        <family val="2"/>
      </rPr>
      <t xml:space="preserve">Table 3: </t>
    </r>
    <r>
      <rPr>
        <b/>
        <sz val="14"/>
        <rFont val="Tahoma"/>
        <family val="2"/>
      </rPr>
      <t>Number of companies and employees according to the economy activity and Ownership of capital, 2019</t>
    </r>
  </si>
  <si>
    <r>
      <rPr>
        <b/>
        <sz val="14"/>
        <color theme="4"/>
        <rFont val="Tahoma"/>
        <family val="2"/>
      </rPr>
      <t xml:space="preserve">جدول 4: </t>
    </r>
    <r>
      <rPr>
        <b/>
        <sz val="14"/>
        <rFont val="Tahoma"/>
        <family val="2"/>
      </rPr>
      <t>عدد المنشآت حسب النشاط الاقتصادي والكيان القانوني ، 2019</t>
    </r>
  </si>
  <si>
    <r>
      <rPr>
        <b/>
        <sz val="14"/>
        <color theme="4"/>
        <rFont val="Tahoma"/>
        <family val="2"/>
      </rPr>
      <t xml:space="preserve">Table 4: </t>
    </r>
    <r>
      <rPr>
        <b/>
        <sz val="14"/>
        <rFont val="Tahoma"/>
        <family val="2"/>
      </rPr>
      <t>No for Establishments according to the economy activity and the legel entity, 2019</t>
    </r>
  </si>
  <si>
    <r>
      <rPr>
        <b/>
        <sz val="14"/>
        <color theme="4"/>
        <rFont val="Tahoma"/>
        <family val="2"/>
      </rPr>
      <t>جدول 5:</t>
    </r>
    <r>
      <rPr>
        <b/>
        <sz val="14"/>
        <rFont val="Tahoma"/>
        <family val="2"/>
      </rPr>
      <t xml:space="preserve"> عدد العاملين حسب النشاط الاقتصادي والكيان القانوني، 2019</t>
    </r>
  </si>
  <si>
    <r>
      <rPr>
        <b/>
        <sz val="14"/>
        <color theme="4"/>
        <rFont val="Tahoma"/>
        <family val="2"/>
      </rPr>
      <t xml:space="preserve">Table 5: </t>
    </r>
    <r>
      <rPr>
        <b/>
        <sz val="14"/>
        <rFont val="Tahoma"/>
        <family val="2"/>
      </rPr>
      <t>Number of employees according to the legel Entity, 2019</t>
    </r>
  </si>
  <si>
    <r>
      <rPr>
        <b/>
        <sz val="14"/>
        <color theme="4"/>
        <rFont val="Tahoma"/>
        <family val="2"/>
      </rPr>
      <t>جدول 6:</t>
    </r>
    <r>
      <rPr>
        <b/>
        <sz val="14"/>
        <rFont val="Tahoma"/>
        <family val="2"/>
      </rPr>
      <t xml:space="preserve"> عدد العاملين حسب النوع والجنسية والنشاط الاقتصادي ، 2019</t>
    </r>
  </si>
  <si>
    <r>
      <rPr>
        <b/>
        <sz val="14"/>
        <color theme="4"/>
        <rFont val="Tahoma"/>
        <family val="2"/>
      </rPr>
      <t xml:space="preserve">Table 6: </t>
    </r>
    <r>
      <rPr>
        <b/>
        <sz val="14"/>
        <rFont val="Tahoma"/>
        <family val="2"/>
      </rPr>
      <t>Number of employees according to the sex and nationality and economy activity, 2019</t>
    </r>
  </si>
  <si>
    <r>
      <rPr>
        <b/>
        <sz val="14"/>
        <color theme="4"/>
        <rFont val="Tahoma"/>
        <family val="2"/>
      </rPr>
      <t xml:space="preserve">جدول 7: </t>
    </r>
    <r>
      <rPr>
        <b/>
        <sz val="14"/>
        <rFont val="Tahoma"/>
        <family val="2"/>
      </rPr>
      <t>عدد العاملين وتعويضاتهم المستحقة حسب النشاط الاقتصادي ، 2019</t>
    </r>
  </si>
  <si>
    <r>
      <rPr>
        <b/>
        <sz val="14"/>
        <color theme="4"/>
        <rFont val="Tahoma"/>
        <family val="2"/>
      </rPr>
      <t xml:space="preserve">Table 7: </t>
    </r>
    <r>
      <rPr>
        <b/>
        <sz val="14"/>
        <rFont val="Tahoma"/>
        <family val="2"/>
      </rPr>
      <t>Number of employess , Wages  and salaries according to the economy activity, 2019</t>
    </r>
  </si>
  <si>
    <r>
      <rPr>
        <b/>
        <sz val="14"/>
        <color theme="4"/>
        <rFont val="Tahoma"/>
        <family val="2"/>
      </rPr>
      <t>جدول 9:</t>
    </r>
    <r>
      <rPr>
        <b/>
        <sz val="14"/>
        <rFont val="Tahoma"/>
        <family val="2"/>
      </rPr>
      <t xml:space="preserve"> الانتاج الاجمالي من النشاط الرئيسي والانشطة الثانوية حسب النشاط الاقتصادي، 2019</t>
    </r>
  </si>
  <si>
    <r>
      <rPr>
        <b/>
        <sz val="14"/>
        <color theme="4"/>
        <rFont val="Tahoma"/>
        <family val="2"/>
      </rPr>
      <t>Table 9:</t>
    </r>
    <r>
      <rPr>
        <b/>
        <sz val="14"/>
        <rFont val="Tahoma"/>
        <family val="2"/>
      </rPr>
      <t xml:space="preserve"> Total Production from the Main and the secondary activities  according to the economy activity, 2019</t>
    </r>
  </si>
  <si>
    <r>
      <rPr>
        <b/>
        <sz val="14"/>
        <color theme="4"/>
        <rFont val="Tahoma"/>
        <family val="2"/>
      </rPr>
      <t>جدول 10:</t>
    </r>
    <r>
      <rPr>
        <b/>
        <sz val="14"/>
        <rFont val="Tahoma"/>
        <family val="2"/>
      </rPr>
      <t xml:space="preserve"> الموجودات الثابتة حسب النشاط الاقتصادي ، 2019</t>
    </r>
  </si>
  <si>
    <r>
      <rPr>
        <b/>
        <sz val="14"/>
        <color theme="4"/>
        <rFont val="Tahoma"/>
        <family val="2"/>
      </rPr>
      <t xml:space="preserve">Table 10: </t>
    </r>
    <r>
      <rPr>
        <b/>
        <sz val="14"/>
        <rFont val="Tahoma"/>
        <family val="2"/>
      </rPr>
      <t>Fixed Assets (non financial Assets ), 2019</t>
    </r>
  </si>
  <si>
    <r>
      <rPr>
        <b/>
        <sz val="14"/>
        <color theme="4"/>
        <rFont val="Tahoma"/>
        <family val="2"/>
      </rPr>
      <t>جدول 11:</t>
    </r>
    <r>
      <rPr>
        <b/>
        <sz val="14"/>
        <color theme="8" tint="-0.499984740745262"/>
        <rFont val="Tahoma"/>
        <family val="2"/>
      </rPr>
      <t xml:space="preserve"> </t>
    </r>
    <r>
      <rPr>
        <b/>
        <sz val="14"/>
        <rFont val="Tahoma"/>
        <family val="2"/>
      </rPr>
      <t>تكوين رأس المال الثابت حسب نوع الاصول والنشاط الاقتصادي، 2019</t>
    </r>
  </si>
  <si>
    <r>
      <rPr>
        <b/>
        <sz val="14"/>
        <color theme="4"/>
        <rFont val="Tahoma"/>
        <family val="2"/>
      </rPr>
      <t xml:space="preserve">Table 11: </t>
    </r>
    <r>
      <rPr>
        <b/>
        <sz val="14"/>
        <rFont val="Tahoma"/>
        <family val="2"/>
      </rPr>
      <t>Gross fixed capital according to the assets type and economy activit,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</si>
</sst>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_-;_-* #,##0\-;_-* &quot;-&quot;??_-;_-@_-"/>
  </numFmts>
  <fonts count="42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4"/>
      <name val="Tahoma"/>
      <family val="2"/>
    </font>
    <font>
      <b/>
      <sz val="14"/>
      <color theme="8" tint="-0.499984740745262"/>
      <name val="Tahoma"/>
      <family val="2"/>
    </font>
    <font>
      <sz val="12"/>
      <name val="Arial"/>
      <family val="1"/>
      <scheme val="major"/>
    </font>
    <font>
      <b/>
      <sz val="12"/>
      <name val="Arial"/>
      <family val="1"/>
      <scheme val="major"/>
    </font>
    <font>
      <sz val="14"/>
      <name val="Tahoma"/>
      <family val="2"/>
    </font>
    <font>
      <b/>
      <sz val="12"/>
      <name val="Times New Roman"/>
      <family val="1"/>
    </font>
    <font>
      <b/>
      <sz val="14"/>
      <color theme="3"/>
      <name val="Tahoma"/>
      <family val="2"/>
    </font>
    <font>
      <b/>
      <sz val="14"/>
      <color theme="4"/>
      <name val="Tahoma"/>
      <family val="2"/>
    </font>
    <font>
      <b/>
      <sz val="9"/>
      <name val="Tahoma"/>
      <family val="2"/>
    </font>
    <font>
      <sz val="10"/>
      <name val="Arial"/>
      <family val="1"/>
      <scheme val="major"/>
    </font>
    <font>
      <b/>
      <sz val="10"/>
      <color rgb="FFFF000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Arial"/>
      <family val="1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0616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94">
    <xf numFmtId="0" fontId="0" fillId="0" borderId="0" xfId="0">
      <alignment vertical="center"/>
    </xf>
    <xf numFmtId="0" fontId="30" fillId="0" borderId="0" xfId="53" applyFont="1"/>
    <xf numFmtId="0" fontId="31" fillId="0" borderId="0" xfId="53" applyFont="1" applyBorder="1" applyAlignment="1"/>
    <xf numFmtId="0" fontId="25" fillId="0" borderId="0" xfId="53" applyFont="1" applyBorder="1" applyAlignment="1">
      <alignment horizontal="right"/>
    </xf>
    <xf numFmtId="0" fontId="25" fillId="0" borderId="0" xfId="53" applyFont="1" applyBorder="1" applyAlignment="1">
      <alignment horizontal="center"/>
    </xf>
    <xf numFmtId="0" fontId="25" fillId="0" borderId="0" xfId="53" applyFont="1" applyBorder="1" applyAlignment="1"/>
    <xf numFmtId="0" fontId="30" fillId="0" borderId="0" xfId="53" applyFont="1" applyBorder="1" applyAlignment="1"/>
    <xf numFmtId="0" fontId="2" fillId="34" borderId="0" xfId="53" applyFont="1" applyFill="1" applyBorder="1" applyAlignment="1">
      <alignment horizontal="center" vertical="center" wrapText="1" readingOrder="2"/>
    </xf>
    <xf numFmtId="0" fontId="2" fillId="34" borderId="0" xfId="53" applyFont="1" applyFill="1" applyBorder="1" applyAlignment="1">
      <alignment horizontal="center" vertical="center" wrapText="1" readingOrder="1"/>
    </xf>
    <xf numFmtId="0" fontId="26" fillId="0" borderId="0" xfId="53" applyFont="1" applyBorder="1" applyAlignment="1">
      <alignment horizontal="right" vertical="center" readingOrder="2"/>
    </xf>
    <xf numFmtId="0" fontId="26" fillId="0" borderId="0" xfId="53" applyFont="1" applyBorder="1" applyAlignment="1">
      <alignment horizontal="left" vertical="center" readingOrder="1"/>
    </xf>
    <xf numFmtId="0" fontId="25" fillId="0" borderId="0" xfId="53" applyFont="1"/>
    <xf numFmtId="0" fontId="32" fillId="0" borderId="0" xfId="53" applyFont="1"/>
    <xf numFmtId="3" fontId="30" fillId="0" borderId="0" xfId="53" applyNumberFormat="1" applyFont="1"/>
    <xf numFmtId="0" fontId="28" fillId="0" borderId="0" xfId="53" applyFont="1" applyBorder="1" applyAlignment="1">
      <alignment horizontal="center" wrapText="1"/>
    </xf>
    <xf numFmtId="3" fontId="25" fillId="0" borderId="0" xfId="53" applyNumberFormat="1" applyFont="1" applyBorder="1" applyAlignment="1">
      <alignment horizontal="right" vertical="center" indent="1" readingOrder="2"/>
    </xf>
    <xf numFmtId="0" fontId="28" fillId="0" borderId="0" xfId="53" applyFont="1"/>
    <xf numFmtId="165" fontId="30" fillId="0" borderId="0" xfId="55" applyNumberFormat="1" applyFont="1"/>
    <xf numFmtId="9" fontId="30" fillId="0" borderId="0" xfId="54" applyFont="1"/>
    <xf numFmtId="0" fontId="31" fillId="0" borderId="0" xfId="53" applyFont="1" applyAlignment="1">
      <alignment horizontal="center"/>
    </xf>
    <xf numFmtId="0" fontId="25" fillId="0" borderId="0" xfId="53" applyFont="1" applyBorder="1" applyAlignment="1">
      <alignment horizontal="right" vertical="center" indent="1" readingOrder="2"/>
    </xf>
    <xf numFmtId="1" fontId="25" fillId="0" borderId="0" xfId="53" applyNumberFormat="1" applyFont="1" applyBorder="1" applyAlignment="1">
      <alignment horizontal="right" vertical="center" indent="1" readingOrder="2"/>
    </xf>
    <xf numFmtId="166" fontId="32" fillId="0" borderId="0" xfId="55" applyNumberFormat="1" applyFont="1"/>
    <xf numFmtId="165" fontId="25" fillId="0" borderId="0" xfId="55" applyNumberFormat="1" applyFont="1" applyBorder="1" applyAlignment="1">
      <alignment horizontal="right" vertical="center" indent="1" readingOrder="2"/>
    </xf>
    <xf numFmtId="0" fontId="28" fillId="0" borderId="0" xfId="53" applyFont="1" applyAlignment="1">
      <alignment horizontal="center" readingOrder="2"/>
    </xf>
    <xf numFmtId="0" fontId="28" fillId="0" borderId="0" xfId="53" applyFont="1" applyBorder="1" applyAlignment="1">
      <alignment horizontal="center"/>
    </xf>
    <xf numFmtId="165" fontId="30" fillId="0" borderId="0" xfId="53" applyNumberFormat="1" applyFont="1"/>
    <xf numFmtId="3" fontId="33" fillId="0" borderId="10" xfId="53" applyNumberFormat="1" applyFont="1" applyBorder="1" applyAlignment="1">
      <alignment horizontal="right" vertical="center" indent="1" readingOrder="2"/>
    </xf>
    <xf numFmtId="0" fontId="30" fillId="0" borderId="0" xfId="53" applyNumberFormat="1" applyFont="1" applyFill="1" applyBorder="1" applyAlignment="1" applyProtection="1">
      <alignment vertical="center"/>
    </xf>
    <xf numFmtId="0" fontId="30" fillId="0" borderId="0" xfId="53" applyFont="1" applyAlignment="1">
      <alignment wrapText="1"/>
    </xf>
    <xf numFmtId="0" fontId="31" fillId="0" borderId="0" xfId="53" applyFont="1" applyAlignment="1"/>
    <xf numFmtId="0" fontId="28" fillId="0" borderId="0" xfId="53" applyFont="1" applyBorder="1" applyAlignment="1">
      <alignment horizontal="center" vertical="center"/>
    </xf>
    <xf numFmtId="3" fontId="31" fillId="0" borderId="0" xfId="53" applyNumberFormat="1" applyFont="1"/>
    <xf numFmtId="0" fontId="30" fillId="0" borderId="0" xfId="53" applyFont="1" applyAlignment="1">
      <alignment horizontal="center"/>
    </xf>
    <xf numFmtId="0" fontId="30" fillId="0" borderId="0" xfId="53" applyFont="1" applyBorder="1"/>
    <xf numFmtId="0" fontId="2" fillId="34" borderId="0" xfId="53" applyFont="1" applyFill="1" applyBorder="1" applyAlignment="1">
      <alignment vertical="center" wrapText="1" readingOrder="1"/>
    </xf>
    <xf numFmtId="0" fontId="30" fillId="0" borderId="0" xfId="53" applyFont="1" applyFill="1"/>
    <xf numFmtId="0" fontId="26" fillId="0" borderId="0" xfId="53" applyFont="1" applyFill="1" applyBorder="1" applyAlignment="1">
      <alignment horizontal="center" vertical="center" wrapText="1" readingOrder="1"/>
    </xf>
    <xf numFmtId="0" fontId="25" fillId="0" borderId="0" xfId="53" applyFont="1" applyBorder="1" applyAlignment="1">
      <alignment vertical="center" readingOrder="2"/>
    </xf>
    <xf numFmtId="3" fontId="25" fillId="0" borderId="0" xfId="53" applyNumberFormat="1" applyFont="1" applyBorder="1" applyAlignment="1">
      <alignment vertical="center" readingOrder="1"/>
    </xf>
    <xf numFmtId="1" fontId="25" fillId="0" borderId="0" xfId="53" applyNumberFormat="1" applyFont="1" applyBorder="1" applyAlignment="1">
      <alignment vertical="center" readingOrder="2"/>
    </xf>
    <xf numFmtId="3" fontId="25" fillId="0" borderId="0" xfId="53" applyNumberFormat="1" applyFont="1" applyBorder="1" applyAlignment="1">
      <alignment vertical="center" readingOrder="2"/>
    </xf>
    <xf numFmtId="0" fontId="37" fillId="0" borderId="0" xfId="53" applyFont="1" applyFill="1"/>
    <xf numFmtId="3" fontId="26" fillId="35" borderId="11" xfId="53" applyNumberFormat="1" applyFont="1" applyFill="1" applyBorder="1" applyAlignment="1">
      <alignment vertical="center" readingOrder="2"/>
    </xf>
    <xf numFmtId="0" fontId="2" fillId="34" borderId="0" xfId="53" applyFont="1" applyFill="1" applyBorder="1" applyAlignment="1">
      <alignment horizontal="right" vertical="center" wrapText="1" readingOrder="2"/>
    </xf>
    <xf numFmtId="0" fontId="2" fillId="34" borderId="0" xfId="53" applyFont="1" applyFill="1" applyBorder="1" applyAlignment="1">
      <alignment horizontal="right" vertical="center" wrapText="1" readingOrder="1"/>
    </xf>
    <xf numFmtId="3" fontId="36" fillId="35" borderId="11" xfId="53" applyNumberFormat="1" applyFont="1" applyFill="1" applyBorder="1" applyAlignment="1">
      <alignment horizontal="right" vertical="center" readingOrder="2"/>
    </xf>
    <xf numFmtId="3" fontId="36" fillId="35" borderId="11" xfId="53" applyNumberFormat="1" applyFont="1" applyFill="1" applyBorder="1" applyAlignment="1">
      <alignment vertical="center" readingOrder="2"/>
    </xf>
    <xf numFmtId="0" fontId="2" fillId="34" borderId="0" xfId="53" applyFont="1" applyFill="1" applyBorder="1" applyAlignment="1">
      <alignment horizontal="left" vertical="center" wrapText="1" readingOrder="1"/>
    </xf>
    <xf numFmtId="165" fontId="25" fillId="0" borderId="0" xfId="55" applyNumberFormat="1" applyFont="1" applyBorder="1" applyAlignment="1">
      <alignment horizontal="right" vertical="center" readingOrder="2"/>
    </xf>
    <xf numFmtId="3" fontId="26" fillId="35" borderId="11" xfId="53" applyNumberFormat="1" applyFont="1" applyFill="1" applyBorder="1" applyAlignment="1">
      <alignment horizontal="right" vertical="center" readingOrder="2"/>
    </xf>
    <xf numFmtId="0" fontId="25" fillId="0" borderId="0" xfId="53" applyFont="1" applyBorder="1" applyAlignment="1">
      <alignment vertical="center" readingOrder="1"/>
    </xf>
    <xf numFmtId="3" fontId="25" fillId="0" borderId="0" xfId="53" applyNumberFormat="1" applyFont="1" applyBorder="1" applyAlignment="1">
      <alignment horizontal="right" vertical="center" readingOrder="2"/>
    </xf>
    <xf numFmtId="165" fontId="26" fillId="35" borderId="11" xfId="55" applyNumberFormat="1" applyFont="1" applyFill="1" applyBorder="1" applyAlignment="1">
      <alignment horizontal="right" vertical="center" readingOrder="2"/>
    </xf>
    <xf numFmtId="0" fontId="2" fillId="34" borderId="0" xfId="53" applyFont="1" applyFill="1" applyBorder="1" applyAlignment="1">
      <alignment horizontal="right" vertical="center" readingOrder="2"/>
    </xf>
    <xf numFmtId="0" fontId="26" fillId="35" borderId="11" xfId="53" applyFont="1" applyFill="1" applyBorder="1" applyAlignment="1">
      <alignment horizontal="left" vertical="center" readingOrder="1"/>
    </xf>
    <xf numFmtId="0" fontId="40" fillId="0" borderId="0" xfId="53" applyFont="1"/>
    <xf numFmtId="0" fontId="25" fillId="0" borderId="0" xfId="53" applyFont="1" applyAlignment="1"/>
    <xf numFmtId="0" fontId="26" fillId="35" borderId="11" xfId="53" applyFont="1" applyFill="1" applyBorder="1" applyAlignment="1">
      <alignment horizontal="right" vertical="center" indent="1" readingOrder="2"/>
    </xf>
    <xf numFmtId="3" fontId="26" fillId="35" borderId="11" xfId="53" applyNumberFormat="1" applyFont="1" applyFill="1" applyBorder="1" applyAlignment="1">
      <alignment horizontal="right" vertical="center" indent="1" readingOrder="2"/>
    </xf>
    <xf numFmtId="3" fontId="40" fillId="0" borderId="0" xfId="53" applyNumberFormat="1" applyFont="1"/>
    <xf numFmtId="3" fontId="39" fillId="0" borderId="0" xfId="53" applyNumberFormat="1" applyFont="1"/>
    <xf numFmtId="0" fontId="25" fillId="0" borderId="0" xfId="53" applyFont="1" applyAlignment="1">
      <alignment horizontal="center"/>
    </xf>
    <xf numFmtId="0" fontId="26" fillId="0" borderId="0" xfId="53" applyFont="1" applyFill="1" applyBorder="1" applyAlignment="1">
      <alignment horizontal="right" vertical="center" readingOrder="2"/>
    </xf>
    <xf numFmtId="0" fontId="26" fillId="0" borderId="0" xfId="53" applyFont="1" applyFill="1" applyBorder="1" applyAlignment="1">
      <alignment horizontal="left" vertical="center" readingOrder="1"/>
    </xf>
    <xf numFmtId="165" fontId="26" fillId="35" borderId="11" xfId="55" applyNumberFormat="1" applyFont="1" applyFill="1" applyBorder="1" applyAlignment="1">
      <alignment vertical="center"/>
    </xf>
    <xf numFmtId="0" fontId="31" fillId="0" borderId="0" xfId="53" applyFont="1"/>
    <xf numFmtId="0" fontId="41" fillId="0" borderId="0" xfId="53" applyFont="1"/>
    <xf numFmtId="0" fontId="28" fillId="0" borderId="0" xfId="53" applyFont="1" applyAlignment="1">
      <alignment horizontal="center" readingOrder="2"/>
    </xf>
    <xf numFmtId="0" fontId="28" fillId="0" borderId="0" xfId="53" applyFont="1" applyBorder="1" applyAlignment="1">
      <alignment horizontal="center"/>
    </xf>
    <xf numFmtId="0" fontId="25" fillId="0" borderId="0" xfId="53" applyFont="1" applyBorder="1" applyAlignment="1">
      <alignment horizontal="right"/>
    </xf>
    <xf numFmtId="0" fontId="2" fillId="34" borderId="0" xfId="53" applyFont="1" applyFill="1" applyBorder="1" applyAlignment="1">
      <alignment horizontal="center" vertical="center" wrapText="1" readingOrder="1"/>
    </xf>
    <xf numFmtId="0" fontId="2" fillId="34" borderId="0" xfId="53" applyFont="1" applyFill="1" applyBorder="1" applyAlignment="1">
      <alignment horizontal="center" vertical="center" wrapText="1" readingOrder="2"/>
    </xf>
    <xf numFmtId="3" fontId="26" fillId="35" borderId="11" xfId="53" applyNumberFormat="1" applyFont="1" applyFill="1" applyBorder="1" applyAlignment="1">
      <alignment horizontal="right" vertical="center" readingOrder="2"/>
    </xf>
    <xf numFmtId="3" fontId="26" fillId="35" borderId="11" xfId="53" applyNumberFormat="1" applyFont="1" applyFill="1" applyBorder="1" applyAlignment="1">
      <alignment horizontal="left" vertical="center" readingOrder="2"/>
    </xf>
    <xf numFmtId="0" fontId="28" fillId="0" borderId="0" xfId="53" applyFont="1" applyBorder="1" applyAlignment="1">
      <alignment horizontal="center" wrapText="1"/>
    </xf>
    <xf numFmtId="0" fontId="32" fillId="0" borderId="0" xfId="53" applyFont="1" applyAlignment="1">
      <alignment horizontal="center" readingOrder="2"/>
    </xf>
    <xf numFmtId="0" fontId="32" fillId="0" borderId="0" xfId="53" applyFont="1" applyBorder="1" applyAlignment="1">
      <alignment horizontal="center"/>
    </xf>
    <xf numFmtId="0" fontId="38" fillId="0" borderId="12" xfId="53" applyFont="1" applyBorder="1" applyAlignment="1">
      <alignment horizontal="right" vertical="center" readingOrder="2"/>
    </xf>
    <xf numFmtId="0" fontId="28" fillId="0" borderId="0" xfId="53" applyFont="1" applyAlignment="1">
      <alignment horizontal="center"/>
    </xf>
    <xf numFmtId="3" fontId="36" fillId="35" borderId="11" xfId="53" applyNumberFormat="1" applyFont="1" applyFill="1" applyBorder="1" applyAlignment="1">
      <alignment horizontal="right" vertical="center" readingOrder="2"/>
    </xf>
    <xf numFmtId="3" fontId="36" fillId="35" borderId="11" xfId="53" applyNumberFormat="1" applyFont="1" applyFill="1" applyBorder="1" applyAlignment="1">
      <alignment horizontal="center" vertical="center" readingOrder="2"/>
    </xf>
    <xf numFmtId="0" fontId="2" fillId="34" borderId="0" xfId="53" applyFont="1" applyFill="1" applyBorder="1" applyAlignment="1">
      <alignment horizontal="center" vertical="center" readingOrder="2"/>
    </xf>
    <xf numFmtId="0" fontId="2" fillId="34" borderId="0" xfId="53" applyFont="1" applyFill="1" applyBorder="1" applyAlignment="1">
      <alignment horizontal="right" vertical="center" wrapText="1" readingOrder="1"/>
    </xf>
    <xf numFmtId="0" fontId="28" fillId="0" borderId="0" xfId="53" applyFont="1" applyAlignment="1">
      <alignment horizontal="center" vertical="center" wrapText="1"/>
    </xf>
    <xf numFmtId="0" fontId="25" fillId="0" borderId="0" xfId="53" applyFont="1" applyBorder="1" applyAlignment="1"/>
    <xf numFmtId="0" fontId="26" fillId="35" borderId="11" xfId="53" applyFont="1" applyFill="1" applyBorder="1" applyAlignment="1">
      <alignment horizontal="right" vertical="center"/>
    </xf>
    <xf numFmtId="3" fontId="36" fillId="35" borderId="11" xfId="53" applyNumberFormat="1" applyFont="1" applyFill="1" applyBorder="1" applyAlignment="1">
      <alignment horizontal="left" vertical="center" readingOrder="2"/>
    </xf>
    <xf numFmtId="0" fontId="28" fillId="0" borderId="0" xfId="53" applyFont="1" applyAlignment="1">
      <alignment horizontal="center" vertical="center" readingOrder="2"/>
    </xf>
    <xf numFmtId="0" fontId="28" fillId="0" borderId="0" xfId="53" applyFont="1" applyBorder="1" applyAlignment="1">
      <alignment horizontal="center" vertical="center"/>
    </xf>
    <xf numFmtId="0" fontId="25" fillId="0" borderId="0" xfId="53" applyFont="1" applyBorder="1" applyAlignment="1">
      <alignment horizontal="left"/>
    </xf>
    <xf numFmtId="0" fontId="26" fillId="35" borderId="11" xfId="53" applyFont="1" applyFill="1" applyBorder="1" applyAlignment="1">
      <alignment horizontal="left" vertical="center"/>
    </xf>
    <xf numFmtId="0" fontId="28" fillId="0" borderId="0" xfId="53" applyFont="1" applyAlignment="1">
      <alignment horizontal="center" vertical="center" wrapText="1" readingOrder="2"/>
    </xf>
    <xf numFmtId="0" fontId="28" fillId="0" borderId="0" xfId="53" applyFont="1" applyBorder="1" applyAlignment="1">
      <alignment horizontal="center" vertical="center" wrapText="1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A000000}"/>
    <cellStyle name="Calculation" xfId="22" builtinId="22" hidden="1"/>
    <cellStyle name="Check Cell" xfId="24" builtinId="23" hidden="1"/>
    <cellStyle name="Comma" xfId="7" builtinId="3" hidden="1"/>
    <cellStyle name="Comma" xfId="55" builtinId="3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3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6B718A31-5E77-4B86-933A-BA9AACB052D8}"/>
    <cellStyle name="Note" xfId="26" builtinId="10" hidden="1"/>
    <cellStyle name="Output" xfId="21" builtinId="21" hidden="1"/>
    <cellStyle name="Percent" xfId="11" builtinId="5" hidden="1"/>
    <cellStyle name="Percent" xfId="54" builtinId="5"/>
    <cellStyle name="Row_Header" xfId="3" xr:uid="{00000000-0005-0000-0000-000030000000}"/>
    <cellStyle name="Source" xfId="4" xr:uid="{00000000-0005-0000-0000-000031000000}"/>
    <cellStyle name="SubTitle" xfId="2" xr:uid="{00000000-0005-0000-0000-000032000000}"/>
    <cellStyle name="Table_Title" xfId="1" xr:uid="{00000000-0005-0000-0000-000033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76A2-1F67-4DF6-8A45-C551BD857E74}">
  <sheetPr>
    <tabColor theme="8" tint="-0.499984740745262"/>
  </sheetPr>
  <dimension ref="A1:S19"/>
  <sheetViews>
    <sheetView showGridLines="0" rightToLeft="1" tabSelected="1" zoomScale="90" zoomScaleNormal="90" workbookViewId="0">
      <selection activeCell="C12" sqref="C12:P15"/>
    </sheetView>
  </sheetViews>
  <sheetFormatPr defaultColWidth="9.140625" defaultRowHeight="24.75" customHeight="1" x14ac:dyDescent="0.2"/>
  <cols>
    <col min="1" max="1" width="4.85546875" style="1" bestFit="1" customWidth="1"/>
    <col min="2" max="2" width="27.28515625" style="1" bestFit="1" customWidth="1"/>
    <col min="3" max="3" width="7.28515625" style="1" bestFit="1" customWidth="1"/>
    <col min="4" max="4" width="8.5703125" style="1" bestFit="1" customWidth="1"/>
    <col min="5" max="8" width="9.28515625" style="1" bestFit="1" customWidth="1"/>
    <col min="9" max="9" width="9.140625" style="1" bestFit="1" customWidth="1"/>
    <col min="10" max="10" width="8.28515625" style="1" bestFit="1" customWidth="1"/>
    <col min="11" max="12" width="8" style="1" bestFit="1" customWidth="1"/>
    <col min="13" max="14" width="9.140625" style="1" bestFit="1" customWidth="1"/>
    <col min="15" max="15" width="8" style="1" bestFit="1" customWidth="1"/>
    <col min="16" max="16" width="6.85546875" style="1" bestFit="1" customWidth="1"/>
    <col min="17" max="17" width="35.85546875" style="1" bestFit="1" customWidth="1"/>
    <col min="18" max="18" width="8.140625" style="1" customWidth="1"/>
    <col min="19" max="19" width="9.7109375" style="1" bestFit="1" customWidth="1"/>
    <col min="20" max="23" width="9.140625" style="1"/>
    <col min="24" max="24" width="13.7109375" style="1" customWidth="1"/>
    <col min="25" max="25" width="26" style="1" customWidth="1"/>
    <col min="26" max="16384" width="9.140625" style="1"/>
  </cols>
  <sheetData>
    <row r="1" spans="1:19" ht="24.75" customHeight="1" x14ac:dyDescent="0.25">
      <c r="A1" s="68" t="s">
        <v>124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9" ht="24.75" customHeight="1" x14ac:dyDescent="0.25">
      <c r="A2" s="69" t="s">
        <v>125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2"/>
    </row>
    <row r="3" spans="1:19" ht="15" x14ac:dyDescent="0.2">
      <c r="A3" s="70" t="s">
        <v>1</v>
      </c>
      <c r="B3" s="70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 t="s">
        <v>2</v>
      </c>
      <c r="S3" s="6"/>
    </row>
    <row r="4" spans="1:19" ht="24.75" customHeight="1" x14ac:dyDescent="0.2">
      <c r="A4" s="71" t="s">
        <v>3</v>
      </c>
      <c r="B4" s="72" t="s">
        <v>4</v>
      </c>
      <c r="C4" s="72" t="s">
        <v>5</v>
      </c>
      <c r="D4" s="72"/>
      <c r="E4" s="72" t="s">
        <v>6</v>
      </c>
      <c r="F4" s="72"/>
      <c r="G4" s="72" t="s">
        <v>7</v>
      </c>
      <c r="H4" s="72"/>
      <c r="I4" s="72" t="s">
        <v>8</v>
      </c>
      <c r="J4" s="72"/>
      <c r="K4" s="72" t="s">
        <v>9</v>
      </c>
      <c r="L4" s="72"/>
      <c r="M4" s="72" t="s">
        <v>10</v>
      </c>
      <c r="N4" s="72"/>
      <c r="O4" s="72" t="s">
        <v>11</v>
      </c>
      <c r="P4" s="72"/>
      <c r="Q4" s="71" t="s">
        <v>12</v>
      </c>
      <c r="R4" s="71" t="s">
        <v>3</v>
      </c>
    </row>
    <row r="5" spans="1:19" ht="24.75" customHeight="1" x14ac:dyDescent="0.2">
      <c r="A5" s="71"/>
      <c r="B5" s="72"/>
      <c r="C5" s="71" t="s">
        <v>13</v>
      </c>
      <c r="D5" s="71"/>
      <c r="E5" s="71" t="s">
        <v>14</v>
      </c>
      <c r="F5" s="71"/>
      <c r="G5" s="71" t="s">
        <v>15</v>
      </c>
      <c r="H5" s="71"/>
      <c r="I5" s="71" t="s">
        <v>16</v>
      </c>
      <c r="J5" s="71"/>
      <c r="K5" s="71" t="s">
        <v>17</v>
      </c>
      <c r="L5" s="71"/>
      <c r="M5" s="71" t="s">
        <v>18</v>
      </c>
      <c r="N5" s="71"/>
      <c r="O5" s="71" t="s">
        <v>19</v>
      </c>
      <c r="P5" s="71"/>
      <c r="Q5" s="71"/>
      <c r="R5" s="71"/>
    </row>
    <row r="6" spans="1:19" ht="24.75" customHeight="1" x14ac:dyDescent="0.2">
      <c r="A6" s="71"/>
      <c r="B6" s="7" t="s">
        <v>20</v>
      </c>
      <c r="C6" s="35">
        <v>2018</v>
      </c>
      <c r="D6" s="35">
        <v>2019</v>
      </c>
      <c r="E6" s="35">
        <v>2018</v>
      </c>
      <c r="F6" s="35">
        <v>2019</v>
      </c>
      <c r="G6" s="35">
        <v>2018</v>
      </c>
      <c r="H6" s="35">
        <v>2019</v>
      </c>
      <c r="I6" s="35">
        <v>2018</v>
      </c>
      <c r="J6" s="35">
        <v>2019</v>
      </c>
      <c r="K6" s="35">
        <v>2018</v>
      </c>
      <c r="L6" s="35">
        <v>2019</v>
      </c>
      <c r="M6" s="35">
        <v>2018</v>
      </c>
      <c r="N6" s="35">
        <v>2019</v>
      </c>
      <c r="O6" s="35">
        <v>2018</v>
      </c>
      <c r="P6" s="35">
        <v>2019</v>
      </c>
      <c r="Q6" s="8" t="s">
        <v>21</v>
      </c>
      <c r="R6" s="71"/>
    </row>
    <row r="7" spans="1:19" ht="24.75" customHeight="1" x14ac:dyDescent="0.2">
      <c r="A7" s="37">
        <v>41</v>
      </c>
      <c r="B7" s="9" t="s">
        <v>22</v>
      </c>
      <c r="C7" s="39">
        <v>1864</v>
      </c>
      <c r="D7" s="39">
        <v>1835.0000000000011</v>
      </c>
      <c r="E7" s="39">
        <v>379946</v>
      </c>
      <c r="F7" s="39">
        <v>376179.252840909</v>
      </c>
      <c r="G7" s="39">
        <v>107898</v>
      </c>
      <c r="H7" s="39">
        <v>105546.88879275093</v>
      </c>
      <c r="I7" s="39">
        <v>53401</v>
      </c>
      <c r="J7" s="39">
        <v>52380.338559687494</v>
      </c>
      <c r="K7" s="39">
        <v>2076</v>
      </c>
      <c r="L7" s="39">
        <v>2100.7359141174243</v>
      </c>
      <c r="M7" s="39">
        <v>14924</v>
      </c>
      <c r="N7" s="39">
        <v>14779.910308815342</v>
      </c>
      <c r="O7" s="39">
        <v>2213</v>
      </c>
      <c r="P7" s="39">
        <v>2244.7015695572914</v>
      </c>
      <c r="Q7" s="10" t="s">
        <v>23</v>
      </c>
      <c r="R7" s="37">
        <v>41</v>
      </c>
    </row>
    <row r="8" spans="1:19" ht="24.75" customHeight="1" x14ac:dyDescent="0.2">
      <c r="A8" s="37">
        <v>42</v>
      </c>
      <c r="B8" s="9" t="s">
        <v>24</v>
      </c>
      <c r="C8" s="51">
        <v>198</v>
      </c>
      <c r="D8" s="39">
        <v>177.00000000000006</v>
      </c>
      <c r="E8" s="39">
        <v>106158</v>
      </c>
      <c r="F8" s="39">
        <v>104576.84000000004</v>
      </c>
      <c r="G8" s="39">
        <v>27369</v>
      </c>
      <c r="H8" s="39">
        <v>26506.326522440009</v>
      </c>
      <c r="I8" s="39">
        <v>12438</v>
      </c>
      <c r="J8" s="39">
        <v>12010.108861180002</v>
      </c>
      <c r="K8" s="39">
        <v>1111</v>
      </c>
      <c r="L8" s="39">
        <v>1133.1557412800003</v>
      </c>
      <c r="M8" s="39">
        <v>4364</v>
      </c>
      <c r="N8" s="39">
        <v>4320.0886106799999</v>
      </c>
      <c r="O8" s="39">
        <v>1536</v>
      </c>
      <c r="P8" s="39">
        <v>1568.24647676</v>
      </c>
      <c r="Q8" s="10" t="s">
        <v>25</v>
      </c>
      <c r="R8" s="37">
        <v>42</v>
      </c>
    </row>
    <row r="9" spans="1:19" ht="24.75" customHeight="1" x14ac:dyDescent="0.2">
      <c r="A9" s="37">
        <v>43</v>
      </c>
      <c r="B9" s="9" t="s">
        <v>26</v>
      </c>
      <c r="C9" s="39">
        <v>4233</v>
      </c>
      <c r="D9" s="39">
        <v>4106.8688524590316</v>
      </c>
      <c r="E9" s="39">
        <v>201763</v>
      </c>
      <c r="F9" s="39">
        <v>203871.57271770248</v>
      </c>
      <c r="G9" s="39">
        <v>54012</v>
      </c>
      <c r="H9" s="39">
        <v>54696.311627001654</v>
      </c>
      <c r="I9" s="39">
        <v>27178</v>
      </c>
      <c r="J9" s="39">
        <v>27454.036659405916</v>
      </c>
      <c r="K9" s="51">
        <v>649</v>
      </c>
      <c r="L9" s="39">
        <v>660.52996871213736</v>
      </c>
      <c r="M9" s="39">
        <v>10192</v>
      </c>
      <c r="N9" s="39">
        <v>10334.907285238674</v>
      </c>
      <c r="O9" s="39">
        <v>1639</v>
      </c>
      <c r="P9" s="39">
        <v>1659.9052381764177</v>
      </c>
      <c r="Q9" s="10" t="s">
        <v>27</v>
      </c>
      <c r="R9" s="37">
        <v>43</v>
      </c>
    </row>
    <row r="10" spans="1:19" s="34" customFormat="1" ht="24.75" customHeight="1" x14ac:dyDescent="0.2">
      <c r="A10" s="73" t="s">
        <v>28</v>
      </c>
      <c r="B10" s="73"/>
      <c r="C10" s="43">
        <f t="shared" ref="C10" si="0">SUM(C7:C9)</f>
        <v>6295</v>
      </c>
      <c r="D10" s="43">
        <f>SUM(D7:D9)</f>
        <v>6118.8688524590325</v>
      </c>
      <c r="E10" s="43">
        <f t="shared" ref="E10:P10" si="1">SUM(E7:E9)</f>
        <v>687867</v>
      </c>
      <c r="F10" s="43">
        <f t="shared" si="1"/>
        <v>684627.66555861151</v>
      </c>
      <c r="G10" s="43">
        <f>SUM(G7:G9)</f>
        <v>189279</v>
      </c>
      <c r="H10" s="43">
        <f>SUM(H7:H9)</f>
        <v>186749.52694219261</v>
      </c>
      <c r="I10" s="43">
        <f t="shared" si="1"/>
        <v>93017</v>
      </c>
      <c r="J10" s="43">
        <f t="shared" si="1"/>
        <v>91844.484080273411</v>
      </c>
      <c r="K10" s="43">
        <f t="shared" si="1"/>
        <v>3836</v>
      </c>
      <c r="L10" s="43">
        <f t="shared" si="1"/>
        <v>3894.4216241095619</v>
      </c>
      <c r="M10" s="43">
        <f t="shared" si="1"/>
        <v>29480</v>
      </c>
      <c r="N10" s="43">
        <f t="shared" si="1"/>
        <v>29434.906204734016</v>
      </c>
      <c r="O10" s="43">
        <f t="shared" si="1"/>
        <v>5388</v>
      </c>
      <c r="P10" s="43">
        <f t="shared" si="1"/>
        <v>5472.853284493709</v>
      </c>
      <c r="Q10" s="74" t="s">
        <v>29</v>
      </c>
      <c r="R10" s="74"/>
    </row>
    <row r="11" spans="1:19" ht="18" x14ac:dyDescent="0.25">
      <c r="A11" s="11" t="s">
        <v>30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1"/>
      <c r="M11" s="11"/>
      <c r="N11" s="11"/>
      <c r="O11" s="11"/>
      <c r="P11" s="11"/>
      <c r="Q11" s="11"/>
      <c r="R11" s="11" t="s">
        <v>31</v>
      </c>
    </row>
    <row r="12" spans="1:19" ht="24.75" customHeight="1" x14ac:dyDescent="0.2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9" ht="24.75" customHeight="1" x14ac:dyDescent="0.2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9" ht="24.75" customHeight="1" x14ac:dyDescent="0.2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9" ht="24.75" customHeight="1" x14ac:dyDescent="0.2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9" ht="24.75" customHeight="1" x14ac:dyDescent="0.2">
      <c r="N16" s="13"/>
      <c r="O16" s="13"/>
    </row>
    <row r="17" spans="14:15" ht="24.75" customHeight="1" x14ac:dyDescent="0.2">
      <c r="N17" s="13"/>
      <c r="O17" s="13"/>
    </row>
    <row r="18" spans="14:15" ht="24.75" customHeight="1" x14ac:dyDescent="0.2">
      <c r="N18" s="13"/>
      <c r="O18" s="13"/>
    </row>
    <row r="19" spans="14:15" ht="24.75" customHeight="1" x14ac:dyDescent="0.2">
      <c r="N19" s="13"/>
      <c r="O19" s="13"/>
    </row>
  </sheetData>
  <mergeCells count="23">
    <mergeCell ref="A10:B10"/>
    <mergeCell ref="Q10:R10"/>
    <mergeCell ref="R4:R6"/>
    <mergeCell ref="M4:N4"/>
    <mergeCell ref="O4:P4"/>
    <mergeCell ref="Q4:Q5"/>
    <mergeCell ref="C5:D5"/>
    <mergeCell ref="E5:F5"/>
    <mergeCell ref="G5:H5"/>
    <mergeCell ref="I5:J5"/>
    <mergeCell ref="K5:L5"/>
    <mergeCell ref="M5:N5"/>
    <mergeCell ref="A1:R1"/>
    <mergeCell ref="A2:R2"/>
    <mergeCell ref="A3:B3"/>
    <mergeCell ref="A4:A6"/>
    <mergeCell ref="B4:B5"/>
    <mergeCell ref="C4:D4"/>
    <mergeCell ref="E4:F4"/>
    <mergeCell ref="G4:H4"/>
    <mergeCell ref="I4:J4"/>
    <mergeCell ref="K4:L4"/>
    <mergeCell ref="O5:P5"/>
  </mergeCells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15E5-2B75-40DD-86F6-0159CB191015}">
  <sheetPr>
    <tabColor theme="8" tint="-0.499984740745262"/>
  </sheetPr>
  <dimension ref="A1:M15"/>
  <sheetViews>
    <sheetView showGridLines="0" rightToLeft="1" zoomScaleNormal="100" workbookViewId="0">
      <selection activeCell="A9" sqref="A9:XFD9"/>
    </sheetView>
  </sheetViews>
  <sheetFormatPr defaultColWidth="9.140625" defaultRowHeight="15" x14ac:dyDescent="0.2"/>
  <cols>
    <col min="1" max="1" width="5.5703125" style="1" bestFit="1" customWidth="1"/>
    <col min="2" max="2" width="26" style="1" bestFit="1" customWidth="1"/>
    <col min="3" max="3" width="23.140625" style="1" bestFit="1" customWidth="1"/>
    <col min="4" max="4" width="16.140625" style="1" customWidth="1"/>
    <col min="5" max="5" width="13.85546875" style="1" customWidth="1"/>
    <col min="6" max="6" width="13.42578125" style="1" bestFit="1" customWidth="1"/>
    <col min="7" max="7" width="22.85546875" style="1" bestFit="1" customWidth="1"/>
    <col min="8" max="8" width="35.140625" style="1" bestFit="1" customWidth="1"/>
    <col min="9" max="9" width="5.5703125" style="1" bestFit="1" customWidth="1"/>
    <col min="10" max="11" width="14.42578125" style="1" bestFit="1" customWidth="1"/>
    <col min="12" max="12" width="14.140625" style="1" customWidth="1"/>
    <col min="13" max="13" width="13.140625" style="1" customWidth="1"/>
    <col min="14" max="16384" width="9.140625" style="1"/>
  </cols>
  <sheetData>
    <row r="1" spans="1:13" ht="18" x14ac:dyDescent="0.25">
      <c r="A1" s="68" t="s">
        <v>140</v>
      </c>
      <c r="B1" s="68"/>
      <c r="C1" s="68"/>
      <c r="D1" s="68"/>
      <c r="E1" s="68"/>
      <c r="F1" s="68"/>
      <c r="G1" s="68"/>
      <c r="H1" s="68"/>
      <c r="I1" s="68"/>
      <c r="J1" s="33"/>
      <c r="K1" s="33"/>
      <c r="L1" s="33"/>
      <c r="M1" s="33"/>
    </row>
    <row r="2" spans="1:13" ht="18" x14ac:dyDescent="0.25">
      <c r="A2" s="69" t="s">
        <v>141</v>
      </c>
      <c r="B2" s="69"/>
      <c r="C2" s="69"/>
      <c r="D2" s="69"/>
      <c r="E2" s="69"/>
      <c r="F2" s="69"/>
      <c r="G2" s="69"/>
      <c r="H2" s="69"/>
      <c r="I2" s="69"/>
    </row>
    <row r="3" spans="1:13" s="11" customFormat="1" ht="12.75" x14ac:dyDescent="0.2">
      <c r="A3" s="70" t="s">
        <v>1</v>
      </c>
      <c r="B3" s="70"/>
      <c r="C3" s="62"/>
      <c r="D3" s="62"/>
      <c r="E3" s="62"/>
      <c r="F3" s="62"/>
      <c r="G3" s="62"/>
      <c r="H3" s="90" t="s">
        <v>2</v>
      </c>
      <c r="I3" s="90"/>
    </row>
    <row r="4" spans="1:13" ht="25.5" x14ac:dyDescent="0.2">
      <c r="A4" s="71" t="s">
        <v>3</v>
      </c>
      <c r="B4" s="72" t="s">
        <v>4</v>
      </c>
      <c r="C4" s="44" t="s">
        <v>102</v>
      </c>
      <c r="D4" s="44" t="s">
        <v>103</v>
      </c>
      <c r="E4" s="44" t="s">
        <v>104</v>
      </c>
      <c r="F4" s="44" t="s">
        <v>11</v>
      </c>
      <c r="G4" s="44" t="s">
        <v>105</v>
      </c>
      <c r="H4" s="71" t="s">
        <v>12</v>
      </c>
      <c r="I4" s="71" t="s">
        <v>3</v>
      </c>
    </row>
    <row r="5" spans="1:13" ht="25.5" x14ac:dyDescent="0.2">
      <c r="A5" s="71"/>
      <c r="B5" s="72"/>
      <c r="C5" s="45" t="s">
        <v>106</v>
      </c>
      <c r="D5" s="45" t="s">
        <v>107</v>
      </c>
      <c r="E5" s="45" t="s">
        <v>108</v>
      </c>
      <c r="F5" s="45" t="s">
        <v>19</v>
      </c>
      <c r="G5" s="45" t="s">
        <v>109</v>
      </c>
      <c r="H5" s="71"/>
      <c r="I5" s="71"/>
    </row>
    <row r="6" spans="1:13" x14ac:dyDescent="0.2">
      <c r="A6" s="37">
        <v>41</v>
      </c>
      <c r="B6" s="9" t="s">
        <v>22</v>
      </c>
      <c r="C6" s="15">
        <v>14140.930407951231</v>
      </c>
      <c r="D6" s="15">
        <v>2417.420577978693</v>
      </c>
      <c r="E6" s="15">
        <v>316.68466370975398</v>
      </c>
      <c r="F6" s="15">
        <v>2244.7015695572914</v>
      </c>
      <c r="G6" s="15">
        <v>13996.964752662878</v>
      </c>
      <c r="H6" s="10" t="s">
        <v>23</v>
      </c>
      <c r="I6" s="37">
        <v>41</v>
      </c>
    </row>
    <row r="7" spans="1:13" x14ac:dyDescent="0.2">
      <c r="A7" s="37">
        <v>42</v>
      </c>
      <c r="B7" s="9" t="s">
        <v>24</v>
      </c>
      <c r="C7" s="15">
        <v>6328.7810028000013</v>
      </c>
      <c r="D7" s="15">
        <v>2203.4769303400003</v>
      </c>
      <c r="E7" s="15">
        <v>1070.3211890600001</v>
      </c>
      <c r="F7" s="15">
        <v>1568.24647676</v>
      </c>
      <c r="G7" s="15">
        <v>5893.690267320002</v>
      </c>
      <c r="H7" s="10" t="s">
        <v>25</v>
      </c>
      <c r="I7" s="37">
        <v>42</v>
      </c>
    </row>
    <row r="8" spans="1:13" x14ac:dyDescent="0.2">
      <c r="A8" s="37">
        <v>43</v>
      </c>
      <c r="B8" s="9" t="s">
        <v>26</v>
      </c>
      <c r="C8" s="15">
        <v>11803.689637322906</v>
      </c>
      <c r="D8" s="15">
        <v>1432.0164221100918</v>
      </c>
      <c r="E8" s="15">
        <v>771.48645341284396</v>
      </c>
      <c r="F8" s="15">
        <v>1659.9052381764177</v>
      </c>
      <c r="G8" s="15">
        <v>10804.314367843735</v>
      </c>
      <c r="H8" s="10" t="s">
        <v>27</v>
      </c>
      <c r="I8" s="37">
        <v>43</v>
      </c>
    </row>
    <row r="9" spans="1:13" s="66" customFormat="1" ht="15.75" x14ac:dyDescent="0.25">
      <c r="A9" s="86" t="s">
        <v>28</v>
      </c>
      <c r="B9" s="86"/>
      <c r="C9" s="59">
        <f>SUM(C6:C8)</f>
        <v>32273.401048074138</v>
      </c>
      <c r="D9" s="59">
        <f t="shared" ref="D9:G9" si="0">SUM(D6:D8)</f>
        <v>6052.9139304287855</v>
      </c>
      <c r="E9" s="59">
        <f t="shared" si="0"/>
        <v>2158.492306182598</v>
      </c>
      <c r="F9" s="59">
        <f t="shared" si="0"/>
        <v>5472.853284493709</v>
      </c>
      <c r="G9" s="59">
        <f t="shared" si="0"/>
        <v>30694.969387826612</v>
      </c>
      <c r="H9" s="91" t="s">
        <v>29</v>
      </c>
      <c r="I9" s="91"/>
    </row>
    <row r="10" spans="1:13" ht="18" x14ac:dyDescent="0.25">
      <c r="A10" s="11" t="s">
        <v>30</v>
      </c>
      <c r="B10" s="11"/>
      <c r="C10" s="22"/>
      <c r="D10" s="22"/>
      <c r="E10" s="22"/>
      <c r="I10" s="11" t="s">
        <v>31</v>
      </c>
    </row>
    <row r="11" spans="1:13" x14ac:dyDescent="0.2">
      <c r="D11" s="13"/>
      <c r="F11" s="13"/>
    </row>
    <row r="12" spans="1:13" x14ac:dyDescent="0.2">
      <c r="D12" s="13"/>
    </row>
    <row r="13" spans="1:13" x14ac:dyDescent="0.2">
      <c r="G13" s="13"/>
    </row>
    <row r="14" spans="1:13" x14ac:dyDescent="0.2">
      <c r="G14" s="13"/>
    </row>
    <row r="15" spans="1:13" x14ac:dyDescent="0.2">
      <c r="G15" s="13"/>
    </row>
  </sheetData>
  <mergeCells count="10">
    <mergeCell ref="A9:B9"/>
    <mergeCell ref="H9:I9"/>
    <mergeCell ref="A1:I1"/>
    <mergeCell ref="A2:I2"/>
    <mergeCell ref="A3:B3"/>
    <mergeCell ref="H3:I3"/>
    <mergeCell ref="A4:A5"/>
    <mergeCell ref="B4:B5"/>
    <mergeCell ref="H4:H5"/>
    <mergeCell ref="I4:I5"/>
  </mergeCells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2D91-3A57-4B1D-B7C1-B6528B509A32}">
  <sheetPr>
    <tabColor theme="8" tint="-0.499984740745262"/>
  </sheetPr>
  <dimension ref="A1:L10"/>
  <sheetViews>
    <sheetView showGridLines="0" rightToLeft="1" zoomScale="80" zoomScaleNormal="80" workbookViewId="0">
      <selection activeCell="B14" sqref="B14"/>
    </sheetView>
  </sheetViews>
  <sheetFormatPr defaultColWidth="9.140625" defaultRowHeight="15" x14ac:dyDescent="0.2"/>
  <cols>
    <col min="1" max="1" width="5.7109375" style="56" bestFit="1" customWidth="1"/>
    <col min="2" max="2" width="27.7109375" style="56" bestFit="1" customWidth="1"/>
    <col min="3" max="3" width="13.42578125" style="56" customWidth="1"/>
    <col min="4" max="4" width="18.7109375" style="56" bestFit="1" customWidth="1"/>
    <col min="5" max="5" width="18.42578125" style="56" bestFit="1" customWidth="1"/>
    <col min="6" max="6" width="18.85546875" style="56" bestFit="1" customWidth="1"/>
    <col min="7" max="7" width="18.28515625" style="56" bestFit="1" customWidth="1"/>
    <col min="8" max="8" width="11.28515625" style="56" customWidth="1"/>
    <col min="9" max="9" width="15.5703125" style="56" bestFit="1" customWidth="1"/>
    <col min="10" max="10" width="9.5703125" style="56" bestFit="1" customWidth="1"/>
    <col min="11" max="11" width="37.7109375" style="56" bestFit="1" customWidth="1"/>
    <col min="12" max="12" width="5.7109375" style="56" bestFit="1" customWidth="1"/>
    <col min="13" max="13" width="13.5703125" style="56" bestFit="1" customWidth="1"/>
    <col min="14" max="16384" width="9.140625" style="56"/>
  </cols>
  <sheetData>
    <row r="1" spans="1:12" ht="18" x14ac:dyDescent="0.25">
      <c r="A1" s="68" t="s">
        <v>142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8" x14ac:dyDescent="0.25">
      <c r="A2" s="79" t="s">
        <v>143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s="11" customFormat="1" ht="12.75" x14ac:dyDescent="0.2">
      <c r="A3" s="70" t="s">
        <v>1</v>
      </c>
      <c r="B3" s="70"/>
      <c r="C3" s="62"/>
      <c r="D3" s="62"/>
      <c r="E3" s="62"/>
      <c r="F3" s="62"/>
      <c r="G3" s="62"/>
      <c r="H3" s="62"/>
      <c r="I3" s="62"/>
      <c r="J3" s="62"/>
      <c r="K3" s="90" t="s">
        <v>2</v>
      </c>
      <c r="L3" s="90"/>
    </row>
    <row r="4" spans="1:12" ht="38.25" x14ac:dyDescent="0.2">
      <c r="A4" s="71" t="s">
        <v>3</v>
      </c>
      <c r="B4" s="72" t="s">
        <v>4</v>
      </c>
      <c r="C4" s="7" t="s">
        <v>110</v>
      </c>
      <c r="D4" s="7" t="s">
        <v>111</v>
      </c>
      <c r="E4" s="7" t="s">
        <v>112</v>
      </c>
      <c r="F4" s="7" t="s">
        <v>113</v>
      </c>
      <c r="G4" s="7" t="s">
        <v>114</v>
      </c>
      <c r="H4" s="7" t="s">
        <v>115</v>
      </c>
      <c r="I4" s="7" t="s">
        <v>116</v>
      </c>
      <c r="J4" s="7" t="s">
        <v>0</v>
      </c>
      <c r="K4" s="71" t="s">
        <v>12</v>
      </c>
      <c r="L4" s="71" t="s">
        <v>3</v>
      </c>
    </row>
    <row r="5" spans="1:12" ht="107.25" customHeight="1" x14ac:dyDescent="0.2">
      <c r="A5" s="71"/>
      <c r="B5" s="72"/>
      <c r="C5" s="8" t="s">
        <v>117</v>
      </c>
      <c r="D5" s="8" t="s">
        <v>118</v>
      </c>
      <c r="E5" s="8" t="s">
        <v>119</v>
      </c>
      <c r="F5" s="8" t="s">
        <v>120</v>
      </c>
      <c r="G5" s="8" t="s">
        <v>121</v>
      </c>
      <c r="H5" s="8" t="s">
        <v>122</v>
      </c>
      <c r="I5" s="8" t="s">
        <v>123</v>
      </c>
      <c r="J5" s="8" t="s">
        <v>29</v>
      </c>
      <c r="K5" s="71"/>
      <c r="L5" s="71"/>
    </row>
    <row r="6" spans="1:12" x14ac:dyDescent="0.2">
      <c r="A6" s="37">
        <v>41</v>
      </c>
      <c r="B6" s="63" t="s">
        <v>22</v>
      </c>
      <c r="C6" s="20">
        <v>0</v>
      </c>
      <c r="D6" s="23">
        <v>320.54722110606065</v>
      </c>
      <c r="E6" s="23">
        <v>1003.7244185795455</v>
      </c>
      <c r="F6" s="23">
        <v>210.43050719176134</v>
      </c>
      <c r="G6" s="23">
        <v>5.7175395378787881</v>
      </c>
      <c r="H6" s="23">
        <v>538.60040539535999</v>
      </c>
      <c r="I6" s="15">
        <v>21.715822458333331</v>
      </c>
      <c r="J6" s="15">
        <f>SUM(C6:I6)</f>
        <v>2100.7359142689397</v>
      </c>
      <c r="K6" s="64" t="s">
        <v>23</v>
      </c>
      <c r="L6" s="37">
        <v>41</v>
      </c>
    </row>
    <row r="7" spans="1:12" x14ac:dyDescent="0.2">
      <c r="A7" s="37">
        <v>42</v>
      </c>
      <c r="B7" s="63" t="s">
        <v>24</v>
      </c>
      <c r="C7" s="20">
        <v>0</v>
      </c>
      <c r="D7" s="23">
        <v>134.26116443999999</v>
      </c>
      <c r="E7" s="23">
        <v>75.005968659999979</v>
      </c>
      <c r="F7" s="23">
        <v>372.23897437999995</v>
      </c>
      <c r="G7" s="23">
        <v>7.2706463599999998</v>
      </c>
      <c r="H7" s="23">
        <v>535.01643084</v>
      </c>
      <c r="I7" s="15">
        <v>9.3625567200000024</v>
      </c>
      <c r="J7" s="15">
        <f t="shared" ref="J7:J8" si="0">SUM(C7:I7)</f>
        <v>1133.1557413999997</v>
      </c>
      <c r="K7" s="64" t="s">
        <v>25</v>
      </c>
      <c r="L7" s="37">
        <v>42</v>
      </c>
    </row>
    <row r="8" spans="1:12" x14ac:dyDescent="0.2">
      <c r="A8" s="37">
        <v>43</v>
      </c>
      <c r="B8" s="63" t="s">
        <v>26</v>
      </c>
      <c r="C8" s="20">
        <v>0</v>
      </c>
      <c r="D8" s="23">
        <v>94.283772688073398</v>
      </c>
      <c r="E8" s="23">
        <v>522.52639201834859</v>
      </c>
      <c r="F8" s="23">
        <v>0.68432935779817594</v>
      </c>
      <c r="G8" s="23">
        <v>9.1717332201834836</v>
      </c>
      <c r="H8" s="23">
        <v>19.749727862385303</v>
      </c>
      <c r="I8" s="15">
        <v>14.114013550458715</v>
      </c>
      <c r="J8" s="15">
        <f t="shared" si="0"/>
        <v>660.52996869724768</v>
      </c>
      <c r="K8" s="64" t="s">
        <v>27</v>
      </c>
      <c r="L8" s="37">
        <v>43</v>
      </c>
    </row>
    <row r="9" spans="1:12" x14ac:dyDescent="0.2">
      <c r="A9" s="86" t="s">
        <v>28</v>
      </c>
      <c r="B9" s="86"/>
      <c r="C9" s="65">
        <f>SUM(C6:C8)</f>
        <v>0</v>
      </c>
      <c r="D9" s="65">
        <f t="shared" ref="D9:J9" si="1">SUM(D6:D8)</f>
        <v>549.0921582341341</v>
      </c>
      <c r="E9" s="65">
        <f t="shared" si="1"/>
        <v>1601.2567792578941</v>
      </c>
      <c r="F9" s="65">
        <f t="shared" si="1"/>
        <v>583.35381092955947</v>
      </c>
      <c r="G9" s="65">
        <f t="shared" si="1"/>
        <v>22.15991911806227</v>
      </c>
      <c r="H9" s="65">
        <f t="shared" si="1"/>
        <v>1093.3665640977454</v>
      </c>
      <c r="I9" s="65">
        <f t="shared" si="1"/>
        <v>45.192392728792051</v>
      </c>
      <c r="J9" s="65">
        <f t="shared" si="1"/>
        <v>3894.4216243661867</v>
      </c>
      <c r="K9" s="91" t="s">
        <v>29</v>
      </c>
      <c r="L9" s="91"/>
    </row>
    <row r="10" spans="1:12" ht="18" x14ac:dyDescent="0.25">
      <c r="A10" s="11" t="s">
        <v>30</v>
      </c>
      <c r="B10" s="11"/>
      <c r="C10" s="22"/>
      <c r="D10" s="22"/>
      <c r="E10" s="22"/>
      <c r="L10" s="11" t="s">
        <v>31</v>
      </c>
    </row>
  </sheetData>
  <mergeCells count="10">
    <mergeCell ref="A9:B9"/>
    <mergeCell ref="K9:L9"/>
    <mergeCell ref="A1:L1"/>
    <mergeCell ref="A2:L2"/>
    <mergeCell ref="A3:B3"/>
    <mergeCell ref="K3:L3"/>
    <mergeCell ref="A4:A5"/>
    <mergeCell ref="B4:B5"/>
    <mergeCell ref="K4:K5"/>
    <mergeCell ref="L4:L5"/>
  </mergeCells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7639-C8F0-4270-9147-41C7D7BC9F4F}">
  <sheetPr>
    <tabColor theme="8" tint="-0.499984740745262"/>
  </sheetPr>
  <dimension ref="A1:K17"/>
  <sheetViews>
    <sheetView showGridLines="0" rightToLeft="1" zoomScale="90" zoomScaleNormal="90" workbookViewId="0">
      <selection activeCell="E19" sqref="E19"/>
    </sheetView>
  </sheetViews>
  <sheetFormatPr defaultColWidth="9.140625" defaultRowHeight="15" x14ac:dyDescent="0.2"/>
  <cols>
    <col min="1" max="1" width="5.85546875" style="1" customWidth="1"/>
    <col min="2" max="2" width="27.28515625" style="1" bestFit="1" customWidth="1"/>
    <col min="3" max="3" width="12.85546875" style="1" bestFit="1" customWidth="1"/>
    <col min="4" max="4" width="14.7109375" style="1" bestFit="1" customWidth="1"/>
    <col min="5" max="5" width="15.28515625" style="1" bestFit="1" customWidth="1"/>
    <col min="6" max="6" width="14" style="1" bestFit="1" customWidth="1"/>
    <col min="7" max="7" width="17.85546875" style="1" bestFit="1" customWidth="1"/>
    <col min="8" max="8" width="13.28515625" style="1" bestFit="1" customWidth="1"/>
    <col min="9" max="9" width="35.85546875" style="1" bestFit="1" customWidth="1"/>
    <col min="10" max="10" width="9.28515625" style="1" customWidth="1"/>
    <col min="11" max="11" width="9.28515625" style="1" bestFit="1" customWidth="1"/>
    <col min="12" max="16384" width="9.140625" style="1"/>
  </cols>
  <sheetData>
    <row r="1" spans="1:11" ht="18" x14ac:dyDescent="0.25">
      <c r="A1" s="68" t="s">
        <v>126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8" x14ac:dyDescent="0.25">
      <c r="A2" s="75" t="s">
        <v>127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.2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">
      <c r="A4" s="70" t="s">
        <v>1</v>
      </c>
      <c r="B4" s="70"/>
      <c r="C4" s="4"/>
      <c r="D4" s="4"/>
      <c r="E4" s="4"/>
      <c r="F4" s="4"/>
      <c r="G4" s="4"/>
      <c r="H4" s="4"/>
      <c r="I4" s="4"/>
      <c r="J4" s="5" t="s">
        <v>2</v>
      </c>
    </row>
    <row r="5" spans="1:11" ht="25.5" x14ac:dyDescent="0.2">
      <c r="A5" s="71" t="s">
        <v>3</v>
      </c>
      <c r="B5" s="44" t="s">
        <v>4</v>
      </c>
      <c r="C5" s="44" t="s">
        <v>6</v>
      </c>
      <c r="D5" s="44" t="s">
        <v>10</v>
      </c>
      <c r="E5" s="44" t="s">
        <v>32</v>
      </c>
      <c r="F5" s="44" t="s">
        <v>8</v>
      </c>
      <c r="G5" s="44" t="s">
        <v>9</v>
      </c>
      <c r="H5" s="44" t="s">
        <v>11</v>
      </c>
      <c r="I5" s="48" t="s">
        <v>12</v>
      </c>
      <c r="J5" s="71" t="s">
        <v>3</v>
      </c>
    </row>
    <row r="6" spans="1:11" ht="25.5" x14ac:dyDescent="0.2">
      <c r="A6" s="71"/>
      <c r="B6" s="44" t="s">
        <v>33</v>
      </c>
      <c r="C6" s="45" t="s">
        <v>34</v>
      </c>
      <c r="D6" s="45" t="s">
        <v>35</v>
      </c>
      <c r="E6" s="45" t="s">
        <v>36</v>
      </c>
      <c r="F6" s="45" t="s">
        <v>16</v>
      </c>
      <c r="G6" s="45" t="s">
        <v>37</v>
      </c>
      <c r="H6" s="45" t="s">
        <v>19</v>
      </c>
      <c r="I6" s="48" t="s">
        <v>21</v>
      </c>
      <c r="J6" s="71"/>
    </row>
    <row r="7" spans="1:11" x14ac:dyDescent="0.2">
      <c r="A7" s="37">
        <v>41</v>
      </c>
      <c r="B7" s="9" t="s">
        <v>22</v>
      </c>
      <c r="C7" s="52">
        <v>40376.972064393936</v>
      </c>
      <c r="D7" s="41">
        <v>2390.8352084204544</v>
      </c>
      <c r="E7" s="41">
        <v>33673.434324102745</v>
      </c>
      <c r="F7" s="41">
        <v>25154.056504128788</v>
      </c>
      <c r="G7" s="41">
        <v>475.70074727698864</v>
      </c>
      <c r="H7" s="41">
        <v>31.926278473011362</v>
      </c>
      <c r="I7" s="10" t="s">
        <v>23</v>
      </c>
      <c r="J7" s="37">
        <v>41</v>
      </c>
    </row>
    <row r="8" spans="1:11" x14ac:dyDescent="0.2">
      <c r="A8" s="37">
        <v>42</v>
      </c>
      <c r="B8" s="9" t="s">
        <v>24</v>
      </c>
      <c r="C8" s="41">
        <v>30276.18</v>
      </c>
      <c r="D8" s="41">
        <v>1107.9404807400001</v>
      </c>
      <c r="E8" s="41">
        <v>10904.6827044</v>
      </c>
      <c r="F8" s="41">
        <v>5779.4818339799995</v>
      </c>
      <c r="G8" s="41">
        <v>408.96629136000001</v>
      </c>
      <c r="H8" s="41">
        <v>895.9169770200001</v>
      </c>
      <c r="I8" s="10" t="s">
        <v>25</v>
      </c>
      <c r="J8" s="37">
        <v>42</v>
      </c>
    </row>
    <row r="9" spans="1:11" x14ac:dyDescent="0.2">
      <c r="A9" s="37">
        <v>43</v>
      </c>
      <c r="B9" s="9" t="s">
        <v>26</v>
      </c>
      <c r="C9" s="41">
        <v>6751.2385321100919</v>
      </c>
      <c r="D9" s="41">
        <v>1155.9025614678901</v>
      </c>
      <c r="E9" s="41">
        <v>7786.5783236697243</v>
      </c>
      <c r="F9" s="41">
        <v>3830.7399967614679</v>
      </c>
      <c r="G9" s="41">
        <v>-63.019217614678901</v>
      </c>
      <c r="H9" s="41">
        <v>197.60115009174311</v>
      </c>
      <c r="I9" s="10" t="s">
        <v>27</v>
      </c>
      <c r="J9" s="37">
        <v>43</v>
      </c>
    </row>
    <row r="10" spans="1:11" s="36" customFormat="1" x14ac:dyDescent="0.2">
      <c r="A10" s="73" t="s">
        <v>28</v>
      </c>
      <c r="B10" s="73"/>
      <c r="C10" s="43">
        <f>SUM(C7:C9)</f>
        <v>77404.390596504032</v>
      </c>
      <c r="D10" s="43">
        <f t="shared" ref="D10:G10" si="0">SUM(D7:D9)</f>
        <v>4654.6782506283444</v>
      </c>
      <c r="E10" s="43">
        <f t="shared" si="0"/>
        <v>52364.695352172472</v>
      </c>
      <c r="F10" s="43">
        <f t="shared" si="0"/>
        <v>34764.278334870258</v>
      </c>
      <c r="G10" s="43">
        <f t="shared" si="0"/>
        <v>821.6478210223097</v>
      </c>
      <c r="H10" s="43">
        <f>SUM(H7:H9)</f>
        <v>1125.4444055847546</v>
      </c>
      <c r="I10" s="74" t="s">
        <v>29</v>
      </c>
      <c r="J10" s="74"/>
    </row>
    <row r="11" spans="1:11" ht="18" x14ac:dyDescent="0.25">
      <c r="A11" s="11" t="s">
        <v>30</v>
      </c>
      <c r="B11" s="11"/>
      <c r="C11" s="16"/>
      <c r="D11" s="11"/>
      <c r="E11" s="11"/>
      <c r="F11" s="11"/>
      <c r="G11" s="11"/>
      <c r="H11" s="11"/>
      <c r="I11" s="11"/>
      <c r="J11" s="11" t="s">
        <v>31</v>
      </c>
    </row>
    <row r="12" spans="1:11" x14ac:dyDescent="0.2">
      <c r="C12" s="17"/>
      <c r="D12" s="17"/>
      <c r="E12" s="17"/>
      <c r="F12" s="17"/>
      <c r="G12" s="17"/>
      <c r="H12" s="17"/>
    </row>
    <row r="13" spans="1:11" x14ac:dyDescent="0.2">
      <c r="C13" s="17"/>
      <c r="D13" s="17"/>
      <c r="E13" s="17"/>
      <c r="F13" s="17"/>
      <c r="G13" s="17"/>
      <c r="H13" s="17"/>
    </row>
    <row r="14" spans="1:11" x14ac:dyDescent="0.2">
      <c r="C14" s="17"/>
      <c r="D14" s="17"/>
      <c r="E14" s="17"/>
      <c r="F14" s="17"/>
      <c r="G14" s="17"/>
      <c r="H14" s="17"/>
    </row>
    <row r="15" spans="1:11" x14ac:dyDescent="0.2">
      <c r="C15" s="18"/>
      <c r="D15" s="18"/>
      <c r="E15" s="18"/>
      <c r="F15" s="18"/>
      <c r="G15" s="18"/>
      <c r="H15" s="18"/>
    </row>
    <row r="16" spans="1:11" x14ac:dyDescent="0.2">
      <c r="C16" s="18"/>
      <c r="D16" s="18"/>
      <c r="E16" s="18"/>
      <c r="F16" s="18"/>
      <c r="G16" s="18"/>
      <c r="H16" s="18"/>
    </row>
    <row r="17" spans="3:8" x14ac:dyDescent="0.2">
      <c r="C17" s="18"/>
      <c r="D17" s="18"/>
      <c r="E17" s="18"/>
      <c r="F17" s="18"/>
      <c r="G17" s="18"/>
      <c r="H17" s="18"/>
    </row>
  </sheetData>
  <mergeCells count="7">
    <mergeCell ref="A10:B10"/>
    <mergeCell ref="I10:J10"/>
    <mergeCell ref="A1:K1"/>
    <mergeCell ref="A2:K2"/>
    <mergeCell ref="A4:B4"/>
    <mergeCell ref="A5:A6"/>
    <mergeCell ref="J5:J6"/>
  </mergeCells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75982-FEAF-4035-A134-E6EF87732F87}">
  <sheetPr>
    <tabColor theme="8" tint="-0.499984740745262"/>
  </sheetPr>
  <dimension ref="A1:L14"/>
  <sheetViews>
    <sheetView showGridLines="0" rightToLeft="1" zoomScale="90" zoomScaleNormal="90" workbookViewId="0">
      <selection activeCell="C17" sqref="C17"/>
    </sheetView>
  </sheetViews>
  <sheetFormatPr defaultColWidth="9.140625" defaultRowHeight="15" x14ac:dyDescent="0.2"/>
  <cols>
    <col min="1" max="1" width="5.7109375" style="1" bestFit="1" customWidth="1"/>
    <col min="2" max="2" width="27.28515625" style="1" bestFit="1" customWidth="1"/>
    <col min="3" max="3" width="15.7109375" style="1" bestFit="1" customWidth="1"/>
    <col min="4" max="4" width="8.85546875" style="1" bestFit="1" customWidth="1"/>
    <col min="5" max="5" width="15.7109375" style="1" bestFit="1" customWidth="1"/>
    <col min="6" max="6" width="11.42578125" style="1" bestFit="1" customWidth="1"/>
    <col min="7" max="7" width="15.7109375" style="1" bestFit="1" customWidth="1"/>
    <col min="8" max="8" width="11.42578125" style="1" bestFit="1" customWidth="1"/>
    <col min="9" max="9" width="15.7109375" style="1" bestFit="1" customWidth="1"/>
    <col min="10" max="10" width="11.42578125" style="1" bestFit="1" customWidth="1"/>
    <col min="11" max="11" width="35.140625" style="1" bestFit="1" customWidth="1"/>
    <col min="12" max="12" width="5.7109375" style="1" bestFit="1" customWidth="1"/>
    <col min="13" max="13" width="10.7109375" style="1" bestFit="1" customWidth="1"/>
    <col min="14" max="16384" width="9.140625" style="1"/>
  </cols>
  <sheetData>
    <row r="1" spans="1:12" ht="18" x14ac:dyDescent="0.25">
      <c r="A1" s="68" t="s">
        <v>128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8" x14ac:dyDescent="0.25">
      <c r="A2" s="69" t="s">
        <v>129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19"/>
    </row>
    <row r="4" spans="1:12" x14ac:dyDescent="0.2">
      <c r="A4" s="71" t="s">
        <v>3</v>
      </c>
      <c r="B4" s="72" t="s">
        <v>4</v>
      </c>
      <c r="C4" s="72" t="s">
        <v>38</v>
      </c>
      <c r="D4" s="72"/>
      <c r="E4" s="72" t="s">
        <v>39</v>
      </c>
      <c r="F4" s="72"/>
      <c r="G4" s="72" t="s">
        <v>40</v>
      </c>
      <c r="H4" s="72"/>
      <c r="I4" s="72" t="s">
        <v>0</v>
      </c>
      <c r="J4" s="72"/>
      <c r="K4" s="71" t="s">
        <v>12</v>
      </c>
      <c r="L4" s="71" t="s">
        <v>3</v>
      </c>
    </row>
    <row r="5" spans="1:12" x14ac:dyDescent="0.2">
      <c r="A5" s="71"/>
      <c r="B5" s="72"/>
      <c r="C5" s="71" t="s">
        <v>41</v>
      </c>
      <c r="D5" s="71"/>
      <c r="E5" s="71" t="s">
        <v>42</v>
      </c>
      <c r="F5" s="71"/>
      <c r="G5" s="71" t="s">
        <v>43</v>
      </c>
      <c r="H5" s="71"/>
      <c r="I5" s="71" t="s">
        <v>29</v>
      </c>
      <c r="J5" s="71"/>
      <c r="K5" s="71"/>
      <c r="L5" s="71"/>
    </row>
    <row r="6" spans="1:12" x14ac:dyDescent="0.2">
      <c r="A6" s="71"/>
      <c r="B6" s="72"/>
      <c r="C6" s="45" t="s">
        <v>44</v>
      </c>
      <c r="D6" s="44" t="s">
        <v>45</v>
      </c>
      <c r="E6" s="44" t="s">
        <v>44</v>
      </c>
      <c r="F6" s="44" t="s">
        <v>45</v>
      </c>
      <c r="G6" s="44" t="s">
        <v>44</v>
      </c>
      <c r="H6" s="44" t="s">
        <v>45</v>
      </c>
      <c r="I6" s="44" t="s">
        <v>44</v>
      </c>
      <c r="J6" s="44" t="s">
        <v>45</v>
      </c>
      <c r="K6" s="71"/>
      <c r="L6" s="71"/>
    </row>
    <row r="7" spans="1:12" x14ac:dyDescent="0.2">
      <c r="A7" s="71"/>
      <c r="B7" s="72"/>
      <c r="C7" s="45" t="s">
        <v>46</v>
      </c>
      <c r="D7" s="45" t="s">
        <v>47</v>
      </c>
      <c r="E7" s="45" t="s">
        <v>46</v>
      </c>
      <c r="F7" s="45" t="s">
        <v>47</v>
      </c>
      <c r="G7" s="45" t="s">
        <v>46</v>
      </c>
      <c r="H7" s="45" t="s">
        <v>47</v>
      </c>
      <c r="I7" s="45" t="s">
        <v>46</v>
      </c>
      <c r="J7" s="45" t="s">
        <v>47</v>
      </c>
      <c r="K7" s="71"/>
      <c r="L7" s="71"/>
    </row>
    <row r="8" spans="1:12" x14ac:dyDescent="0.2">
      <c r="A8" s="37">
        <v>41</v>
      </c>
      <c r="B8" s="9" t="s">
        <v>22</v>
      </c>
      <c r="C8" s="38">
        <v>0</v>
      </c>
      <c r="D8" s="38">
        <v>0</v>
      </c>
      <c r="E8" s="39">
        <v>1729.5293560606101</v>
      </c>
      <c r="F8" s="39">
        <v>306460.710227273</v>
      </c>
      <c r="G8" s="40">
        <v>105.37689393939394</v>
      </c>
      <c r="H8" s="41">
        <v>69718.448863636353</v>
      </c>
      <c r="I8" s="39">
        <f>C8+E8+G8</f>
        <v>1834.9062500000041</v>
      </c>
      <c r="J8" s="39">
        <f>D8+F8+H8</f>
        <v>376179.15909090935</v>
      </c>
      <c r="K8" s="10" t="s">
        <v>23</v>
      </c>
      <c r="L8" s="37">
        <v>41</v>
      </c>
    </row>
    <row r="9" spans="1:12" x14ac:dyDescent="0.2">
      <c r="A9" s="37">
        <v>42</v>
      </c>
      <c r="B9" s="9" t="s">
        <v>24</v>
      </c>
      <c r="C9" s="38">
        <v>0</v>
      </c>
      <c r="D9" s="38">
        <v>0</v>
      </c>
      <c r="E9" s="39">
        <v>140.18</v>
      </c>
      <c r="F9" s="39">
        <v>85657.14</v>
      </c>
      <c r="G9" s="40">
        <v>37.06</v>
      </c>
      <c r="H9" s="41">
        <v>18919.800000000003</v>
      </c>
      <c r="I9" s="39">
        <f t="shared" ref="I9:J10" si="0">C9+E9+G9</f>
        <v>177.24</v>
      </c>
      <c r="J9" s="39">
        <f t="shared" si="0"/>
        <v>104576.94</v>
      </c>
      <c r="K9" s="10" t="s">
        <v>25</v>
      </c>
      <c r="L9" s="37">
        <v>42</v>
      </c>
    </row>
    <row r="10" spans="1:12" x14ac:dyDescent="0.2">
      <c r="A10" s="37">
        <v>43</v>
      </c>
      <c r="B10" s="9" t="s">
        <v>26</v>
      </c>
      <c r="C10" s="38">
        <v>0</v>
      </c>
      <c r="D10" s="38">
        <v>0</v>
      </c>
      <c r="E10" s="39">
        <v>3968.5661001654498</v>
      </c>
      <c r="F10" s="39">
        <v>178875.17822229001</v>
      </c>
      <c r="G10" s="40">
        <v>138.57798165137615</v>
      </c>
      <c r="H10" s="41">
        <v>24996.697247706426</v>
      </c>
      <c r="I10" s="39">
        <f t="shared" si="0"/>
        <v>4107.1440818168257</v>
      </c>
      <c r="J10" s="39">
        <f t="shared" si="0"/>
        <v>203871.87546999642</v>
      </c>
      <c r="K10" s="10" t="s">
        <v>27</v>
      </c>
      <c r="L10" s="37">
        <v>43</v>
      </c>
    </row>
    <row r="11" spans="1:12" s="42" customFormat="1" ht="12.75" x14ac:dyDescent="0.2">
      <c r="A11" s="73" t="s">
        <v>28</v>
      </c>
      <c r="B11" s="73"/>
      <c r="C11" s="43">
        <v>0</v>
      </c>
      <c r="D11" s="43">
        <v>0</v>
      </c>
      <c r="E11" s="43">
        <f>SUM(E8:E10)</f>
        <v>5838.2754562260598</v>
      </c>
      <c r="F11" s="43">
        <f t="shared" ref="F11:J11" si="1">SUM(F8:F10)</f>
        <v>570993.02844956308</v>
      </c>
      <c r="G11" s="43">
        <f t="shared" si="1"/>
        <v>281.01487559077009</v>
      </c>
      <c r="H11" s="43">
        <f t="shared" si="1"/>
        <v>113634.94611134278</v>
      </c>
      <c r="I11" s="43">
        <f t="shared" si="1"/>
        <v>6119.2903318168301</v>
      </c>
      <c r="J11" s="43">
        <f t="shared" si="1"/>
        <v>684627.97456090571</v>
      </c>
      <c r="K11" s="74" t="s">
        <v>29</v>
      </c>
      <c r="L11" s="74"/>
    </row>
    <row r="12" spans="1:12" x14ac:dyDescent="0.2">
      <c r="A12" s="78" t="s">
        <v>48</v>
      </c>
      <c r="B12" s="78"/>
      <c r="C12" s="78"/>
      <c r="D12" s="78"/>
      <c r="E12" s="78"/>
      <c r="F12" s="78"/>
      <c r="H12" s="17"/>
    </row>
    <row r="13" spans="1:12" ht="18" x14ac:dyDescent="0.25">
      <c r="A13" s="11" t="s">
        <v>30</v>
      </c>
      <c r="B13" s="11"/>
      <c r="C13" s="22"/>
      <c r="D13" s="22"/>
      <c r="E13" s="22"/>
      <c r="F13" s="22"/>
      <c r="G13" s="22"/>
      <c r="H13" s="22"/>
      <c r="I13" s="22"/>
      <c r="J13" s="22"/>
      <c r="K13" s="11"/>
      <c r="L13" s="11" t="s">
        <v>31</v>
      </c>
    </row>
    <row r="14" spans="1:12" x14ac:dyDescent="0.2">
      <c r="H14" s="17"/>
    </row>
  </sheetData>
  <mergeCells count="17">
    <mergeCell ref="A12:F12"/>
    <mergeCell ref="L4:L7"/>
    <mergeCell ref="C5:D5"/>
    <mergeCell ref="E5:F5"/>
    <mergeCell ref="G5:H5"/>
    <mergeCell ref="I5:J5"/>
    <mergeCell ref="A11:B11"/>
    <mergeCell ref="K11:L11"/>
    <mergeCell ref="A1:K1"/>
    <mergeCell ref="A2:K2"/>
    <mergeCell ref="A4:A7"/>
    <mergeCell ref="B4:B7"/>
    <mergeCell ref="C4:D4"/>
    <mergeCell ref="E4:F4"/>
    <mergeCell ref="G4:H4"/>
    <mergeCell ref="I4:J4"/>
    <mergeCell ref="K4:K7"/>
  </mergeCells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C0A3-4343-4D6D-867A-0B5771BFEA22}">
  <sheetPr>
    <tabColor theme="8" tint="-0.499984740745262"/>
  </sheetPr>
  <dimension ref="A1:O10"/>
  <sheetViews>
    <sheetView showGridLines="0" rightToLeft="1" zoomScale="90" zoomScaleNormal="90" workbookViewId="0">
      <selection activeCell="H8" sqref="H8"/>
    </sheetView>
  </sheetViews>
  <sheetFormatPr defaultColWidth="9.140625" defaultRowHeight="15" x14ac:dyDescent="0.2"/>
  <cols>
    <col min="1" max="1" width="5.7109375" style="1" bestFit="1" customWidth="1"/>
    <col min="2" max="2" width="27.28515625" style="1" bestFit="1" customWidth="1"/>
    <col min="3" max="3" width="14.85546875" style="1" bestFit="1" customWidth="1"/>
    <col min="4" max="4" width="12.140625" style="1" customWidth="1"/>
    <col min="5" max="5" width="12.140625" style="1" bestFit="1" customWidth="1"/>
    <col min="6" max="6" width="14.28515625" style="1" bestFit="1" customWidth="1"/>
    <col min="7" max="7" width="14.140625" style="1" bestFit="1" customWidth="1"/>
    <col min="8" max="8" width="12.7109375" style="1" bestFit="1" customWidth="1"/>
    <col min="9" max="9" width="11.85546875" style="1" bestFit="1" customWidth="1"/>
    <col min="10" max="10" width="7.7109375" style="1" bestFit="1" customWidth="1"/>
    <col min="11" max="11" width="8.140625" style="1" bestFit="1" customWidth="1"/>
    <col min="12" max="12" width="12.7109375" style="1" bestFit="1" customWidth="1"/>
    <col min="13" max="13" width="8.5703125" style="1" bestFit="1" customWidth="1"/>
    <col min="14" max="14" width="35.140625" style="1" bestFit="1" customWidth="1"/>
    <col min="15" max="15" width="5.7109375" style="1" bestFit="1" customWidth="1"/>
    <col min="16" max="16384" width="9.140625" style="1"/>
  </cols>
  <sheetData>
    <row r="1" spans="1:15" s="12" customFormat="1" ht="18" x14ac:dyDescent="0.25">
      <c r="A1" s="68" t="s">
        <v>130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s="12" customFormat="1" ht="18" x14ac:dyDescent="0.25">
      <c r="A2" s="79" t="s">
        <v>131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x14ac:dyDescent="0.2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ht="25.5" x14ac:dyDescent="0.2">
      <c r="A4" s="71" t="s">
        <v>3</v>
      </c>
      <c r="B4" s="72" t="s">
        <v>4</v>
      </c>
      <c r="C4" s="44" t="s">
        <v>49</v>
      </c>
      <c r="D4" s="44" t="s">
        <v>50</v>
      </c>
      <c r="E4" s="44" t="s">
        <v>51</v>
      </c>
      <c r="F4" s="44" t="s">
        <v>52</v>
      </c>
      <c r="G4" s="44" t="s">
        <v>53</v>
      </c>
      <c r="H4" s="44" t="s">
        <v>54</v>
      </c>
      <c r="I4" s="44" t="s">
        <v>55</v>
      </c>
      <c r="J4" s="44" t="s">
        <v>56</v>
      </c>
      <c r="K4" s="44" t="s">
        <v>57</v>
      </c>
      <c r="L4" s="44" t="s">
        <v>58</v>
      </c>
      <c r="M4" s="44" t="s">
        <v>0</v>
      </c>
      <c r="N4" s="71" t="s">
        <v>12</v>
      </c>
      <c r="O4" s="71" t="s">
        <v>3</v>
      </c>
    </row>
    <row r="5" spans="1:15" ht="38.25" x14ac:dyDescent="0.2">
      <c r="A5" s="71"/>
      <c r="B5" s="72"/>
      <c r="C5" s="45" t="s">
        <v>59</v>
      </c>
      <c r="D5" s="45" t="s">
        <v>60</v>
      </c>
      <c r="E5" s="45" t="s">
        <v>61</v>
      </c>
      <c r="F5" s="45" t="s">
        <v>62</v>
      </c>
      <c r="G5" s="45" t="s">
        <v>63</v>
      </c>
      <c r="H5" s="45" t="s">
        <v>64</v>
      </c>
      <c r="I5" s="45" t="s">
        <v>65</v>
      </c>
      <c r="J5" s="45" t="s">
        <v>66</v>
      </c>
      <c r="K5" s="45" t="s">
        <v>67</v>
      </c>
      <c r="L5" s="45" t="s">
        <v>68</v>
      </c>
      <c r="M5" s="45" t="s">
        <v>29</v>
      </c>
      <c r="N5" s="71"/>
      <c r="O5" s="71"/>
    </row>
    <row r="6" spans="1:15" x14ac:dyDescent="0.2">
      <c r="A6" s="37">
        <v>41</v>
      </c>
      <c r="B6" s="9" t="s">
        <v>22</v>
      </c>
      <c r="C6" s="49">
        <v>881.39346590909122</v>
      </c>
      <c r="D6" s="49">
        <v>4.953125</v>
      </c>
      <c r="E6" s="49">
        <v>45.939393939393938</v>
      </c>
      <c r="F6" s="49">
        <v>0</v>
      </c>
      <c r="G6" s="49">
        <v>807.24337121212147</v>
      </c>
      <c r="H6" s="49">
        <v>0</v>
      </c>
      <c r="I6" s="49">
        <v>0</v>
      </c>
      <c r="J6" s="49">
        <v>0</v>
      </c>
      <c r="K6" s="49">
        <v>0</v>
      </c>
      <c r="L6" s="49">
        <v>95.470643939393938</v>
      </c>
      <c r="M6" s="52">
        <f>SUM(C6:L6)</f>
        <v>1835.0000000000007</v>
      </c>
      <c r="N6" s="10" t="s">
        <v>23</v>
      </c>
      <c r="O6" s="37">
        <v>41</v>
      </c>
    </row>
    <row r="7" spans="1:15" x14ac:dyDescent="0.2">
      <c r="A7" s="37">
        <v>42</v>
      </c>
      <c r="B7" s="9" t="s">
        <v>24</v>
      </c>
      <c r="C7" s="49">
        <v>70.48</v>
      </c>
      <c r="D7" s="49">
        <v>1.62</v>
      </c>
      <c r="E7" s="49">
        <v>0</v>
      </c>
      <c r="F7" s="49">
        <v>0</v>
      </c>
      <c r="G7" s="49">
        <v>69.460000000000008</v>
      </c>
      <c r="H7" s="49">
        <v>1.62</v>
      </c>
      <c r="I7" s="49">
        <v>0</v>
      </c>
      <c r="J7" s="49">
        <v>0</v>
      </c>
      <c r="K7" s="49">
        <v>0</v>
      </c>
      <c r="L7" s="49">
        <v>33.82</v>
      </c>
      <c r="M7" s="52">
        <f t="shared" ref="M7:M8" si="0">SUM(C7:L7)</f>
        <v>177</v>
      </c>
      <c r="N7" s="10" t="s">
        <v>25</v>
      </c>
      <c r="O7" s="37">
        <v>42</v>
      </c>
    </row>
    <row r="8" spans="1:15" x14ac:dyDescent="0.2">
      <c r="A8" s="37">
        <v>43</v>
      </c>
      <c r="B8" s="9" t="s">
        <v>26</v>
      </c>
      <c r="C8" s="49">
        <v>2472.7741013686286</v>
      </c>
      <c r="D8" s="49">
        <v>30.825688073394495</v>
      </c>
      <c r="E8" s="49">
        <v>0</v>
      </c>
      <c r="F8" s="49">
        <v>0</v>
      </c>
      <c r="G8" s="49">
        <v>1465.6910813656189</v>
      </c>
      <c r="H8" s="49">
        <v>0</v>
      </c>
      <c r="I8" s="49">
        <v>0</v>
      </c>
      <c r="J8" s="49">
        <v>0</v>
      </c>
      <c r="K8" s="49">
        <v>0</v>
      </c>
      <c r="L8" s="49">
        <v>137.57798165137615</v>
      </c>
      <c r="M8" s="52">
        <f t="shared" si="0"/>
        <v>4106.8688524590179</v>
      </c>
      <c r="N8" s="10" t="s">
        <v>27</v>
      </c>
      <c r="O8" s="37">
        <v>43</v>
      </c>
    </row>
    <row r="9" spans="1:15" s="67" customFormat="1" ht="12.75" x14ac:dyDescent="0.2">
      <c r="A9" s="73" t="s">
        <v>28</v>
      </c>
      <c r="B9" s="73"/>
      <c r="C9" s="53">
        <f>SUM(C6:C8)</f>
        <v>3424.6475672777196</v>
      </c>
      <c r="D9" s="53">
        <f t="shared" ref="D9:K9" si="1">SUM(D6:D8)</f>
        <v>37.398813073394493</v>
      </c>
      <c r="E9" s="53">
        <f t="shared" si="1"/>
        <v>45.939393939393938</v>
      </c>
      <c r="F9" s="50">
        <f t="shared" si="1"/>
        <v>0</v>
      </c>
      <c r="G9" s="53">
        <f t="shared" si="1"/>
        <v>2342.3944525777406</v>
      </c>
      <c r="H9" s="50">
        <f t="shared" si="1"/>
        <v>1.62</v>
      </c>
      <c r="I9" s="50">
        <f t="shared" si="1"/>
        <v>0</v>
      </c>
      <c r="J9" s="50">
        <f t="shared" si="1"/>
        <v>0</v>
      </c>
      <c r="K9" s="50">
        <f t="shared" si="1"/>
        <v>0</v>
      </c>
      <c r="L9" s="53">
        <f>SUM(L6:L8)</f>
        <v>266.86862559077008</v>
      </c>
      <c r="M9" s="50">
        <f>SUM(M6:M8)</f>
        <v>6118.8688524590189</v>
      </c>
      <c r="N9" s="74" t="s">
        <v>29</v>
      </c>
      <c r="O9" s="74"/>
    </row>
    <row r="10" spans="1:15" ht="18" x14ac:dyDescent="0.25">
      <c r="A10" s="11" t="s">
        <v>30</v>
      </c>
      <c r="B10" s="11"/>
      <c r="C10" s="22"/>
      <c r="D10" s="22"/>
      <c r="E10" s="22"/>
      <c r="F10" s="22"/>
      <c r="G10" s="22"/>
      <c r="H10" s="22"/>
      <c r="I10" s="22"/>
      <c r="J10" s="22"/>
      <c r="K10" s="11"/>
      <c r="O10" s="11" t="s">
        <v>31</v>
      </c>
    </row>
  </sheetData>
  <mergeCells count="8">
    <mergeCell ref="A9:B9"/>
    <mergeCell ref="N9:O9"/>
    <mergeCell ref="A1:O1"/>
    <mergeCell ref="A2:O2"/>
    <mergeCell ref="A4:A5"/>
    <mergeCell ref="B4:B5"/>
    <mergeCell ref="N4:N5"/>
    <mergeCell ref="O4:O5"/>
  </mergeCells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2340-11E0-47C5-8AD3-B5EC1D511BD0}">
  <sheetPr>
    <tabColor theme="8" tint="-0.499984740745262"/>
  </sheetPr>
  <dimension ref="A1:P10"/>
  <sheetViews>
    <sheetView showGridLines="0" rightToLeft="1" zoomScaleNormal="100" zoomScaleSheetLayoutView="100" workbookViewId="0">
      <selection activeCell="H17" sqref="H17"/>
    </sheetView>
  </sheetViews>
  <sheetFormatPr defaultColWidth="9.140625" defaultRowHeight="15" x14ac:dyDescent="0.2"/>
  <cols>
    <col min="1" max="1" width="6" style="1" bestFit="1" customWidth="1"/>
    <col min="2" max="2" width="27.7109375" style="1" bestFit="1" customWidth="1"/>
    <col min="3" max="3" width="16" style="1" customWidth="1"/>
    <col min="4" max="4" width="12.5703125" style="1" customWidth="1"/>
    <col min="5" max="5" width="14.85546875" style="1" bestFit="1" customWidth="1"/>
    <col min="6" max="6" width="12.85546875" style="1" bestFit="1" customWidth="1"/>
    <col min="7" max="7" width="15.7109375" style="1" bestFit="1" customWidth="1"/>
    <col min="8" max="8" width="11.7109375" style="1" bestFit="1" customWidth="1"/>
    <col min="9" max="9" width="12.28515625" style="1" bestFit="1" customWidth="1"/>
    <col min="10" max="10" width="12.140625" style="1" customWidth="1"/>
    <col min="11" max="11" width="11.7109375" style="1" bestFit="1" customWidth="1"/>
    <col min="12" max="12" width="13.5703125" style="1" customWidth="1"/>
    <col min="13" max="13" width="11.5703125" style="1" bestFit="1" customWidth="1"/>
    <col min="14" max="14" width="37.7109375" style="1" bestFit="1" customWidth="1"/>
    <col min="15" max="15" width="5.140625" style="1" bestFit="1" customWidth="1"/>
    <col min="16" max="16" width="10" style="1" bestFit="1" customWidth="1"/>
    <col min="17" max="16384" width="9.140625" style="1"/>
  </cols>
  <sheetData>
    <row r="1" spans="1:16" ht="18" x14ac:dyDescent="0.25">
      <c r="A1" s="68" t="s">
        <v>132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6" ht="18" x14ac:dyDescent="0.25">
      <c r="A2" s="69" t="s">
        <v>133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9"/>
    </row>
    <row r="4" spans="1:16" ht="25.5" x14ac:dyDescent="0.2">
      <c r="A4" s="71" t="s">
        <v>3</v>
      </c>
      <c r="B4" s="72" t="s">
        <v>4</v>
      </c>
      <c r="C4" s="44" t="s">
        <v>49</v>
      </c>
      <c r="D4" s="44" t="s">
        <v>50</v>
      </c>
      <c r="E4" s="44" t="s">
        <v>51</v>
      </c>
      <c r="F4" s="44" t="s">
        <v>52</v>
      </c>
      <c r="G4" s="44" t="s">
        <v>69</v>
      </c>
      <c r="H4" s="44" t="s">
        <v>54</v>
      </c>
      <c r="I4" s="44" t="s">
        <v>55</v>
      </c>
      <c r="J4" s="44" t="s">
        <v>56</v>
      </c>
      <c r="K4" s="44" t="s">
        <v>57</v>
      </c>
      <c r="L4" s="44" t="s">
        <v>58</v>
      </c>
      <c r="M4" s="44" t="s">
        <v>70</v>
      </c>
      <c r="N4" s="71" t="s">
        <v>12</v>
      </c>
      <c r="O4" s="71" t="s">
        <v>3</v>
      </c>
    </row>
    <row r="5" spans="1:16" ht="38.25" x14ac:dyDescent="0.2">
      <c r="A5" s="71"/>
      <c r="B5" s="72"/>
      <c r="C5" s="45" t="s">
        <v>59</v>
      </c>
      <c r="D5" s="45" t="s">
        <v>60</v>
      </c>
      <c r="E5" s="45" t="s">
        <v>61</v>
      </c>
      <c r="F5" s="45" t="s">
        <v>62</v>
      </c>
      <c r="G5" s="45" t="s">
        <v>63</v>
      </c>
      <c r="H5" s="45" t="s">
        <v>64</v>
      </c>
      <c r="I5" s="45" t="s">
        <v>65</v>
      </c>
      <c r="J5" s="45" t="s">
        <v>66</v>
      </c>
      <c r="K5" s="45" t="s">
        <v>67</v>
      </c>
      <c r="L5" s="45" t="s">
        <v>68</v>
      </c>
      <c r="M5" s="45" t="s">
        <v>29</v>
      </c>
      <c r="N5" s="71"/>
      <c r="O5" s="71"/>
    </row>
    <row r="6" spans="1:16" x14ac:dyDescent="0.2">
      <c r="A6" s="37">
        <v>41</v>
      </c>
      <c r="B6" s="9" t="s">
        <v>22</v>
      </c>
      <c r="C6" s="49">
        <v>34693.305397727272</v>
      </c>
      <c r="D6" s="49">
        <v>1480.984375</v>
      </c>
      <c r="E6" s="49">
        <v>597.21212121212125</v>
      </c>
      <c r="F6" s="49">
        <v>0</v>
      </c>
      <c r="G6" s="49">
        <v>280794.20833333337</v>
      </c>
      <c r="H6" s="49">
        <v>0</v>
      </c>
      <c r="I6" s="23">
        <v>0</v>
      </c>
      <c r="J6" s="23">
        <v>0</v>
      </c>
      <c r="K6" s="23">
        <v>0</v>
      </c>
      <c r="L6" s="49">
        <v>58613.54261363636</v>
      </c>
      <c r="M6" s="23">
        <f>SUM(C6:L6)</f>
        <v>376179.25284090912</v>
      </c>
      <c r="N6" s="10" t="s">
        <v>23</v>
      </c>
      <c r="O6" s="8">
        <v>41</v>
      </c>
      <c r="P6" s="17"/>
    </row>
    <row r="7" spans="1:16" x14ac:dyDescent="0.2">
      <c r="A7" s="37">
        <v>42</v>
      </c>
      <c r="B7" s="9" t="s">
        <v>24</v>
      </c>
      <c r="C7" s="49">
        <v>3812.44</v>
      </c>
      <c r="D7" s="49">
        <v>780.84</v>
      </c>
      <c r="E7" s="49">
        <v>0</v>
      </c>
      <c r="F7" s="49">
        <v>0</v>
      </c>
      <c r="G7" s="49">
        <v>75755.02</v>
      </c>
      <c r="H7" s="49">
        <v>5979.42</v>
      </c>
      <c r="I7" s="23">
        <v>0</v>
      </c>
      <c r="J7" s="23">
        <v>0</v>
      </c>
      <c r="K7" s="23">
        <v>0</v>
      </c>
      <c r="L7" s="49">
        <v>18249.120000000003</v>
      </c>
      <c r="M7" s="23">
        <f>SUM(C7:L7)</f>
        <v>104576.84</v>
      </c>
      <c r="N7" s="10" t="s">
        <v>25</v>
      </c>
      <c r="O7" s="8">
        <v>42</v>
      </c>
      <c r="P7" s="17"/>
    </row>
    <row r="8" spans="1:16" x14ac:dyDescent="0.2">
      <c r="A8" s="37">
        <v>43</v>
      </c>
      <c r="B8" s="9" t="s">
        <v>26</v>
      </c>
      <c r="C8" s="49">
        <v>38428.281696495724</v>
      </c>
      <c r="D8" s="49">
        <v>3072.2935779816517</v>
      </c>
      <c r="E8" s="49">
        <v>0</v>
      </c>
      <c r="F8" s="49">
        <v>0</v>
      </c>
      <c r="G8" s="49">
        <v>139511.96074597695</v>
      </c>
      <c r="H8" s="49">
        <v>0</v>
      </c>
      <c r="I8" s="23">
        <v>0</v>
      </c>
      <c r="J8" s="23">
        <v>0</v>
      </c>
      <c r="K8" s="23">
        <v>0</v>
      </c>
      <c r="L8" s="49">
        <v>22859.03669724771</v>
      </c>
      <c r="M8" s="23">
        <f>SUM(C8:L8)</f>
        <v>203871.57271770202</v>
      </c>
      <c r="N8" s="10" t="s">
        <v>27</v>
      </c>
      <c r="O8" s="8">
        <v>43</v>
      </c>
      <c r="P8" s="17"/>
    </row>
    <row r="9" spans="1:16" x14ac:dyDescent="0.2">
      <c r="A9" s="80" t="s">
        <v>28</v>
      </c>
      <c r="B9" s="80"/>
      <c r="C9" s="53">
        <f>SUM(C6:C8)</f>
        <v>76934.027094222998</v>
      </c>
      <c r="D9" s="53">
        <f t="shared" ref="D9:L9" si="0">SUM(D6:D8)</f>
        <v>5334.1179529816518</v>
      </c>
      <c r="E9" s="46">
        <f t="shared" si="0"/>
        <v>597.21212121212125</v>
      </c>
      <c r="F9" s="58">
        <f t="shared" si="0"/>
        <v>0</v>
      </c>
      <c r="G9" s="46">
        <f t="shared" si="0"/>
        <v>496061.18907931034</v>
      </c>
      <c r="H9" s="46">
        <f t="shared" si="0"/>
        <v>5979.42</v>
      </c>
      <c r="I9" s="58">
        <f t="shared" si="0"/>
        <v>0</v>
      </c>
      <c r="J9" s="58">
        <f t="shared" si="0"/>
        <v>0</v>
      </c>
      <c r="K9" s="58">
        <f t="shared" si="0"/>
        <v>0</v>
      </c>
      <c r="L9" s="46">
        <f t="shared" si="0"/>
        <v>99721.699310884069</v>
      </c>
      <c r="M9" s="46">
        <f>SUM(M6:M8)</f>
        <v>684627.66555861116</v>
      </c>
      <c r="N9" s="81" t="s">
        <v>29</v>
      </c>
      <c r="O9" s="81"/>
      <c r="P9" s="17"/>
    </row>
    <row r="10" spans="1:16" ht="18" x14ac:dyDescent="0.25">
      <c r="A10" s="11" t="s">
        <v>30</v>
      </c>
      <c r="B10" s="11"/>
      <c r="C10" s="22"/>
      <c r="D10" s="22"/>
      <c r="E10" s="22"/>
      <c r="F10" s="22"/>
      <c r="G10" s="22"/>
      <c r="H10" s="22"/>
      <c r="I10" s="22"/>
      <c r="J10" s="22"/>
      <c r="K10" s="11"/>
      <c r="O10" s="11" t="s">
        <v>31</v>
      </c>
    </row>
  </sheetData>
  <mergeCells count="8">
    <mergeCell ref="A9:B9"/>
    <mergeCell ref="N9:O9"/>
    <mergeCell ref="A1:N1"/>
    <mergeCell ref="A2:N2"/>
    <mergeCell ref="A4:A5"/>
    <mergeCell ref="B4:B5"/>
    <mergeCell ref="N4:N5"/>
    <mergeCell ref="O4:O5"/>
  </mergeCells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777E1-24BE-4AAD-8676-EF30E225435A}">
  <sheetPr>
    <tabColor theme="8" tint="-0.499984740745262"/>
  </sheetPr>
  <dimension ref="A1:P30"/>
  <sheetViews>
    <sheetView showGridLines="0" rightToLeft="1" zoomScale="90" zoomScaleNormal="90" zoomScaleSheetLayoutView="100" workbookViewId="0">
      <selection activeCell="L10" sqref="L10"/>
    </sheetView>
  </sheetViews>
  <sheetFormatPr defaultColWidth="9.140625" defaultRowHeight="15" x14ac:dyDescent="0.2"/>
  <cols>
    <col min="1" max="1" width="9.5703125" style="1" customWidth="1"/>
    <col min="2" max="2" width="27.28515625" style="1" bestFit="1" customWidth="1"/>
    <col min="3" max="3" width="9.28515625" style="1" bestFit="1" customWidth="1"/>
    <col min="4" max="4" width="8" style="1" bestFit="1" customWidth="1"/>
    <col min="5" max="5" width="9.28515625" style="1" bestFit="1" customWidth="1"/>
    <col min="6" max="6" width="11.5703125" style="1" bestFit="1" customWidth="1"/>
    <col min="7" max="7" width="12.140625" style="1" customWidth="1"/>
    <col min="8" max="9" width="11.5703125" style="1" bestFit="1" customWidth="1"/>
    <col min="10" max="10" width="9.28515625" style="1" bestFit="1" customWidth="1"/>
    <col min="11" max="11" width="12.7109375" style="1" bestFit="1" customWidth="1"/>
    <col min="12" max="12" width="34.85546875" style="1" bestFit="1" customWidth="1"/>
    <col min="13" max="13" width="9.28515625" style="1" bestFit="1" customWidth="1"/>
    <col min="14" max="14" width="9.85546875" style="1" bestFit="1" customWidth="1"/>
    <col min="15" max="16384" width="9.140625" style="1"/>
  </cols>
  <sheetData>
    <row r="1" spans="1:16" s="12" customFormat="1" ht="18" x14ac:dyDescent="0.25">
      <c r="F1" s="24"/>
      <c r="G1" s="24" t="s">
        <v>134</v>
      </c>
      <c r="H1" s="24"/>
      <c r="I1" s="24"/>
      <c r="J1" s="24"/>
      <c r="K1" s="24"/>
      <c r="L1" s="24"/>
      <c r="M1" s="24"/>
      <c r="N1" s="24"/>
      <c r="O1" s="24"/>
      <c r="P1" s="24"/>
    </row>
    <row r="2" spans="1:16" s="12" customFormat="1" ht="18" x14ac:dyDescent="0.25">
      <c r="F2" s="25"/>
      <c r="G2" s="25" t="s">
        <v>135</v>
      </c>
      <c r="I2" s="25"/>
      <c r="J2" s="25"/>
      <c r="K2" s="25"/>
      <c r="L2" s="25"/>
      <c r="M2" s="25"/>
      <c r="N2" s="25"/>
      <c r="O2" s="25"/>
      <c r="P2" s="25"/>
    </row>
    <row r="4" spans="1:16" ht="18" customHeight="1" x14ac:dyDescent="0.2">
      <c r="A4" s="71" t="s">
        <v>3</v>
      </c>
      <c r="B4" s="72" t="s">
        <v>4</v>
      </c>
      <c r="C4" s="82" t="s">
        <v>71</v>
      </c>
      <c r="D4" s="82"/>
      <c r="E4" s="82"/>
      <c r="F4" s="82" t="s">
        <v>72</v>
      </c>
      <c r="G4" s="82"/>
      <c r="H4" s="82"/>
      <c r="I4" s="82" t="s">
        <v>73</v>
      </c>
      <c r="J4" s="82"/>
      <c r="K4" s="82"/>
      <c r="L4" s="71" t="s">
        <v>12</v>
      </c>
      <c r="M4" s="71" t="s">
        <v>3</v>
      </c>
    </row>
    <row r="5" spans="1:16" x14ac:dyDescent="0.2">
      <c r="A5" s="71"/>
      <c r="B5" s="72"/>
      <c r="C5" s="54" t="s">
        <v>74</v>
      </c>
      <c r="D5" s="54" t="s">
        <v>75</v>
      </c>
      <c r="E5" s="54" t="s">
        <v>0</v>
      </c>
      <c r="F5" s="54" t="s">
        <v>74</v>
      </c>
      <c r="G5" s="54" t="s">
        <v>75</v>
      </c>
      <c r="H5" s="54" t="s">
        <v>0</v>
      </c>
      <c r="I5" s="54" t="s">
        <v>74</v>
      </c>
      <c r="J5" s="54" t="s">
        <v>75</v>
      </c>
      <c r="K5" s="54" t="s">
        <v>0</v>
      </c>
      <c r="L5" s="71"/>
      <c r="M5" s="71"/>
    </row>
    <row r="6" spans="1:16" x14ac:dyDescent="0.2">
      <c r="A6" s="71"/>
      <c r="B6" s="72"/>
      <c r="C6" s="45" t="s">
        <v>76</v>
      </c>
      <c r="D6" s="45" t="s">
        <v>77</v>
      </c>
      <c r="E6" s="45" t="s">
        <v>29</v>
      </c>
      <c r="F6" s="45" t="s">
        <v>76</v>
      </c>
      <c r="G6" s="45" t="s">
        <v>77</v>
      </c>
      <c r="H6" s="45" t="s">
        <v>29</v>
      </c>
      <c r="I6" s="45" t="s">
        <v>76</v>
      </c>
      <c r="J6" s="45" t="s">
        <v>77</v>
      </c>
      <c r="K6" s="45" t="s">
        <v>29</v>
      </c>
      <c r="L6" s="71"/>
      <c r="M6" s="71"/>
    </row>
    <row r="7" spans="1:16" x14ac:dyDescent="0.2">
      <c r="A7" s="37">
        <v>41</v>
      </c>
      <c r="B7" s="9" t="s">
        <v>22</v>
      </c>
      <c r="C7" s="23">
        <v>1046.0951704545455</v>
      </c>
      <c r="D7" s="23">
        <v>760.828125</v>
      </c>
      <c r="E7" s="23">
        <f>SUM(C7:D7)</f>
        <v>1806.9232954545455</v>
      </c>
      <c r="F7" s="23">
        <v>370341.09990530298</v>
      </c>
      <c r="G7" s="23">
        <v>4031.2296401515155</v>
      </c>
      <c r="H7" s="23">
        <f>SUM(F7:G7)</f>
        <v>374372.32954545447</v>
      </c>
      <c r="I7" s="23">
        <f>C7+F7</f>
        <v>371387.19507575751</v>
      </c>
      <c r="J7" s="23">
        <f>D7+G7</f>
        <v>4792.0577651515159</v>
      </c>
      <c r="K7" s="23">
        <f>SUM(I7:J7)</f>
        <v>376179.252840909</v>
      </c>
      <c r="L7" s="10" t="s">
        <v>23</v>
      </c>
      <c r="M7" s="37">
        <v>41</v>
      </c>
      <c r="N7" s="17"/>
      <c r="P7" s="26"/>
    </row>
    <row r="8" spans="1:16" x14ac:dyDescent="0.2">
      <c r="A8" s="37">
        <v>42</v>
      </c>
      <c r="B8" s="9" t="s">
        <v>24</v>
      </c>
      <c r="C8" s="23">
        <v>252.42000000000004</v>
      </c>
      <c r="D8" s="23">
        <v>191.16000000000003</v>
      </c>
      <c r="E8" s="23">
        <f t="shared" ref="E8:E9" si="0">SUM(C8:D8)</f>
        <v>443.58000000000004</v>
      </c>
      <c r="F8" s="23">
        <v>102977.78000000004</v>
      </c>
      <c r="G8" s="23">
        <v>1155.48</v>
      </c>
      <c r="H8" s="23">
        <f t="shared" ref="H8:H9" si="1">SUM(F8:G8)</f>
        <v>104133.26000000004</v>
      </c>
      <c r="I8" s="23">
        <f t="shared" ref="I8:J9" si="2">C8+F8</f>
        <v>103230.20000000004</v>
      </c>
      <c r="J8" s="23">
        <f t="shared" si="2"/>
        <v>1346.64</v>
      </c>
      <c r="K8" s="23">
        <f t="shared" ref="K8:K9" si="3">SUM(I8:J8)</f>
        <v>104576.84000000004</v>
      </c>
      <c r="L8" s="10" t="s">
        <v>25</v>
      </c>
      <c r="M8" s="37">
        <v>42</v>
      </c>
      <c r="N8" s="17"/>
      <c r="P8" s="26"/>
    </row>
    <row r="9" spans="1:16" x14ac:dyDescent="0.2">
      <c r="A9" s="37">
        <v>43</v>
      </c>
      <c r="B9" s="9" t="s">
        <v>26</v>
      </c>
      <c r="C9" s="23">
        <v>4373.5963302752307</v>
      </c>
      <c r="D9" s="23">
        <v>330.43119266055032</v>
      </c>
      <c r="E9" s="23">
        <f t="shared" si="0"/>
        <v>4704.0275229357812</v>
      </c>
      <c r="F9" s="23">
        <v>191902.48202737299</v>
      </c>
      <c r="G9" s="23">
        <v>7265.0631673935895</v>
      </c>
      <c r="H9" s="23">
        <f t="shared" si="1"/>
        <v>199167.54519476657</v>
      </c>
      <c r="I9" s="23">
        <f t="shared" si="2"/>
        <v>196276.07835764822</v>
      </c>
      <c r="J9" s="23">
        <f t="shared" si="2"/>
        <v>7595.4943600541401</v>
      </c>
      <c r="K9" s="23">
        <f t="shared" si="3"/>
        <v>203871.57271770237</v>
      </c>
      <c r="L9" s="10" t="s">
        <v>27</v>
      </c>
      <c r="M9" s="37">
        <v>43</v>
      </c>
      <c r="N9" s="17"/>
      <c r="P9" s="26"/>
    </row>
    <row r="10" spans="1:16" x14ac:dyDescent="0.2">
      <c r="A10" s="80" t="s">
        <v>28</v>
      </c>
      <c r="B10" s="80"/>
      <c r="C10" s="46">
        <f>SUM(C7:C9)</f>
        <v>5672.1115007297758</v>
      </c>
      <c r="D10" s="46">
        <f t="shared" ref="D10:K10" si="4">SUM(D7:D9)</f>
        <v>1282.4193176605504</v>
      </c>
      <c r="E10" s="46">
        <f t="shared" si="4"/>
        <v>6954.5308183903271</v>
      </c>
      <c r="F10" s="46">
        <f t="shared" si="4"/>
        <v>665221.36193267605</v>
      </c>
      <c r="G10" s="46">
        <f t="shared" si="4"/>
        <v>12451.772807545105</v>
      </c>
      <c r="H10" s="46">
        <f t="shared" si="4"/>
        <v>677673.13474022108</v>
      </c>
      <c r="I10" s="46">
        <f t="shared" si="4"/>
        <v>670893.47343340574</v>
      </c>
      <c r="J10" s="46">
        <f t="shared" si="4"/>
        <v>13734.192125205656</v>
      </c>
      <c r="K10" s="46">
        <f t="shared" si="4"/>
        <v>684627.66555861139</v>
      </c>
      <c r="L10" s="55" t="s">
        <v>29</v>
      </c>
      <c r="M10" s="47"/>
      <c r="N10" s="17"/>
      <c r="P10" s="26"/>
    </row>
    <row r="11" spans="1:16" ht="18" x14ac:dyDescent="0.25">
      <c r="A11" s="11" t="s">
        <v>30</v>
      </c>
      <c r="B11" s="11"/>
      <c r="C11" s="22"/>
      <c r="D11" s="22"/>
      <c r="E11" s="22"/>
      <c r="F11" s="22"/>
      <c r="G11" s="22"/>
      <c r="H11" s="22"/>
      <c r="I11" s="22"/>
      <c r="J11" s="22"/>
      <c r="K11" s="11"/>
      <c r="M11" s="11" t="s">
        <v>31</v>
      </c>
      <c r="P11" s="26"/>
    </row>
    <row r="12" spans="1:16" x14ac:dyDescent="0.2">
      <c r="J12" s="17"/>
      <c r="K12" s="17"/>
    </row>
    <row r="13" spans="1:16" x14ac:dyDescent="0.2">
      <c r="J13" s="17"/>
      <c r="K13" s="17"/>
    </row>
    <row r="14" spans="1:16" x14ac:dyDescent="0.2">
      <c r="J14" s="17"/>
      <c r="K14" s="17"/>
    </row>
    <row r="30" spans="6:6" ht="16.5" thickBot="1" x14ac:dyDescent="0.25">
      <c r="F30" s="27"/>
    </row>
  </sheetData>
  <mergeCells count="8">
    <mergeCell ref="M4:M6"/>
    <mergeCell ref="A10:B10"/>
    <mergeCell ref="A4:A6"/>
    <mergeCell ref="B4:B6"/>
    <mergeCell ref="C4:E4"/>
    <mergeCell ref="F4:H4"/>
    <mergeCell ref="I4:K4"/>
    <mergeCell ref="L4:L6"/>
  </mergeCells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3BE5-3240-4364-9FA0-8F21973E6238}">
  <sheetPr>
    <tabColor theme="8" tint="-0.499984740745262"/>
  </sheetPr>
  <dimension ref="A1:K12"/>
  <sheetViews>
    <sheetView showGridLines="0" rightToLeft="1" zoomScale="90" zoomScaleNormal="90" workbookViewId="0">
      <selection activeCell="A11" sqref="A11:XFD11"/>
    </sheetView>
  </sheetViews>
  <sheetFormatPr defaultColWidth="9.140625" defaultRowHeight="15" x14ac:dyDescent="0.2"/>
  <cols>
    <col min="1" max="1" width="5.5703125" style="1" bestFit="1" customWidth="1"/>
    <col min="2" max="2" width="26" style="1" bestFit="1" customWidth="1"/>
    <col min="3" max="3" width="19.28515625" style="1" customWidth="1"/>
    <col min="4" max="4" width="20.5703125" style="1" bestFit="1" customWidth="1"/>
    <col min="5" max="5" width="20.140625" style="1" bestFit="1" customWidth="1"/>
    <col min="6" max="6" width="34.42578125" style="29" bestFit="1" customWidth="1"/>
    <col min="7" max="7" width="5.5703125" style="1" bestFit="1" customWidth="1"/>
    <col min="8" max="8" width="10.5703125" style="1" bestFit="1" customWidth="1"/>
    <col min="9" max="16384" width="9.140625" style="1"/>
  </cols>
  <sheetData>
    <row r="1" spans="1:11" ht="18" x14ac:dyDescent="0.25">
      <c r="A1" s="68" t="s">
        <v>136</v>
      </c>
      <c r="B1" s="68"/>
      <c r="C1" s="68"/>
      <c r="D1" s="68"/>
      <c r="E1" s="68"/>
      <c r="F1" s="68"/>
      <c r="G1" s="68"/>
    </row>
    <row r="2" spans="1:11" ht="33" customHeight="1" x14ac:dyDescent="0.2">
      <c r="A2" s="84" t="s">
        <v>137</v>
      </c>
      <c r="B2" s="84"/>
      <c r="C2" s="84"/>
      <c r="D2" s="84"/>
      <c r="E2" s="84"/>
      <c r="F2" s="84"/>
      <c r="G2" s="84"/>
      <c r="H2" s="28"/>
      <c r="I2" s="28"/>
      <c r="J2" s="28"/>
    </row>
    <row r="3" spans="1:11" s="11" customFormat="1" ht="12.75" x14ac:dyDescent="0.2">
      <c r="A3" s="70" t="s">
        <v>1</v>
      </c>
      <c r="B3" s="70"/>
      <c r="F3" s="85" t="s">
        <v>2</v>
      </c>
      <c r="G3" s="85"/>
    </row>
    <row r="4" spans="1:11" x14ac:dyDescent="0.2">
      <c r="A4" s="71" t="s">
        <v>3</v>
      </c>
      <c r="B4" s="72" t="s">
        <v>4</v>
      </c>
      <c r="C4" s="72" t="s">
        <v>78</v>
      </c>
      <c r="D4" s="72" t="s">
        <v>79</v>
      </c>
      <c r="E4" s="72"/>
      <c r="F4" s="71" t="s">
        <v>12</v>
      </c>
      <c r="G4" s="71" t="s">
        <v>3</v>
      </c>
    </row>
    <row r="5" spans="1:11" x14ac:dyDescent="0.2">
      <c r="A5" s="71"/>
      <c r="B5" s="72"/>
      <c r="C5" s="72"/>
      <c r="D5" s="71" t="s">
        <v>80</v>
      </c>
      <c r="E5" s="71"/>
      <c r="F5" s="71"/>
      <c r="G5" s="71"/>
    </row>
    <row r="6" spans="1:11" ht="25.5" x14ac:dyDescent="0.2">
      <c r="A6" s="71"/>
      <c r="B6" s="72"/>
      <c r="C6" s="83" t="s">
        <v>34</v>
      </c>
      <c r="D6" s="44" t="s">
        <v>81</v>
      </c>
      <c r="E6" s="44" t="s">
        <v>82</v>
      </c>
      <c r="F6" s="71"/>
      <c r="G6" s="71"/>
    </row>
    <row r="7" spans="1:11" ht="25.5" x14ac:dyDescent="0.2">
      <c r="A7" s="71"/>
      <c r="B7" s="72"/>
      <c r="C7" s="83"/>
      <c r="D7" s="45" t="s">
        <v>83</v>
      </c>
      <c r="E7" s="45" t="s">
        <v>84</v>
      </c>
      <c r="F7" s="71"/>
      <c r="G7" s="71"/>
    </row>
    <row r="8" spans="1:11" x14ac:dyDescent="0.2">
      <c r="A8" s="37">
        <v>41</v>
      </c>
      <c r="B8" s="9" t="s">
        <v>22</v>
      </c>
      <c r="C8" s="15">
        <v>376179.252840909</v>
      </c>
      <c r="D8" s="15">
        <v>12168.152435339962</v>
      </c>
      <c r="E8" s="15">
        <v>2611.7578734753783</v>
      </c>
      <c r="F8" s="10" t="s">
        <v>23</v>
      </c>
      <c r="G8" s="37">
        <v>41</v>
      </c>
    </row>
    <row r="9" spans="1:11" x14ac:dyDescent="0.2">
      <c r="A9" s="37">
        <v>42</v>
      </c>
      <c r="B9" s="9" t="s">
        <v>24</v>
      </c>
      <c r="C9" s="15">
        <v>104576.84000000004</v>
      </c>
      <c r="D9" s="15">
        <v>3638.1335442</v>
      </c>
      <c r="E9" s="15">
        <v>681.95506648000003</v>
      </c>
      <c r="F9" s="10" t="s">
        <v>25</v>
      </c>
      <c r="G9" s="37">
        <v>42</v>
      </c>
    </row>
    <row r="10" spans="1:11" x14ac:dyDescent="0.2">
      <c r="A10" s="37">
        <v>43</v>
      </c>
      <c r="B10" s="9" t="s">
        <v>26</v>
      </c>
      <c r="C10" s="15">
        <v>203871.57271770237</v>
      </c>
      <c r="D10" s="15">
        <v>8294.2886583723903</v>
      </c>
      <c r="E10" s="15">
        <v>2040.6186268662959</v>
      </c>
      <c r="F10" s="10" t="s">
        <v>27</v>
      </c>
      <c r="G10" s="37">
        <v>43</v>
      </c>
    </row>
    <row r="11" spans="1:11" s="66" customFormat="1" ht="15.75" x14ac:dyDescent="0.25">
      <c r="A11" s="73" t="s">
        <v>28</v>
      </c>
      <c r="B11" s="73"/>
      <c r="C11" s="59">
        <f>SUM(C8:C10)</f>
        <v>684627.66555861139</v>
      </c>
      <c r="D11" s="59">
        <f>SUM(D8:D10)</f>
        <v>24100.574637912352</v>
      </c>
      <c r="E11" s="59">
        <f>SUM(E8:E10)</f>
        <v>5334.3315668216746</v>
      </c>
      <c r="F11" s="74" t="s">
        <v>29</v>
      </c>
      <c r="G11" s="74"/>
    </row>
    <row r="12" spans="1:11" ht="18" x14ac:dyDescent="0.25">
      <c r="A12" s="11" t="s">
        <v>30</v>
      </c>
      <c r="B12" s="11"/>
      <c r="C12" s="22"/>
      <c r="D12" s="22"/>
      <c r="E12" s="22"/>
      <c r="G12" s="11" t="s">
        <v>31</v>
      </c>
      <c r="H12" s="22"/>
      <c r="I12" s="22"/>
      <c r="J12" s="22"/>
      <c r="K12" s="11"/>
    </row>
  </sheetData>
  <mergeCells count="14">
    <mergeCell ref="D5:E5"/>
    <mergeCell ref="C6:C7"/>
    <mergeCell ref="A11:B11"/>
    <mergeCell ref="F11:G11"/>
    <mergeCell ref="A1:G1"/>
    <mergeCell ref="A2:G2"/>
    <mergeCell ref="A3:B3"/>
    <mergeCell ref="F3:G3"/>
    <mergeCell ref="A4:A7"/>
    <mergeCell ref="B4:B7"/>
    <mergeCell ref="C4:C5"/>
    <mergeCell ref="D4:E4"/>
    <mergeCell ref="F4:F7"/>
    <mergeCell ref="G4:G7"/>
  </mergeCells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34F6-1F29-47A5-8E74-26B91E1A83B0}">
  <sheetPr>
    <tabColor theme="8" tint="-0.499984740745262"/>
  </sheetPr>
  <dimension ref="A1:T11"/>
  <sheetViews>
    <sheetView showGridLines="0" rightToLeft="1" zoomScale="90" zoomScaleNormal="90" workbookViewId="0">
      <selection activeCell="A10" sqref="A10:I10"/>
    </sheetView>
  </sheetViews>
  <sheetFormatPr defaultColWidth="9.140625" defaultRowHeight="15.75" x14ac:dyDescent="0.25"/>
  <cols>
    <col min="1" max="1" width="5.7109375" style="1" bestFit="1" customWidth="1"/>
    <col min="2" max="2" width="26" style="1" bestFit="1" customWidth="1"/>
    <col min="3" max="3" width="18.7109375" style="32" customWidth="1"/>
    <col min="4" max="4" width="12.5703125" style="32" customWidth="1"/>
    <col min="5" max="5" width="12.5703125" style="32" bestFit="1" customWidth="1"/>
    <col min="6" max="6" width="16.140625" style="32" bestFit="1" customWidth="1"/>
    <col min="7" max="7" width="18.5703125" style="32" bestFit="1" customWidth="1"/>
    <col min="8" max="8" width="18.140625" style="32" customWidth="1"/>
    <col min="9" max="9" width="10.85546875" style="32" bestFit="1" customWidth="1"/>
    <col min="10" max="10" width="35.140625" style="1" bestFit="1" customWidth="1"/>
    <col min="11" max="11" width="5.7109375" style="1" bestFit="1" customWidth="1"/>
    <col min="12" max="12" width="10.7109375" style="1" bestFit="1" customWidth="1"/>
    <col min="13" max="16384" width="9.140625" style="1"/>
  </cols>
  <sheetData>
    <row r="1" spans="1:20" ht="18" x14ac:dyDescent="0.2">
      <c r="A1" s="88" t="s">
        <v>85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20" ht="18" x14ac:dyDescent="0.25">
      <c r="A2" s="89" t="s">
        <v>86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0"/>
      <c r="M2" s="30"/>
      <c r="N2" s="30"/>
      <c r="O2" s="30"/>
      <c r="P2" s="30"/>
      <c r="Q2" s="30"/>
      <c r="R2" s="30"/>
      <c r="S2" s="30"/>
      <c r="T2" s="30"/>
    </row>
    <row r="3" spans="1:20" ht="18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0"/>
      <c r="M3" s="30"/>
      <c r="N3" s="30"/>
      <c r="O3" s="30"/>
      <c r="P3" s="30"/>
      <c r="Q3" s="30"/>
      <c r="R3" s="30"/>
      <c r="S3" s="30"/>
      <c r="T3" s="30"/>
    </row>
    <row r="4" spans="1:20" s="11" customFormat="1" ht="12.75" x14ac:dyDescent="0.2">
      <c r="A4" s="70" t="s">
        <v>1</v>
      </c>
      <c r="B4" s="70"/>
      <c r="C4" s="4"/>
      <c r="D4" s="4"/>
      <c r="E4" s="4"/>
      <c r="F4" s="4"/>
      <c r="G4" s="4"/>
      <c r="H4" s="4"/>
      <c r="I4" s="4"/>
      <c r="J4" s="90" t="s">
        <v>2</v>
      </c>
      <c r="K4" s="90"/>
      <c r="L4" s="57"/>
      <c r="M4" s="57"/>
      <c r="N4" s="57"/>
      <c r="O4" s="57"/>
      <c r="P4" s="57"/>
      <c r="Q4" s="57"/>
      <c r="R4" s="57"/>
      <c r="S4" s="57"/>
      <c r="T4" s="57"/>
    </row>
    <row r="5" spans="1:20" ht="38.25" x14ac:dyDescent="0.2">
      <c r="A5" s="71" t="s">
        <v>3</v>
      </c>
      <c r="B5" s="72" t="s">
        <v>4</v>
      </c>
      <c r="C5" s="7" t="s">
        <v>87</v>
      </c>
      <c r="D5" s="7" t="s">
        <v>88</v>
      </c>
      <c r="E5" s="7" t="s">
        <v>89</v>
      </c>
      <c r="F5" s="7" t="s">
        <v>90</v>
      </c>
      <c r="G5" s="7" t="s">
        <v>91</v>
      </c>
      <c r="H5" s="7" t="s">
        <v>92</v>
      </c>
      <c r="I5" s="7" t="s">
        <v>0</v>
      </c>
      <c r="J5" s="71" t="s">
        <v>12</v>
      </c>
      <c r="K5" s="71" t="s">
        <v>3</v>
      </c>
    </row>
    <row r="6" spans="1:20" ht="63.75" x14ac:dyDescent="0.2">
      <c r="A6" s="71"/>
      <c r="B6" s="72"/>
      <c r="C6" s="8" t="s">
        <v>93</v>
      </c>
      <c r="D6" s="8" t="s">
        <v>94</v>
      </c>
      <c r="E6" s="8" t="s">
        <v>95</v>
      </c>
      <c r="F6" s="8" t="s">
        <v>96</v>
      </c>
      <c r="G6" s="8" t="s">
        <v>97</v>
      </c>
      <c r="H6" s="8" t="s">
        <v>98</v>
      </c>
      <c r="I6" s="8" t="s">
        <v>29</v>
      </c>
      <c r="J6" s="71"/>
      <c r="K6" s="71"/>
    </row>
    <row r="7" spans="1:20" ht="15" x14ac:dyDescent="0.2">
      <c r="A7" s="37">
        <v>41</v>
      </c>
      <c r="B7" s="9" t="s">
        <v>22</v>
      </c>
      <c r="C7" s="15">
        <v>28810.868281433715</v>
      </c>
      <c r="D7" s="15">
        <v>1282.0367496107954</v>
      </c>
      <c r="E7" s="21">
        <v>429.68543091998112</v>
      </c>
      <c r="F7" s="20">
        <v>0</v>
      </c>
      <c r="G7" s="23">
        <v>737.83859391429928</v>
      </c>
      <c r="H7" s="15">
        <v>21906.121177184654</v>
      </c>
      <c r="I7" s="15">
        <f>SUM(C7:H7)</f>
        <v>53166.550233063448</v>
      </c>
      <c r="J7" s="10" t="s">
        <v>23</v>
      </c>
      <c r="K7" s="37">
        <v>41</v>
      </c>
    </row>
    <row r="8" spans="1:20" ht="15" x14ac:dyDescent="0.2">
      <c r="A8" s="37">
        <v>42</v>
      </c>
      <c r="B8" s="9" t="s">
        <v>24</v>
      </c>
      <c r="C8" s="15">
        <v>5920.9782647800021</v>
      </c>
      <c r="D8" s="15">
        <v>778.47693689999971</v>
      </c>
      <c r="E8" s="21">
        <v>124.47510318</v>
      </c>
      <c r="F8" s="20">
        <v>0</v>
      </c>
      <c r="G8" s="23">
        <v>162.57380277999999</v>
      </c>
      <c r="H8" s="15">
        <v>7509.713553620003</v>
      </c>
      <c r="I8" s="15">
        <f>SUM(C8:H8)</f>
        <v>14496.217661260005</v>
      </c>
      <c r="J8" s="10" t="s">
        <v>25</v>
      </c>
      <c r="K8" s="37">
        <v>42</v>
      </c>
    </row>
    <row r="9" spans="1:20" ht="15" x14ac:dyDescent="0.2">
      <c r="A9" s="37">
        <v>43</v>
      </c>
      <c r="B9" s="9" t="s">
        <v>26</v>
      </c>
      <c r="C9" s="15">
        <v>18148.349868024216</v>
      </c>
      <c r="D9" s="15">
        <v>740.2781235426379</v>
      </c>
      <c r="E9" s="21">
        <v>209.81584417837269</v>
      </c>
      <c r="F9" s="20">
        <v>0</v>
      </c>
      <c r="G9" s="23">
        <v>577.77379757076267</v>
      </c>
      <c r="H9" s="15">
        <v>7566.0573342797379</v>
      </c>
      <c r="I9" s="15">
        <f>SUM(C9:H9)</f>
        <v>27242.274967595731</v>
      </c>
      <c r="J9" s="10" t="s">
        <v>27</v>
      </c>
      <c r="K9" s="37">
        <v>43</v>
      </c>
    </row>
    <row r="10" spans="1:20" ht="15" x14ac:dyDescent="0.2">
      <c r="A10" s="86" t="s">
        <v>28</v>
      </c>
      <c r="B10" s="86"/>
      <c r="C10" s="59">
        <f t="shared" ref="C10:I10" si="0">SUM(C7:C9)</f>
        <v>52880.196414237929</v>
      </c>
      <c r="D10" s="59">
        <f t="shared" si="0"/>
        <v>2800.791810053433</v>
      </c>
      <c r="E10" s="59">
        <f t="shared" si="0"/>
        <v>763.97637827835376</v>
      </c>
      <c r="F10" s="58">
        <f t="shared" si="0"/>
        <v>0</v>
      </c>
      <c r="G10" s="59">
        <f t="shared" si="0"/>
        <v>1478.1861942650621</v>
      </c>
      <c r="H10" s="59">
        <f t="shared" si="0"/>
        <v>36981.892065084394</v>
      </c>
      <c r="I10" s="59">
        <f t="shared" si="0"/>
        <v>94905.042861919181</v>
      </c>
      <c r="J10" s="87" t="s">
        <v>29</v>
      </c>
      <c r="K10" s="87"/>
    </row>
    <row r="11" spans="1:20" ht="18" x14ac:dyDescent="0.25">
      <c r="A11" s="11" t="s">
        <v>30</v>
      </c>
      <c r="B11" s="11"/>
      <c r="C11" s="22"/>
      <c r="D11" s="22"/>
      <c r="E11" s="22"/>
      <c r="F11" s="29"/>
      <c r="G11" s="1"/>
      <c r="K11" s="11" t="s">
        <v>31</v>
      </c>
    </row>
  </sheetData>
  <mergeCells count="10">
    <mergeCell ref="A10:B10"/>
    <mergeCell ref="J10:K10"/>
    <mergeCell ref="A1:K1"/>
    <mergeCell ref="A2:K2"/>
    <mergeCell ref="A4:B4"/>
    <mergeCell ref="J4:K4"/>
    <mergeCell ref="A5:A6"/>
    <mergeCell ref="B5:B6"/>
    <mergeCell ref="J5:J6"/>
    <mergeCell ref="K5:K6"/>
  </mergeCells>
  <printOptions horizontalCentered="1" verticalCentered="1"/>
  <pageMargins left="0" right="0" top="0" bottom="0" header="0.511811023622047" footer="0.511811023622047"/>
  <pageSetup paperSize="9" scale="4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0681-4125-474C-8F05-302E00D2E40A}">
  <sheetPr>
    <tabColor theme="8" tint="-0.499984740745262"/>
  </sheetPr>
  <dimension ref="A1:I10"/>
  <sheetViews>
    <sheetView showGridLines="0" rightToLeft="1" zoomScaleNormal="100" workbookViewId="0">
      <selection activeCell="D13" sqref="D13"/>
    </sheetView>
  </sheetViews>
  <sheetFormatPr defaultColWidth="9.140625" defaultRowHeight="15" x14ac:dyDescent="0.2"/>
  <cols>
    <col min="1" max="1" width="5.5703125" style="56" bestFit="1" customWidth="1"/>
    <col min="2" max="2" width="26" style="56" bestFit="1" customWidth="1"/>
    <col min="3" max="4" width="15.42578125" style="56" bestFit="1" customWidth="1"/>
    <col min="5" max="5" width="10.140625" style="56" bestFit="1" customWidth="1"/>
    <col min="6" max="6" width="35.140625" style="56" bestFit="1" customWidth="1"/>
    <col min="7" max="7" width="5.5703125" style="56" bestFit="1" customWidth="1"/>
    <col min="8" max="8" width="12.140625" style="56" customWidth="1"/>
    <col min="9" max="9" width="10.85546875" style="56" customWidth="1"/>
    <col min="10" max="10" width="11.5703125" style="56" customWidth="1"/>
    <col min="11" max="11" width="15.42578125" style="56" customWidth="1"/>
    <col min="12" max="16384" width="9.140625" style="56"/>
  </cols>
  <sheetData>
    <row r="1" spans="1:9" ht="40.5" customHeight="1" x14ac:dyDescent="0.2">
      <c r="A1" s="92" t="s">
        <v>138</v>
      </c>
      <c r="B1" s="92"/>
      <c r="C1" s="92"/>
      <c r="D1" s="92"/>
      <c r="E1" s="92"/>
      <c r="F1" s="92"/>
      <c r="G1" s="92"/>
    </row>
    <row r="2" spans="1:9" ht="34.5" customHeight="1" x14ac:dyDescent="0.2">
      <c r="A2" s="93" t="s">
        <v>139</v>
      </c>
      <c r="B2" s="93"/>
      <c r="C2" s="93"/>
      <c r="D2" s="93"/>
      <c r="E2" s="93"/>
      <c r="F2" s="93"/>
      <c r="G2" s="93"/>
    </row>
    <row r="3" spans="1:9" s="11" customFormat="1" ht="12.75" customHeight="1" x14ac:dyDescent="0.2">
      <c r="A3" s="70" t="s">
        <v>1</v>
      </c>
      <c r="B3" s="70"/>
      <c r="C3" s="62"/>
      <c r="D3" s="62"/>
      <c r="E3" s="62"/>
      <c r="F3" s="90" t="s">
        <v>2</v>
      </c>
      <c r="G3" s="90"/>
    </row>
    <row r="4" spans="1:9" ht="25.5" x14ac:dyDescent="0.2">
      <c r="A4" s="71" t="s">
        <v>3</v>
      </c>
      <c r="B4" s="72" t="s">
        <v>4</v>
      </c>
      <c r="C4" s="44" t="s">
        <v>99</v>
      </c>
      <c r="D4" s="44" t="s">
        <v>100</v>
      </c>
      <c r="E4" s="44" t="s">
        <v>0</v>
      </c>
      <c r="F4" s="71" t="s">
        <v>12</v>
      </c>
      <c r="G4" s="71" t="s">
        <v>3</v>
      </c>
    </row>
    <row r="5" spans="1:9" x14ac:dyDescent="0.2">
      <c r="A5" s="71"/>
      <c r="B5" s="72"/>
      <c r="C5" s="45" t="s">
        <v>101</v>
      </c>
      <c r="D5" s="45" t="s">
        <v>101</v>
      </c>
      <c r="E5" s="45" t="s">
        <v>29</v>
      </c>
      <c r="F5" s="71"/>
      <c r="G5" s="71"/>
    </row>
    <row r="6" spans="1:9" x14ac:dyDescent="0.2">
      <c r="A6" s="37">
        <v>41</v>
      </c>
      <c r="B6" s="9" t="s">
        <v>22</v>
      </c>
      <c r="C6" s="41">
        <v>103916.41646779876</v>
      </c>
      <c r="D6" s="41">
        <v>1630.472324952178</v>
      </c>
      <c r="E6" s="41">
        <f>SUM(C6:D6)</f>
        <v>105546.88879275093</v>
      </c>
      <c r="F6" s="10" t="s">
        <v>23</v>
      </c>
      <c r="G6" s="37">
        <v>41</v>
      </c>
      <c r="H6" s="60"/>
    </row>
    <row r="7" spans="1:9" x14ac:dyDescent="0.2">
      <c r="A7" s="37">
        <v>42</v>
      </c>
      <c r="B7" s="9" t="s">
        <v>24</v>
      </c>
      <c r="C7" s="41">
        <v>25428.069520300003</v>
      </c>
      <c r="D7" s="41">
        <v>1078.2570021400002</v>
      </c>
      <c r="E7" s="41">
        <f t="shared" ref="E7:E8" si="0">SUM(C7:D7)</f>
        <v>26506.326522440002</v>
      </c>
      <c r="F7" s="10" t="s">
        <v>25</v>
      </c>
      <c r="G7" s="37">
        <v>42</v>
      </c>
      <c r="H7" s="60"/>
    </row>
    <row r="8" spans="1:9" x14ac:dyDescent="0.2">
      <c r="A8" s="37">
        <v>43</v>
      </c>
      <c r="B8" s="9" t="s">
        <v>26</v>
      </c>
      <c r="C8" s="41">
        <v>52131.295399434195</v>
      </c>
      <c r="D8" s="41">
        <v>2565.0162275674538</v>
      </c>
      <c r="E8" s="41">
        <f t="shared" si="0"/>
        <v>54696.311627001647</v>
      </c>
      <c r="F8" s="10" t="s">
        <v>27</v>
      </c>
      <c r="G8" s="37">
        <v>43</v>
      </c>
      <c r="H8" s="60"/>
    </row>
    <row r="9" spans="1:9" x14ac:dyDescent="0.2">
      <c r="A9" s="86" t="s">
        <v>28</v>
      </c>
      <c r="B9" s="86"/>
      <c r="C9" s="43">
        <f>SUM(C6:C8)</f>
        <v>181475.78138753294</v>
      </c>
      <c r="D9" s="43">
        <f>SUM(D6:D8)</f>
        <v>5273.745554659632</v>
      </c>
      <c r="E9" s="43">
        <f>SUM(E6:E8)</f>
        <v>186749.52694219258</v>
      </c>
      <c r="F9" s="91" t="s">
        <v>29</v>
      </c>
      <c r="G9" s="91"/>
    </row>
    <row r="10" spans="1:9" ht="18" x14ac:dyDescent="0.25">
      <c r="A10" s="11" t="s">
        <v>30</v>
      </c>
      <c r="B10" s="11"/>
      <c r="C10" s="22"/>
      <c r="D10" s="22"/>
      <c r="E10" s="22"/>
      <c r="G10" s="11" t="s">
        <v>31</v>
      </c>
      <c r="H10" s="61"/>
      <c r="I10" s="61"/>
    </row>
  </sheetData>
  <mergeCells count="10">
    <mergeCell ref="A9:B9"/>
    <mergeCell ref="F9:G9"/>
    <mergeCell ref="A1:G1"/>
    <mergeCell ref="A2:G2"/>
    <mergeCell ref="A3:B3"/>
    <mergeCell ref="F3:G3"/>
    <mergeCell ref="A4:A5"/>
    <mergeCell ref="B4:B5"/>
    <mergeCell ref="F4:F5"/>
    <mergeCell ref="G4:G5"/>
  </mergeCells>
  <pageMargins left="0" right="0" top="0" bottom="0" header="0.5" footer="0.5"/>
  <pageSetup paperSize="9" scale="4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نتائج المسوح الاقتصادية لنشاط التشييد</KeyWordsAr>
    <KeyWords xmlns="cac204a3-57fb-4aea-ba50-989298fa4f73">Results of economic surveys of construction activity</KeyWords>
    <ReleaseID_DB xmlns="cac204a3-57fb-4aea-ba50-989298fa4f73">11578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B4FF3A0-1359-4AEF-B329-CECF7FDD5315}"/>
</file>

<file path=customXml/itemProps2.xml><?xml version="1.0" encoding="utf-8"?>
<ds:datastoreItem xmlns:ds="http://schemas.openxmlformats.org/officeDocument/2006/customXml" ds:itemID="{80EE9FCA-0118-4CB5-8319-518E941A11F6}"/>
</file>

<file path=customXml/itemProps3.xml><?xml version="1.0" encoding="utf-8"?>
<ds:datastoreItem xmlns:ds="http://schemas.openxmlformats.org/officeDocument/2006/customXml" ds:itemID="{1EEBB74A-DA5C-43DF-8BF3-2297894A34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النتائج الرئيسية </vt:lpstr>
      <vt:lpstr>اكبر ثلاث منشآت</vt:lpstr>
      <vt:lpstr>ملكية رأس المال</vt:lpstr>
      <vt:lpstr>الكيان القانوني</vt:lpstr>
      <vt:lpstr>عدد عاملين وكيان</vt:lpstr>
      <vt:lpstr>عدد العاملين </vt:lpstr>
      <vt:lpstr>التعويضات</vt:lpstr>
      <vt:lpstr>مستلزمات الانتاج </vt:lpstr>
      <vt:lpstr>الانتاج الاجمالي</vt:lpstr>
      <vt:lpstr>اصول غير مالية</vt:lpstr>
      <vt:lpstr>تكوين</vt:lpstr>
      <vt:lpstr>'اكبر ثلاث منشآت'!Print_Area</vt:lpstr>
      <vt:lpstr>'الانتاج الاجمالي'!Print_Area</vt:lpstr>
      <vt:lpstr>التعويضات!Print_Area</vt:lpstr>
      <vt:lpstr>'النتائج الرئيسية '!Print_Area</vt:lpstr>
      <vt:lpstr>تكوين!Print_Area</vt:lpstr>
      <vt:lpstr>'عدد العاملين '!Print_Area</vt:lpstr>
      <vt:lpstr>'عدد عاملين وكيان'!Print_Area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Abdulla Al Memari</dc:creator>
  <cp:lastModifiedBy>Sami Nizar Daif Alla Khasawneh</cp:lastModifiedBy>
  <cp:lastPrinted>2015-09-16T05:01:35Z</cp:lastPrinted>
  <dcterms:created xsi:type="dcterms:W3CDTF">2013-06-04T12:10:27Z</dcterms:created>
  <dcterms:modified xsi:type="dcterms:W3CDTF">2021-05-10T15:06:28Z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