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abic" sheetId="2" r:id="rId1"/>
    <sheet name="English" sheetId="3" r:id="rId2"/>
  </sheets>
  <calcPr calcId="152511"/>
</workbook>
</file>

<file path=xl/calcChain.xml><?xml version="1.0" encoding="utf-8"?>
<calcChain xmlns="http://schemas.openxmlformats.org/spreadsheetml/2006/main">
  <c r="F151" i="3" l="1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35" i="2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13" i="2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91" i="2"/>
  <c r="C157" i="3" l="1"/>
  <c r="B157" i="3"/>
  <c r="E157" i="3"/>
  <c r="D157" i="3"/>
  <c r="B157" i="2"/>
  <c r="C157" i="2"/>
  <c r="E157" i="2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69" i="2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47" i="2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25" i="3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25" i="2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4" i="2"/>
  <c r="C21" i="2"/>
  <c r="D21" i="2"/>
  <c r="E21" i="2"/>
  <c r="B21" i="2"/>
  <c r="F21" i="2" l="1"/>
  <c r="F108" i="2" l="1"/>
  <c r="B108" i="2"/>
  <c r="C108" i="2"/>
  <c r="D108" i="2"/>
  <c r="E108" i="2"/>
  <c r="G86" i="2" l="1"/>
  <c r="G64" i="2"/>
  <c r="C130" i="3" l="1"/>
  <c r="D130" i="3"/>
  <c r="E130" i="3"/>
  <c r="B130" i="3"/>
  <c r="C42" i="2"/>
  <c r="D42" i="2"/>
  <c r="E42" i="2"/>
  <c r="B42" i="2"/>
  <c r="C152" i="3" l="1"/>
  <c r="D152" i="3"/>
  <c r="E152" i="3"/>
  <c r="B152" i="3"/>
  <c r="C108" i="3"/>
  <c r="D108" i="3"/>
  <c r="E108" i="3"/>
  <c r="B108" i="3"/>
  <c r="C86" i="3"/>
  <c r="D86" i="3"/>
  <c r="E86" i="3"/>
  <c r="F86" i="3"/>
  <c r="G86" i="3"/>
  <c r="H86" i="3"/>
  <c r="I86" i="3"/>
  <c r="B86" i="3"/>
  <c r="C64" i="3"/>
  <c r="D64" i="3"/>
  <c r="E64" i="3"/>
  <c r="F64" i="3"/>
  <c r="G64" i="3"/>
  <c r="H64" i="3"/>
  <c r="I64" i="3"/>
  <c r="B64" i="3"/>
  <c r="C42" i="3"/>
  <c r="D42" i="3"/>
  <c r="E42" i="3"/>
  <c r="B42" i="3"/>
  <c r="C21" i="3"/>
  <c r="D21" i="3"/>
  <c r="E21" i="3"/>
  <c r="B21" i="3"/>
  <c r="C152" i="2"/>
  <c r="D152" i="2"/>
  <c r="E152" i="2"/>
  <c r="B152" i="2"/>
  <c r="C130" i="2"/>
  <c r="D130" i="2"/>
  <c r="E130" i="2"/>
  <c r="B130" i="2"/>
  <c r="C86" i="2"/>
  <c r="D86" i="2"/>
  <c r="E86" i="2"/>
  <c r="F86" i="2"/>
  <c r="H86" i="2"/>
  <c r="I86" i="2"/>
  <c r="B86" i="2"/>
  <c r="C64" i="2"/>
  <c r="D64" i="2"/>
  <c r="E64" i="2"/>
  <c r="F64" i="2"/>
  <c r="H64" i="2"/>
  <c r="I64" i="2"/>
  <c r="B64" i="2"/>
  <c r="J86" i="2" l="1"/>
  <c r="J64" i="2"/>
  <c r="C166" i="2"/>
  <c r="D166" i="2"/>
  <c r="B166" i="2"/>
  <c r="E166" i="2"/>
  <c r="C158" i="2"/>
  <c r="E158" i="2"/>
  <c r="D158" i="2"/>
  <c r="B158" i="2"/>
  <c r="D173" i="2"/>
  <c r="C173" i="2"/>
  <c r="B173" i="2"/>
  <c r="E173" i="2"/>
  <c r="C169" i="2"/>
  <c r="E169" i="2"/>
  <c r="D169" i="2"/>
  <c r="B169" i="2"/>
  <c r="C165" i="2"/>
  <c r="E165" i="2"/>
  <c r="B165" i="2"/>
  <c r="D165" i="2"/>
  <c r="C161" i="2"/>
  <c r="E161" i="2"/>
  <c r="D161" i="2"/>
  <c r="B161" i="2"/>
  <c r="C170" i="2"/>
  <c r="B170" i="2"/>
  <c r="E170" i="2"/>
  <c r="D170" i="2"/>
  <c r="C162" i="2"/>
  <c r="B162" i="2"/>
  <c r="E162" i="2"/>
  <c r="D162" i="2"/>
  <c r="C172" i="2"/>
  <c r="E172" i="2"/>
  <c r="B172" i="2"/>
  <c r="D172" i="2"/>
  <c r="C168" i="2"/>
  <c r="D168" i="2"/>
  <c r="B168" i="2"/>
  <c r="E168" i="2"/>
  <c r="D164" i="2"/>
  <c r="C164" i="2"/>
  <c r="B164" i="2"/>
  <c r="E164" i="2"/>
  <c r="C171" i="2"/>
  <c r="E171" i="2"/>
  <c r="D171" i="2"/>
  <c r="B171" i="2"/>
  <c r="C167" i="2"/>
  <c r="E167" i="2"/>
  <c r="B167" i="2"/>
  <c r="D167" i="2"/>
  <c r="C163" i="2"/>
  <c r="E163" i="2"/>
  <c r="D163" i="2"/>
  <c r="B163" i="2"/>
  <c r="C159" i="2"/>
  <c r="B159" i="2"/>
  <c r="E159" i="2"/>
  <c r="D159" i="2"/>
  <c r="E169" i="3"/>
  <c r="C169" i="3"/>
  <c r="B169" i="3"/>
  <c r="D169" i="3"/>
  <c r="E165" i="3"/>
  <c r="D165" i="3"/>
  <c r="B165" i="3"/>
  <c r="C165" i="3"/>
  <c r="E161" i="3"/>
  <c r="C161" i="3"/>
  <c r="D161" i="3"/>
  <c r="B161" i="3"/>
  <c r="E172" i="3"/>
  <c r="D172" i="3"/>
  <c r="C172" i="3"/>
  <c r="B172" i="3"/>
  <c r="E168" i="3"/>
  <c r="D168" i="3"/>
  <c r="C168" i="3"/>
  <c r="B168" i="3"/>
  <c r="E164" i="3"/>
  <c r="D164" i="3"/>
  <c r="C164" i="3"/>
  <c r="B164" i="3"/>
  <c r="F108" i="3"/>
  <c r="E160" i="3"/>
  <c r="C160" i="3"/>
  <c r="B160" i="3"/>
  <c r="C171" i="3"/>
  <c r="B171" i="3"/>
  <c r="E171" i="3"/>
  <c r="D171" i="3"/>
  <c r="B167" i="3"/>
  <c r="E167" i="3"/>
  <c r="D167" i="3"/>
  <c r="C167" i="3"/>
  <c r="C163" i="3"/>
  <c r="E163" i="3"/>
  <c r="D163" i="3"/>
  <c r="B163" i="3"/>
  <c r="B159" i="3"/>
  <c r="E159" i="3"/>
  <c r="D159" i="3"/>
  <c r="C159" i="3"/>
  <c r="E173" i="3"/>
  <c r="C173" i="3"/>
  <c r="B173" i="3"/>
  <c r="D173" i="3"/>
  <c r="F130" i="3"/>
  <c r="D170" i="3"/>
  <c r="C170" i="3"/>
  <c r="B170" i="3"/>
  <c r="E170" i="3"/>
  <c r="D166" i="3"/>
  <c r="C166" i="3"/>
  <c r="B166" i="3"/>
  <c r="E166" i="3"/>
  <c r="D162" i="3"/>
  <c r="C162" i="3"/>
  <c r="B162" i="3"/>
  <c r="E162" i="3"/>
  <c r="C158" i="3"/>
  <c r="B158" i="3"/>
  <c r="E158" i="3"/>
  <c r="D158" i="3"/>
  <c r="E160" i="2"/>
  <c r="C160" i="2"/>
  <c r="B160" i="2"/>
  <c r="D157" i="2"/>
  <c r="F157" i="2" s="1"/>
  <c r="F152" i="3"/>
  <c r="J86" i="3"/>
  <c r="J64" i="3"/>
  <c r="F21" i="3"/>
  <c r="F152" i="2"/>
  <c r="F130" i="2"/>
  <c r="F42" i="2"/>
  <c r="F42" i="3"/>
  <c r="F160" i="2" l="1"/>
  <c r="F159" i="2"/>
  <c r="F163" i="2"/>
  <c r="F167" i="2"/>
  <c r="F171" i="2"/>
  <c r="F161" i="2"/>
  <c r="F169" i="2"/>
  <c r="F164" i="2"/>
  <c r="F168" i="2"/>
  <c r="F165" i="2"/>
  <c r="F172" i="2"/>
  <c r="F173" i="2"/>
  <c r="F157" i="3"/>
  <c r="F173" i="3"/>
  <c r="F165" i="3"/>
  <c r="F169" i="3"/>
  <c r="F158" i="2"/>
  <c r="F166" i="2"/>
  <c r="F162" i="2"/>
  <c r="F170" i="2"/>
  <c r="F163" i="3"/>
  <c r="F160" i="3"/>
  <c r="F164" i="3"/>
  <c r="F168" i="3"/>
  <c r="F172" i="3"/>
  <c r="F161" i="3"/>
  <c r="F162" i="3"/>
  <c r="F166" i="3"/>
  <c r="F170" i="3"/>
  <c r="F171" i="3"/>
  <c r="F158" i="3"/>
  <c r="F159" i="3"/>
  <c r="F167" i="3"/>
</calcChain>
</file>

<file path=xl/sharedStrings.xml><?xml version="1.0" encoding="utf-8"?>
<sst xmlns="http://schemas.openxmlformats.org/spreadsheetml/2006/main" count="506" uniqueCount="86">
  <si>
    <t>النشاط الاقتصادي</t>
  </si>
  <si>
    <t>متناهية الصغر</t>
  </si>
  <si>
    <t>الصغيرة</t>
  </si>
  <si>
    <t>المتوسطة</t>
  </si>
  <si>
    <t>الكبيرة</t>
  </si>
  <si>
    <t>الأنشطة العقارية</t>
  </si>
  <si>
    <t>الأنشطة المالية وأنشطة التأمين</t>
  </si>
  <si>
    <t>الأنشطة المهنية والعلمية والتقنية</t>
  </si>
  <si>
    <t>الأنشطة في مجال صحة الإنسان والعمل الاجتماعي</t>
  </si>
  <si>
    <t>التشييد</t>
  </si>
  <si>
    <t>التعدين واستغلال المحاجر</t>
  </si>
  <si>
    <t>التعليم</t>
  </si>
  <si>
    <t>الصناعة التحويلية</t>
  </si>
  <si>
    <t>الفنون والترفيه والتسلية</t>
  </si>
  <si>
    <t>المعلومات والاتصالات</t>
  </si>
  <si>
    <t>النقل والتخزين</t>
  </si>
  <si>
    <t>إمدادات الكهرباء والغاز والبخار وتكييف الهواء</t>
  </si>
  <si>
    <t>إمدادات المياه؛ أنشطة المجاري، وإدارة الفضلات والمعالجة</t>
  </si>
  <si>
    <t>أنشطة الخدمات الأخرى</t>
  </si>
  <si>
    <t>أنشطة الخدمات الإدارية وخدمات الدعم</t>
  </si>
  <si>
    <t>أنشطة خدمات الإقامة والطعام</t>
  </si>
  <si>
    <t>تجارة الجملة والتجزئة؛ إصلاح المركبات ذات المحركات والدراجات النارية</t>
  </si>
  <si>
    <t>المجموع</t>
  </si>
  <si>
    <t xml:space="preserve">جدول 3: عدد العاملين حسب الجنسية، الفئة والنشاط الاقتصادي </t>
  </si>
  <si>
    <t>مواطن</t>
  </si>
  <si>
    <t>غير مواطن</t>
  </si>
  <si>
    <t xml:space="preserve">جدول 4: عدد العاملين حسب الجنس، الفئة والنشاط الاقتصادي </t>
  </si>
  <si>
    <t>ذكور</t>
  </si>
  <si>
    <t>إناث</t>
  </si>
  <si>
    <t>جدول 5: الإنتاج الإجمالي حسب الفئة والنشاط الاقتصادي</t>
  </si>
  <si>
    <t>القيمة بالألف درهم</t>
  </si>
  <si>
    <t>جدول 6: القيمة المضافة حسب الفئة والنشاط الاقتصادي</t>
  </si>
  <si>
    <t>جدول 7: التكوين الرأسمالي حسب الفئة والنشاط الاقتصادي</t>
  </si>
  <si>
    <t xml:space="preserve">جدول 8: مساهمة المنشآت حسب الفئات من الإنتاج الإجمالي للنشاط </t>
  </si>
  <si>
    <t>(%)</t>
  </si>
  <si>
    <t xml:space="preserve">الإنتاج الإجمالي النفطي </t>
  </si>
  <si>
    <t xml:space="preserve">الإنتاج الإجمالي غير النفطي </t>
  </si>
  <si>
    <t>جدول 10: إنتاجية العامل حسب الفئة والنشاط الاقتصادي</t>
  </si>
  <si>
    <r>
      <t>Economic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Activity</t>
    </r>
  </si>
  <si>
    <t>Micro</t>
  </si>
  <si>
    <t>Small</t>
  </si>
  <si>
    <t>Medium</t>
  </si>
  <si>
    <t>Large</t>
  </si>
  <si>
    <t xml:space="preserve">Real estate </t>
  </si>
  <si>
    <t xml:space="preserve">Financial and insurance </t>
  </si>
  <si>
    <t xml:space="preserve">Professional, scientific, and technical </t>
  </si>
  <si>
    <t xml:space="preserve">Human health and social work </t>
  </si>
  <si>
    <t>Construction</t>
  </si>
  <si>
    <t>Mining and quarrying</t>
  </si>
  <si>
    <t>Education</t>
  </si>
  <si>
    <t xml:space="preserve">Manufacturing </t>
  </si>
  <si>
    <t>Arts, entertainment, and recreation</t>
  </si>
  <si>
    <t>Information and Communication</t>
  </si>
  <si>
    <t>Transport and storage</t>
  </si>
  <si>
    <t>Electricity, gas, steam, and air conditioning supply</t>
  </si>
  <si>
    <t>Water supply; sewage activities, waste management and treatment</t>
  </si>
  <si>
    <t>Other service activities</t>
  </si>
  <si>
    <t xml:space="preserve">Administrative and support services </t>
  </si>
  <si>
    <t xml:space="preserve">Accommodation and food service </t>
  </si>
  <si>
    <t>Wholesale and retail trade; repair of motor vehicles and motorcycles</t>
  </si>
  <si>
    <t>Total</t>
  </si>
  <si>
    <t>Table 2: Number of employees by category and economic activity</t>
  </si>
  <si>
    <t>Economic Activity</t>
  </si>
  <si>
    <t>Table 3: Number of employees by Nationality, category and economic activity</t>
  </si>
  <si>
    <t>Citizen</t>
  </si>
  <si>
    <t>Non Citizen</t>
  </si>
  <si>
    <t>Table 4: Number of employees by Gender, category and economic activity</t>
  </si>
  <si>
    <t>Male</t>
  </si>
  <si>
    <t>Female</t>
  </si>
  <si>
    <t>Table 5: Total production by category and economic activity</t>
  </si>
  <si>
    <t>AED thousand</t>
  </si>
  <si>
    <t>Table 6: Value added by category and economic activity</t>
  </si>
  <si>
    <t>Manufacturing Industries</t>
  </si>
  <si>
    <t>Table 7: Gross Fixed Capital by category and economic activity</t>
  </si>
  <si>
    <t>Total production</t>
  </si>
  <si>
    <t xml:space="preserve">Non oil production </t>
  </si>
  <si>
    <t>Table 10: Employee productivity by category and economic activity</t>
  </si>
  <si>
    <t>جدول 9: مساهمة المنشآت حسب الفئة في الإنتاج الإجمالي</t>
  </si>
  <si>
    <t>-</t>
  </si>
  <si>
    <t>جدول 1: عدد المنشآت حسب الفئة والنشاط الاقتصادي</t>
  </si>
  <si>
    <t>إحصاءات المنشآت في إمارة أبوظبي 2017</t>
  </si>
  <si>
    <t>Establishments Statistics in Abu Dhabi Emirates 2017</t>
  </si>
  <si>
    <t>جدول 2: عدد العاملين حسب الفئة والنشاط الاقتصادي</t>
  </si>
  <si>
    <t>Table 8: Contribution to production by category in each economic activity</t>
  </si>
  <si>
    <t>Table 9: Contribution to total production by category</t>
  </si>
  <si>
    <t>Table 1: Number of establishments by category and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</si>
</sst>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%"/>
    <numFmt numFmtId="167" formatCode="_(* #,##0.0_);_(* \(#,##0.0\);_(* &quot;-&quot;??_);_(@_)"/>
  </numFmts>
  <fonts count="1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Tahoma"/>
      <family val="2"/>
    </font>
    <font>
      <b/>
      <sz val="9"/>
      <color rgb="FFFFFFFF"/>
      <name val="Tahoma"/>
      <family val="2"/>
    </font>
    <font>
      <sz val="9"/>
      <color rgb="FF595959"/>
      <name val="Tahoma"/>
      <family val="2"/>
    </font>
    <font>
      <b/>
      <sz val="9"/>
      <color rgb="FF595959"/>
      <name val="Tahoma"/>
      <family val="2"/>
    </font>
    <font>
      <b/>
      <sz val="12"/>
      <color theme="1"/>
      <name val="Arial"/>
      <family val="2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595959"/>
      <name val="Arial"/>
      <family val="2"/>
    </font>
    <font>
      <sz val="11"/>
      <color theme="1"/>
      <name val="Arial"/>
      <family val="2"/>
      <scheme val="minor"/>
    </font>
    <font>
      <b/>
      <sz val="16"/>
      <color theme="1"/>
      <name val="Tahoma"/>
      <family val="2"/>
    </font>
    <font>
      <b/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06169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3" borderId="1" xfId="0" applyFont="1" applyFill="1" applyBorder="1" applyAlignment="1">
      <alignment horizontal="right" vertical="center" readingOrder="2"/>
    </xf>
    <xf numFmtId="3" fontId="5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 readingOrder="2"/>
    </xf>
    <xf numFmtId="3" fontId="4" fillId="0" borderId="0" xfId="0" applyNumberFormat="1" applyFont="1" applyAlignment="1">
      <alignment horizontal="right" vertical="center" readingOrder="2"/>
    </xf>
    <xf numFmtId="3" fontId="4" fillId="0" borderId="0" xfId="0" applyNumberFormat="1" applyFont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right" vertical="center" readingOrder="2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/>
    <xf numFmtId="0" fontId="12" fillId="2" borderId="0" xfId="0" applyFont="1" applyFill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readingOrder="2"/>
    </xf>
    <xf numFmtId="0" fontId="13" fillId="0" borderId="0" xfId="0" applyFont="1" applyAlignment="1">
      <alignment vertical="center"/>
    </xf>
    <xf numFmtId="164" fontId="9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  <xf numFmtId="16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5" fontId="4" fillId="0" borderId="0" xfId="1" applyNumberFormat="1" applyFont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readingOrder="2"/>
    </xf>
    <xf numFmtId="165" fontId="0" fillId="0" borderId="0" xfId="1" applyNumberFormat="1" applyFont="1"/>
    <xf numFmtId="3" fontId="0" fillId="0" borderId="0" xfId="0" applyNumberFormat="1"/>
    <xf numFmtId="165" fontId="4" fillId="0" borderId="1" xfId="1" applyNumberFormat="1" applyFont="1" applyFill="1" applyBorder="1" applyAlignment="1">
      <alignment horizontal="right" vertical="center"/>
    </xf>
    <xf numFmtId="1" fontId="9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6" fontId="4" fillId="0" borderId="0" xfId="2" applyNumberFormat="1" applyFont="1" applyAlignment="1">
      <alignment horizontal="right" vertical="center"/>
    </xf>
    <xf numFmtId="166" fontId="4" fillId="0" borderId="1" xfId="2" applyNumberFormat="1" applyFont="1" applyFill="1" applyBorder="1" applyAlignment="1">
      <alignment horizontal="right" vertical="center" readingOrder="2"/>
    </xf>
    <xf numFmtId="165" fontId="5" fillId="3" borderId="1" xfId="1" applyNumberFormat="1" applyFont="1" applyFill="1" applyBorder="1" applyAlignment="1">
      <alignment horizontal="right" vertical="center"/>
    </xf>
    <xf numFmtId="166" fontId="0" fillId="0" borderId="0" xfId="2" applyNumberFormat="1" applyFont="1"/>
    <xf numFmtId="43" fontId="4" fillId="0" borderId="0" xfId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 readingOrder="2"/>
    </xf>
    <xf numFmtId="165" fontId="10" fillId="3" borderId="1" xfId="1" applyNumberFormat="1" applyFont="1" applyFill="1" applyBorder="1" applyAlignment="1">
      <alignment vertical="center"/>
    </xf>
    <xf numFmtId="167" fontId="4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rightToLeft="1" tabSelected="1" zoomScale="110" zoomScaleNormal="110" workbookViewId="0">
      <selection activeCell="H6" sqref="G5:H6"/>
    </sheetView>
  </sheetViews>
  <sheetFormatPr defaultRowHeight="14.25" x14ac:dyDescent="0.2"/>
  <cols>
    <col min="1" max="1" width="51.125" bestFit="1" customWidth="1"/>
    <col min="2" max="2" width="15.625" bestFit="1" customWidth="1"/>
    <col min="3" max="5" width="16.75" bestFit="1" customWidth="1"/>
    <col min="6" max="6" width="18.625" bestFit="1" customWidth="1"/>
    <col min="7" max="7" width="18.625" customWidth="1"/>
    <col min="8" max="8" width="11.625" bestFit="1" customWidth="1"/>
    <col min="9" max="9" width="11.25" bestFit="1" customWidth="1"/>
    <col min="10" max="10" width="11.125" bestFit="1" customWidth="1"/>
    <col min="11" max="11" width="11.625" bestFit="1" customWidth="1"/>
  </cols>
  <sheetData>
    <row r="1" spans="1:7" ht="41.25" customHeight="1" x14ac:dyDescent="0.2">
      <c r="A1" s="55" t="s">
        <v>80</v>
      </c>
      <c r="B1" s="55"/>
      <c r="C1" s="55"/>
      <c r="D1" s="55"/>
      <c r="E1" s="55"/>
      <c r="F1" s="55"/>
      <c r="G1" s="42"/>
    </row>
    <row r="2" spans="1:7" x14ac:dyDescent="0.2">
      <c r="A2" s="52" t="s">
        <v>79</v>
      </c>
      <c r="B2" s="52"/>
      <c r="C2" s="52"/>
      <c r="D2" s="52"/>
      <c r="E2" s="52"/>
      <c r="F2" s="52"/>
      <c r="G2" s="41"/>
    </row>
    <row r="3" spans="1:7" ht="30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22</v>
      </c>
    </row>
    <row r="4" spans="1:7" x14ac:dyDescent="0.2">
      <c r="A4" s="2" t="s">
        <v>10</v>
      </c>
      <c r="B4" s="34">
        <v>19.999999999999979</v>
      </c>
      <c r="C4" s="34">
        <v>26.000000000000014</v>
      </c>
      <c r="D4" s="34">
        <v>17</v>
      </c>
      <c r="E4" s="34">
        <v>32</v>
      </c>
      <c r="F4" s="34">
        <f>B4+C4+D4+E4</f>
        <v>95</v>
      </c>
    </row>
    <row r="5" spans="1:7" x14ac:dyDescent="0.2">
      <c r="A5" s="2" t="s">
        <v>12</v>
      </c>
      <c r="B5" s="34">
        <v>3976.9166666666652</v>
      </c>
      <c r="C5" s="34">
        <v>3080.9450549450526</v>
      </c>
      <c r="D5" s="34">
        <v>304.97371794871799</v>
      </c>
      <c r="E5" s="34">
        <v>118.87884615384618</v>
      </c>
      <c r="F5" s="34">
        <f t="shared" ref="F5:F20" si="0">B5+C5+D5+E5</f>
        <v>7481.7142857142826</v>
      </c>
    </row>
    <row r="6" spans="1:7" x14ac:dyDescent="0.2">
      <c r="A6" s="2" t="s">
        <v>16</v>
      </c>
      <c r="B6" s="34">
        <v>10</v>
      </c>
      <c r="C6" s="34">
        <v>10</v>
      </c>
      <c r="D6" s="34">
        <v>12.000000000000009</v>
      </c>
      <c r="E6" s="34">
        <v>5</v>
      </c>
      <c r="F6" s="34">
        <f t="shared" si="0"/>
        <v>37.000000000000007</v>
      </c>
    </row>
    <row r="7" spans="1:7" x14ac:dyDescent="0.2">
      <c r="A7" s="2" t="s">
        <v>17</v>
      </c>
      <c r="B7" s="34">
        <v>11</v>
      </c>
      <c r="C7" s="34">
        <v>22</v>
      </c>
      <c r="D7" s="34"/>
      <c r="E7" s="34">
        <v>7</v>
      </c>
      <c r="F7" s="34">
        <f t="shared" si="0"/>
        <v>40</v>
      </c>
    </row>
    <row r="8" spans="1:7" x14ac:dyDescent="0.2">
      <c r="A8" s="2" t="s">
        <v>9</v>
      </c>
      <c r="B8" s="34">
        <v>1966</v>
      </c>
      <c r="C8" s="34">
        <v>3051.1489361702243</v>
      </c>
      <c r="D8" s="34">
        <v>756.55319148936144</v>
      </c>
      <c r="E8" s="34">
        <v>786.29787234042578</v>
      </c>
      <c r="F8" s="34">
        <f t="shared" si="0"/>
        <v>6560.0000000000118</v>
      </c>
    </row>
    <row r="9" spans="1:7" x14ac:dyDescent="0.2">
      <c r="A9" s="2" t="s">
        <v>21</v>
      </c>
      <c r="B9" s="34">
        <v>13780.727272727263</v>
      </c>
      <c r="C9" s="34">
        <v>9064.5423125261823</v>
      </c>
      <c r="D9" s="34">
        <v>763.7304147465436</v>
      </c>
      <c r="E9" s="34">
        <v>28</v>
      </c>
      <c r="F9" s="34">
        <f t="shared" si="0"/>
        <v>23636.999999999989</v>
      </c>
    </row>
    <row r="10" spans="1:7" x14ac:dyDescent="0.2">
      <c r="A10" s="2" t="s">
        <v>15</v>
      </c>
      <c r="B10" s="34">
        <v>382.11229946524082</v>
      </c>
      <c r="C10" s="34">
        <v>644.91106107514827</v>
      </c>
      <c r="D10" s="34">
        <v>427.93385871094836</v>
      </c>
      <c r="E10" s="34">
        <v>41.042780748663091</v>
      </c>
      <c r="F10" s="34">
        <f t="shared" si="0"/>
        <v>1496.0000000000005</v>
      </c>
    </row>
    <row r="11" spans="1:7" x14ac:dyDescent="0.2">
      <c r="A11" s="2" t="s">
        <v>20</v>
      </c>
      <c r="B11" s="34">
        <v>1356</v>
      </c>
      <c r="C11" s="34">
        <v>2272.0000000000023</v>
      </c>
      <c r="D11" s="34">
        <v>369.99999999999966</v>
      </c>
      <c r="E11" s="34">
        <v>76.999999999999943</v>
      </c>
      <c r="F11" s="34">
        <f t="shared" si="0"/>
        <v>4075.0000000000018</v>
      </c>
    </row>
    <row r="12" spans="1:7" x14ac:dyDescent="0.2">
      <c r="A12" s="2" t="s">
        <v>14</v>
      </c>
      <c r="B12" s="34">
        <v>242.13333333333327</v>
      </c>
      <c r="C12" s="34">
        <v>124.70000000000003</v>
      </c>
      <c r="D12" s="34">
        <v>48.333333333333378</v>
      </c>
      <c r="E12" s="34">
        <v>22.833333333333343</v>
      </c>
      <c r="F12" s="34">
        <f t="shared" si="0"/>
        <v>438</v>
      </c>
    </row>
    <row r="13" spans="1:7" x14ac:dyDescent="0.2">
      <c r="A13" s="2" t="s">
        <v>6</v>
      </c>
      <c r="B13" s="34">
        <v>98.999999999999986</v>
      </c>
      <c r="C13" s="34">
        <v>175.99999999999994</v>
      </c>
      <c r="D13" s="34">
        <v>76.999999999999986</v>
      </c>
      <c r="E13" s="34">
        <v>52</v>
      </c>
      <c r="F13" s="34">
        <f t="shared" si="0"/>
        <v>403.99999999999994</v>
      </c>
    </row>
    <row r="14" spans="1:7" x14ac:dyDescent="0.2">
      <c r="A14" s="2" t="s">
        <v>5</v>
      </c>
      <c r="B14" s="34">
        <v>548.99999999999977</v>
      </c>
      <c r="C14" s="34">
        <v>260.00000000000045</v>
      </c>
      <c r="D14" s="34">
        <v>61</v>
      </c>
      <c r="E14" s="34">
        <v>10</v>
      </c>
      <c r="F14" s="34">
        <f t="shared" si="0"/>
        <v>880.00000000000023</v>
      </c>
    </row>
    <row r="15" spans="1:7" x14ac:dyDescent="0.2">
      <c r="A15" s="2" t="s">
        <v>7</v>
      </c>
      <c r="B15" s="34">
        <v>1197.0588235294126</v>
      </c>
      <c r="C15" s="34">
        <v>1064.9411764705865</v>
      </c>
      <c r="D15" s="34">
        <v>223.99999999999997</v>
      </c>
      <c r="E15" s="34">
        <v>23</v>
      </c>
      <c r="F15" s="34">
        <f t="shared" si="0"/>
        <v>2508.9999999999991</v>
      </c>
    </row>
    <row r="16" spans="1:7" x14ac:dyDescent="0.2">
      <c r="A16" s="2" t="s">
        <v>19</v>
      </c>
      <c r="B16" s="34">
        <v>1539</v>
      </c>
      <c r="C16" s="34">
        <v>695.99999999999932</v>
      </c>
      <c r="D16" s="34">
        <v>169.99999999999989</v>
      </c>
      <c r="E16" s="34">
        <v>83</v>
      </c>
      <c r="F16" s="34">
        <f t="shared" si="0"/>
        <v>2487.9999999999991</v>
      </c>
    </row>
    <row r="17" spans="1:7" x14ac:dyDescent="0.2">
      <c r="A17" s="2" t="s">
        <v>11</v>
      </c>
      <c r="B17" s="34">
        <v>107.0000000000001</v>
      </c>
      <c r="C17" s="34">
        <v>193.99999999999994</v>
      </c>
      <c r="D17" s="34">
        <v>186.30188679245305</v>
      </c>
      <c r="E17" s="34">
        <v>45.698113207547181</v>
      </c>
      <c r="F17" s="34">
        <f t="shared" si="0"/>
        <v>533.00000000000023</v>
      </c>
    </row>
    <row r="18" spans="1:7" x14ac:dyDescent="0.2">
      <c r="A18" s="2" t="s">
        <v>8</v>
      </c>
      <c r="B18" s="34">
        <v>176</v>
      </c>
      <c r="C18" s="34">
        <v>395.00000000000006</v>
      </c>
      <c r="D18" s="34">
        <v>158</v>
      </c>
      <c r="E18" s="34">
        <v>18</v>
      </c>
      <c r="F18" s="34">
        <f t="shared" si="0"/>
        <v>747</v>
      </c>
    </row>
    <row r="19" spans="1:7" x14ac:dyDescent="0.2">
      <c r="A19" s="2" t="s">
        <v>13</v>
      </c>
      <c r="B19" s="34">
        <v>310.75</v>
      </c>
      <c r="C19" s="34">
        <v>165.25000000000003</v>
      </c>
      <c r="D19" s="34">
        <v>40</v>
      </c>
      <c r="E19" s="34">
        <v>4</v>
      </c>
      <c r="F19" s="34">
        <f t="shared" si="0"/>
        <v>520</v>
      </c>
    </row>
    <row r="20" spans="1:7" x14ac:dyDescent="0.2">
      <c r="A20" s="2" t="s">
        <v>18</v>
      </c>
      <c r="B20" s="34">
        <v>3939.4421052631574</v>
      </c>
      <c r="C20" s="34">
        <v>1249.5578947368431</v>
      </c>
      <c r="D20" s="34">
        <v>6</v>
      </c>
      <c r="E20" s="34">
        <v>3</v>
      </c>
      <c r="F20" s="34">
        <f t="shared" si="0"/>
        <v>5198</v>
      </c>
    </row>
    <row r="21" spans="1:7" ht="15" thickBot="1" x14ac:dyDescent="0.25">
      <c r="A21" s="3" t="s">
        <v>22</v>
      </c>
      <c r="B21" s="45">
        <f>SUM(B4:B20)</f>
        <v>29662.140500985075</v>
      </c>
      <c r="C21" s="45">
        <f t="shared" ref="C21:F21" si="1">SUM(C4:C20)</f>
        <v>22496.99643592404</v>
      </c>
      <c r="D21" s="45">
        <f t="shared" si="1"/>
        <v>3622.8264030213572</v>
      </c>
      <c r="E21" s="45">
        <f t="shared" si="1"/>
        <v>1356.7509457838155</v>
      </c>
      <c r="F21" s="45">
        <f t="shared" si="1"/>
        <v>57138.714285714283</v>
      </c>
    </row>
    <row r="22" spans="1:7" x14ac:dyDescent="0.2">
      <c r="B22" s="36"/>
      <c r="C22" s="36"/>
      <c r="D22" s="36"/>
      <c r="E22" s="36"/>
      <c r="F22" s="36"/>
      <c r="G22" s="36"/>
    </row>
    <row r="23" spans="1:7" x14ac:dyDescent="0.2">
      <c r="A23" s="52" t="s">
        <v>82</v>
      </c>
      <c r="B23" s="52"/>
      <c r="C23" s="52"/>
      <c r="D23" s="52"/>
      <c r="E23" s="52"/>
    </row>
    <row r="24" spans="1:7" x14ac:dyDescent="0.2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22</v>
      </c>
    </row>
    <row r="25" spans="1:7" x14ac:dyDescent="0.2">
      <c r="A25" s="2" t="s">
        <v>10</v>
      </c>
      <c r="B25" s="34">
        <v>96.666666666666572</v>
      </c>
      <c r="C25" s="34">
        <v>1105.1111111111122</v>
      </c>
      <c r="D25" s="34">
        <v>1905</v>
      </c>
      <c r="E25" s="34">
        <v>36022</v>
      </c>
      <c r="F25" s="34">
        <f>B25+C25+D25+E25</f>
        <v>39128.777777777781</v>
      </c>
    </row>
    <row r="26" spans="1:7" x14ac:dyDescent="0.2">
      <c r="A26" s="2" t="s">
        <v>12</v>
      </c>
      <c r="B26" s="34">
        <v>17929.284713247715</v>
      </c>
      <c r="C26" s="34">
        <v>58337.83252997003</v>
      </c>
      <c r="D26" s="34">
        <v>35603.678205128206</v>
      </c>
      <c r="E26" s="34">
        <v>98209.898717948716</v>
      </c>
      <c r="F26" s="34">
        <f t="shared" ref="F26:F41" si="2">B26+C26+D26+E26</f>
        <v>210080.69416629465</v>
      </c>
    </row>
    <row r="27" spans="1:7" x14ac:dyDescent="0.2">
      <c r="A27" s="2" t="s">
        <v>16</v>
      </c>
      <c r="B27" s="34">
        <v>60</v>
      </c>
      <c r="C27" s="34">
        <v>602</v>
      </c>
      <c r="D27" s="34">
        <v>1723.3333333333348</v>
      </c>
      <c r="E27" s="34">
        <v>5302</v>
      </c>
      <c r="F27" s="34">
        <f t="shared" si="2"/>
        <v>7687.3333333333348</v>
      </c>
    </row>
    <row r="28" spans="1:7" x14ac:dyDescent="0.2">
      <c r="A28" s="2" t="s">
        <v>17</v>
      </c>
      <c r="B28" s="34">
        <v>41</v>
      </c>
      <c r="C28" s="34">
        <v>2192</v>
      </c>
      <c r="D28" s="34"/>
      <c r="E28" s="34">
        <v>4200</v>
      </c>
      <c r="F28" s="34">
        <f t="shared" si="2"/>
        <v>6433</v>
      </c>
    </row>
    <row r="29" spans="1:7" x14ac:dyDescent="0.2">
      <c r="A29" s="2" t="s">
        <v>9</v>
      </c>
      <c r="B29" s="34">
        <v>6476.2260869565207</v>
      </c>
      <c r="C29" s="34">
        <v>60934.543472550657</v>
      </c>
      <c r="D29" s="34">
        <v>80829.060010911024</v>
      </c>
      <c r="E29" s="34">
        <v>531942.65841813129</v>
      </c>
      <c r="F29" s="34">
        <f t="shared" si="2"/>
        <v>680182.48798854952</v>
      </c>
    </row>
    <row r="30" spans="1:7" x14ac:dyDescent="0.2">
      <c r="A30" s="2" t="s">
        <v>21</v>
      </c>
      <c r="B30" s="34">
        <v>44324.859513368014</v>
      </c>
      <c r="C30" s="34">
        <v>123944.52792906028</v>
      </c>
      <c r="D30" s="34">
        <v>55166.306144393231</v>
      </c>
      <c r="E30" s="34">
        <v>26545</v>
      </c>
      <c r="F30" s="34">
        <f t="shared" si="2"/>
        <v>249980.69358682152</v>
      </c>
    </row>
    <row r="31" spans="1:7" x14ac:dyDescent="0.2">
      <c r="A31" s="2" t="s">
        <v>15</v>
      </c>
      <c r="B31" s="34">
        <v>1079.0762032085572</v>
      </c>
      <c r="C31" s="34">
        <v>11698.06360821841</v>
      </c>
      <c r="D31" s="34">
        <v>38588.320349000838</v>
      </c>
      <c r="E31" s="34">
        <v>62620.732620320843</v>
      </c>
      <c r="F31" s="34">
        <f t="shared" si="2"/>
        <v>113986.19278074865</v>
      </c>
    </row>
    <row r="32" spans="1:7" x14ac:dyDescent="0.2">
      <c r="A32" s="2" t="s">
        <v>20</v>
      </c>
      <c r="B32" s="34">
        <v>4393.4399999999987</v>
      </c>
      <c r="C32" s="34">
        <v>38554.954337899573</v>
      </c>
      <c r="D32" s="34">
        <v>25785.717171717155</v>
      </c>
      <c r="E32" s="34">
        <v>59854.533333333318</v>
      </c>
      <c r="F32" s="34">
        <f t="shared" si="2"/>
        <v>128588.64484295005</v>
      </c>
    </row>
    <row r="33" spans="1:11" x14ac:dyDescent="0.2">
      <c r="A33" s="2" t="s">
        <v>14</v>
      </c>
      <c r="B33" s="34">
        <v>788.29999999999984</v>
      </c>
      <c r="C33" s="34">
        <v>2511.7666666666682</v>
      </c>
      <c r="D33" s="34">
        <v>4416.1166666666704</v>
      </c>
      <c r="E33" s="34">
        <v>10637.166666666668</v>
      </c>
      <c r="F33" s="34">
        <f t="shared" si="2"/>
        <v>18353.350000000006</v>
      </c>
    </row>
    <row r="34" spans="1:11" x14ac:dyDescent="0.2">
      <c r="A34" s="2" t="s">
        <v>6</v>
      </c>
      <c r="B34" s="34">
        <v>354.73333333333323</v>
      </c>
      <c r="C34" s="34">
        <v>3978.5637065637065</v>
      </c>
      <c r="D34" s="34">
        <v>8305.0476190476184</v>
      </c>
      <c r="E34" s="34">
        <v>25732.5</v>
      </c>
      <c r="F34" s="34">
        <f t="shared" si="2"/>
        <v>38370.844658944654</v>
      </c>
    </row>
    <row r="35" spans="1:11" x14ac:dyDescent="0.2">
      <c r="A35" s="2" t="s">
        <v>5</v>
      </c>
      <c r="B35" s="34">
        <v>1646.9999999999995</v>
      </c>
      <c r="C35" s="34">
        <v>4952.3809523809596</v>
      </c>
      <c r="D35" s="34">
        <v>5428.25</v>
      </c>
      <c r="E35" s="34">
        <v>6675</v>
      </c>
      <c r="F35" s="34">
        <f t="shared" si="2"/>
        <v>18702.630952380961</v>
      </c>
    </row>
    <row r="36" spans="1:11" x14ac:dyDescent="0.2">
      <c r="A36" s="2" t="s">
        <v>7</v>
      </c>
      <c r="B36" s="34">
        <v>4550.2728758169942</v>
      </c>
      <c r="C36" s="34">
        <v>19369.344167906369</v>
      </c>
      <c r="D36" s="34">
        <v>21444.2</v>
      </c>
      <c r="E36" s="34">
        <v>8849</v>
      </c>
      <c r="F36" s="34">
        <f t="shared" si="2"/>
        <v>54212.817043723364</v>
      </c>
    </row>
    <row r="37" spans="1:11" x14ac:dyDescent="0.2">
      <c r="A37" s="2" t="s">
        <v>19</v>
      </c>
      <c r="B37" s="34">
        <v>4651.9097744360879</v>
      </c>
      <c r="C37" s="34">
        <v>12076.381106612685</v>
      </c>
      <c r="D37" s="34">
        <v>16687.783333333326</v>
      </c>
      <c r="E37" s="34">
        <v>126582.125</v>
      </c>
      <c r="F37" s="34">
        <f t="shared" si="2"/>
        <v>159998.1992143821</v>
      </c>
    </row>
    <row r="38" spans="1:11" x14ac:dyDescent="0.2">
      <c r="A38" s="2" t="s">
        <v>11</v>
      </c>
      <c r="B38" s="34">
        <v>321.00000000000023</v>
      </c>
      <c r="C38" s="34">
        <v>4679.5151515151529</v>
      </c>
      <c r="D38" s="34">
        <v>21478.754716981137</v>
      </c>
      <c r="E38" s="34">
        <v>13024.981132075474</v>
      </c>
      <c r="F38" s="34">
        <f t="shared" si="2"/>
        <v>39504.251000571763</v>
      </c>
    </row>
    <row r="39" spans="1:11" x14ac:dyDescent="0.2">
      <c r="A39" s="2" t="s">
        <v>8</v>
      </c>
      <c r="B39" s="34">
        <v>676</v>
      </c>
      <c r="C39" s="34">
        <v>8968.4318181818235</v>
      </c>
      <c r="D39" s="34">
        <v>10627</v>
      </c>
      <c r="E39" s="34">
        <v>34922</v>
      </c>
      <c r="F39" s="34">
        <f t="shared" si="2"/>
        <v>55193.431818181823</v>
      </c>
    </row>
    <row r="40" spans="1:11" x14ac:dyDescent="0.2">
      <c r="A40" s="2" t="s">
        <v>13</v>
      </c>
      <c r="B40" s="34">
        <v>1030.5</v>
      </c>
      <c r="C40" s="34">
        <v>2269.8235294117658</v>
      </c>
      <c r="D40" s="34">
        <v>3984.125</v>
      </c>
      <c r="E40" s="34">
        <v>944</v>
      </c>
      <c r="F40" s="34">
        <f t="shared" si="2"/>
        <v>8228.4485294117658</v>
      </c>
    </row>
    <row r="41" spans="1:11" x14ac:dyDescent="0.2">
      <c r="A41" s="2" t="s">
        <v>18</v>
      </c>
      <c r="B41" s="34">
        <v>13404.98997493734</v>
      </c>
      <c r="C41" s="34">
        <v>14270.718660287095</v>
      </c>
      <c r="D41" s="34">
        <v>653</v>
      </c>
      <c r="E41" s="34">
        <v>1308</v>
      </c>
      <c r="F41" s="34">
        <f t="shared" si="2"/>
        <v>29636.708635224437</v>
      </c>
    </row>
    <row r="42" spans="1:11" ht="15" thickBot="1" x14ac:dyDescent="0.25">
      <c r="A42" s="3" t="s">
        <v>22</v>
      </c>
      <c r="B42" s="4">
        <f>SUM(B25:B41)</f>
        <v>101825.25914197126</v>
      </c>
      <c r="C42" s="4">
        <f t="shared" ref="C42:F42" si="3">SUM(C25:C41)</f>
        <v>370445.9587483363</v>
      </c>
      <c r="D42" s="4">
        <f t="shared" si="3"/>
        <v>332625.69255051255</v>
      </c>
      <c r="E42" s="4">
        <f t="shared" si="3"/>
        <v>1053371.5958884764</v>
      </c>
      <c r="F42" s="4">
        <f t="shared" si="3"/>
        <v>1858268.5063292966</v>
      </c>
    </row>
    <row r="44" spans="1:11" x14ac:dyDescent="0.2">
      <c r="A44" s="52" t="s">
        <v>23</v>
      </c>
      <c r="B44" s="52"/>
      <c r="C44" s="52"/>
      <c r="D44" s="52"/>
      <c r="E44" s="52"/>
      <c r="F44" s="52"/>
      <c r="G44" s="52"/>
      <c r="H44" s="52"/>
      <c r="I44" s="52"/>
    </row>
    <row r="45" spans="1:11" x14ac:dyDescent="0.2">
      <c r="A45" s="53" t="s">
        <v>0</v>
      </c>
      <c r="B45" s="54" t="s">
        <v>1</v>
      </c>
      <c r="C45" s="54"/>
      <c r="D45" s="54" t="s">
        <v>2</v>
      </c>
      <c r="E45" s="54"/>
      <c r="F45" s="54" t="s">
        <v>3</v>
      </c>
      <c r="G45" s="54"/>
      <c r="H45" s="54" t="s">
        <v>4</v>
      </c>
      <c r="I45" s="54"/>
      <c r="J45" s="54" t="s">
        <v>22</v>
      </c>
    </row>
    <row r="46" spans="1:11" x14ac:dyDescent="0.2">
      <c r="A46" s="53"/>
      <c r="B46" s="5" t="s">
        <v>24</v>
      </c>
      <c r="C46" s="1" t="s">
        <v>25</v>
      </c>
      <c r="D46" s="5" t="s">
        <v>24</v>
      </c>
      <c r="E46" s="1" t="s">
        <v>25</v>
      </c>
      <c r="F46" s="5" t="s">
        <v>24</v>
      </c>
      <c r="G46" s="1" t="s">
        <v>25</v>
      </c>
      <c r="H46" s="5" t="s">
        <v>24</v>
      </c>
      <c r="I46" s="1" t="s">
        <v>25</v>
      </c>
      <c r="J46" s="54"/>
    </row>
    <row r="47" spans="1:11" x14ac:dyDescent="0.2">
      <c r="A47" s="2" t="s">
        <v>10</v>
      </c>
      <c r="B47" s="6">
        <v>0</v>
      </c>
      <c r="C47" s="6">
        <v>96.666666666666572</v>
      </c>
      <c r="D47" s="6">
        <v>118.66666666666674</v>
      </c>
      <c r="E47" s="6">
        <v>986.44444444444525</v>
      </c>
      <c r="F47" s="6">
        <v>5</v>
      </c>
      <c r="G47" s="6">
        <v>1900</v>
      </c>
      <c r="H47" s="6">
        <v>15489.5</v>
      </c>
      <c r="I47" s="6">
        <v>20532.5</v>
      </c>
      <c r="J47" s="7">
        <f>SUM(B47:I47)</f>
        <v>39128.777777777781</v>
      </c>
      <c r="K47" s="36"/>
    </row>
    <row r="48" spans="1:11" x14ac:dyDescent="0.2">
      <c r="A48" s="2" t="s">
        <v>12</v>
      </c>
      <c r="B48" s="6">
        <v>181.23394610708459</v>
      </c>
      <c r="C48" s="6">
        <v>17748.05076714063</v>
      </c>
      <c r="D48" s="6">
        <v>658.28543956043904</v>
      </c>
      <c r="E48" s="6">
        <v>57679.5470904096</v>
      </c>
      <c r="F48" s="6">
        <v>315.53653846153844</v>
      </c>
      <c r="G48" s="6">
        <v>35288.141666666663</v>
      </c>
      <c r="H48" s="6">
        <v>14155.353205128205</v>
      </c>
      <c r="I48" s="6">
        <v>84054.545512820507</v>
      </c>
      <c r="J48" s="7">
        <f t="shared" ref="J48:J63" si="4">SUM(B48:I48)</f>
        <v>210080.69416629468</v>
      </c>
      <c r="K48" s="36"/>
    </row>
    <row r="49" spans="1:11" x14ac:dyDescent="0.2">
      <c r="A49" s="2" t="s">
        <v>16</v>
      </c>
      <c r="B49" s="6">
        <v>6</v>
      </c>
      <c r="C49" s="6">
        <v>54</v>
      </c>
      <c r="D49" s="6">
        <v>157</v>
      </c>
      <c r="E49" s="6">
        <v>445</v>
      </c>
      <c r="F49" s="6">
        <v>646.33333333333383</v>
      </c>
      <c r="G49" s="6">
        <v>1077.0000000000009</v>
      </c>
      <c r="H49" s="6">
        <v>2660</v>
      </c>
      <c r="I49" s="6">
        <v>2642</v>
      </c>
      <c r="J49" s="7">
        <f t="shared" si="4"/>
        <v>7687.3333333333348</v>
      </c>
      <c r="K49" s="34"/>
    </row>
    <row r="50" spans="1:11" x14ac:dyDescent="0.2">
      <c r="A50" s="2" t="s">
        <v>17</v>
      </c>
      <c r="B50" s="6">
        <v>0</v>
      </c>
      <c r="C50" s="6">
        <v>41</v>
      </c>
      <c r="D50" s="6">
        <v>9</v>
      </c>
      <c r="E50" s="6">
        <v>2183</v>
      </c>
      <c r="F50" s="6"/>
      <c r="G50" s="6"/>
      <c r="H50" s="6">
        <v>28</v>
      </c>
      <c r="I50" s="6">
        <v>4172</v>
      </c>
      <c r="J50" s="7">
        <f t="shared" si="4"/>
        <v>6433</v>
      </c>
      <c r="K50" s="36"/>
    </row>
    <row r="51" spans="1:11" x14ac:dyDescent="0.2">
      <c r="A51" s="2" t="s">
        <v>9</v>
      </c>
      <c r="B51" s="6">
        <v>0</v>
      </c>
      <c r="C51" s="6">
        <v>6476.2260869565207</v>
      </c>
      <c r="D51" s="6">
        <v>99.960861570790797</v>
      </c>
      <c r="E51" s="6">
        <v>60834.582610979873</v>
      </c>
      <c r="F51" s="6">
        <v>419.65439170758293</v>
      </c>
      <c r="G51" s="6">
        <v>80409.405619203448</v>
      </c>
      <c r="H51" s="6">
        <v>1690.3364939870498</v>
      </c>
      <c r="I51" s="6">
        <v>530252.3219241444</v>
      </c>
      <c r="J51" s="7">
        <f t="shared" si="4"/>
        <v>680182.48798854963</v>
      </c>
      <c r="K51" s="36"/>
    </row>
    <row r="52" spans="1:11" x14ac:dyDescent="0.2">
      <c r="A52" s="2" t="s">
        <v>21</v>
      </c>
      <c r="B52" s="6">
        <v>249.69230769230759</v>
      </c>
      <c r="C52" s="6">
        <v>44075.167205675702</v>
      </c>
      <c r="D52" s="6">
        <v>637.4465158497419</v>
      </c>
      <c r="E52" s="6">
        <v>123307.08141321054</v>
      </c>
      <c r="F52" s="6">
        <v>2528.7016897081412</v>
      </c>
      <c r="G52" s="6">
        <v>52637.60445468509</v>
      </c>
      <c r="H52" s="6">
        <v>1705</v>
      </c>
      <c r="I52" s="6">
        <v>24840</v>
      </c>
      <c r="J52" s="7">
        <f t="shared" si="4"/>
        <v>249980.69358682152</v>
      </c>
      <c r="K52" s="36"/>
    </row>
    <row r="53" spans="1:11" x14ac:dyDescent="0.2">
      <c r="A53" s="2" t="s">
        <v>15</v>
      </c>
      <c r="B53" s="6">
        <v>0</v>
      </c>
      <c r="C53" s="6">
        <v>1079.0762032085572</v>
      </c>
      <c r="D53" s="6">
        <v>33.160990712074309</v>
      </c>
      <c r="E53" s="6">
        <v>11664.902617506337</v>
      </c>
      <c r="F53" s="6">
        <v>1476.4755417956655</v>
      </c>
      <c r="G53" s="6">
        <v>37111.844807205176</v>
      </c>
      <c r="H53" s="6">
        <v>6603.5882352941189</v>
      </c>
      <c r="I53" s="6">
        <v>56017.144385026739</v>
      </c>
      <c r="J53" s="7">
        <f t="shared" si="4"/>
        <v>113986.19278074868</v>
      </c>
      <c r="K53" s="36"/>
    </row>
    <row r="54" spans="1:11" x14ac:dyDescent="0.2">
      <c r="A54" s="2" t="s">
        <v>20</v>
      </c>
      <c r="B54" s="6">
        <v>0</v>
      </c>
      <c r="C54" s="6">
        <v>4393.4399999999987</v>
      </c>
      <c r="D54" s="6">
        <v>1016.7208088714947</v>
      </c>
      <c r="E54" s="6">
        <v>37538.233529028083</v>
      </c>
      <c r="F54" s="6">
        <v>2151.474747474746</v>
      </c>
      <c r="G54" s="6">
        <v>23634.242424242413</v>
      </c>
      <c r="H54" s="6">
        <v>191.93333333333325</v>
      </c>
      <c r="I54" s="6">
        <v>59662.599999999984</v>
      </c>
      <c r="J54" s="7">
        <f t="shared" si="4"/>
        <v>128588.64484295005</v>
      </c>
      <c r="K54" s="36"/>
    </row>
    <row r="55" spans="1:11" x14ac:dyDescent="0.2">
      <c r="A55" s="2" t="s">
        <v>14</v>
      </c>
      <c r="B55" s="6">
        <v>9.5333333333333385</v>
      </c>
      <c r="C55" s="6">
        <v>778.76666666666654</v>
      </c>
      <c r="D55" s="6">
        <v>20.683333333333348</v>
      </c>
      <c r="E55" s="6">
        <v>2491.0833333333348</v>
      </c>
      <c r="F55" s="6">
        <v>85.783333333333388</v>
      </c>
      <c r="G55" s="6">
        <v>4330.3333333333376</v>
      </c>
      <c r="H55" s="6">
        <v>3213.0833333333339</v>
      </c>
      <c r="I55" s="6">
        <v>7424.0833333333358</v>
      </c>
      <c r="J55" s="7">
        <f t="shared" si="4"/>
        <v>18353.350000000009</v>
      </c>
      <c r="K55" s="36"/>
    </row>
    <row r="56" spans="1:11" x14ac:dyDescent="0.2">
      <c r="A56" s="2" t="s">
        <v>6</v>
      </c>
      <c r="B56" s="6">
        <v>11.2</v>
      </c>
      <c r="C56" s="6">
        <v>343.53333333333325</v>
      </c>
      <c r="D56" s="6">
        <v>313.71332046332077</v>
      </c>
      <c r="E56" s="6">
        <v>3664.8503861003865</v>
      </c>
      <c r="F56" s="6">
        <v>1922.5714285714291</v>
      </c>
      <c r="G56" s="6">
        <v>6382.4761904761872</v>
      </c>
      <c r="H56" s="6">
        <v>5293</v>
      </c>
      <c r="I56" s="6">
        <v>20439.5</v>
      </c>
      <c r="J56" s="7">
        <f t="shared" si="4"/>
        <v>38370.844658944654</v>
      </c>
      <c r="K56" s="36"/>
    </row>
    <row r="57" spans="1:11" x14ac:dyDescent="0.2">
      <c r="A57" s="2" t="s">
        <v>5</v>
      </c>
      <c r="B57" s="6">
        <v>99.818181818181799</v>
      </c>
      <c r="C57" s="6">
        <v>1547.1818181818178</v>
      </c>
      <c r="D57" s="6">
        <v>297.14285714285762</v>
      </c>
      <c r="E57" s="6">
        <v>4655.2380952381018</v>
      </c>
      <c r="F57" s="6">
        <v>176.75</v>
      </c>
      <c r="G57" s="6">
        <v>5251.5</v>
      </c>
      <c r="H57" s="6">
        <v>344</v>
      </c>
      <c r="I57" s="6">
        <v>6331</v>
      </c>
      <c r="J57" s="7">
        <f t="shared" si="4"/>
        <v>18702.630952380958</v>
      </c>
      <c r="K57" s="36"/>
    </row>
    <row r="58" spans="1:11" x14ac:dyDescent="0.2">
      <c r="A58" s="2" t="s">
        <v>7</v>
      </c>
      <c r="B58" s="6">
        <v>200.11111111111131</v>
      </c>
      <c r="C58" s="6">
        <v>4350.1617647058838</v>
      </c>
      <c r="D58" s="6">
        <v>1185.7628885046831</v>
      </c>
      <c r="E58" s="6">
        <v>18183.581279401682</v>
      </c>
      <c r="F58" s="6">
        <v>478.13333333333298</v>
      </c>
      <c r="G58" s="6">
        <v>20966.066666666669</v>
      </c>
      <c r="H58" s="6">
        <v>73</v>
      </c>
      <c r="I58" s="6">
        <v>8776</v>
      </c>
      <c r="J58" s="7">
        <f t="shared" si="4"/>
        <v>54212.817043723364</v>
      </c>
      <c r="K58" s="36"/>
    </row>
    <row r="59" spans="1:11" x14ac:dyDescent="0.2">
      <c r="A59" s="2" t="s">
        <v>19</v>
      </c>
      <c r="B59" s="6">
        <v>148.204887218045</v>
      </c>
      <c r="C59" s="6">
        <v>4503.704887218044</v>
      </c>
      <c r="D59" s="6">
        <v>386.76086369770678</v>
      </c>
      <c r="E59" s="6">
        <v>11689.620242914982</v>
      </c>
      <c r="F59" s="6">
        <v>697.85</v>
      </c>
      <c r="G59" s="6">
        <v>15989.933333333327</v>
      </c>
      <c r="H59" s="6">
        <v>875.875</v>
      </c>
      <c r="I59" s="6">
        <v>125706.25</v>
      </c>
      <c r="J59" s="7">
        <f t="shared" si="4"/>
        <v>159998.1992143821</v>
      </c>
      <c r="K59" s="36"/>
    </row>
    <row r="60" spans="1:11" x14ac:dyDescent="0.2">
      <c r="A60" s="2" t="s">
        <v>11</v>
      </c>
      <c r="B60" s="6">
        <v>0</v>
      </c>
      <c r="C60" s="6">
        <v>321.00000000000023</v>
      </c>
      <c r="D60" s="6">
        <v>217.51515151515156</v>
      </c>
      <c r="E60" s="6">
        <v>4462.0000000000009</v>
      </c>
      <c r="F60" s="6">
        <v>171.73584905660388</v>
      </c>
      <c r="G60" s="6">
        <v>21307.018867924533</v>
      </c>
      <c r="H60" s="6">
        <v>75.754716981132077</v>
      </c>
      <c r="I60" s="6">
        <v>12949.226415094341</v>
      </c>
      <c r="J60" s="7">
        <f t="shared" si="4"/>
        <v>39504.251000571763</v>
      </c>
      <c r="K60" s="36"/>
    </row>
    <row r="61" spans="1:11" x14ac:dyDescent="0.2">
      <c r="A61" s="2" t="s">
        <v>8</v>
      </c>
      <c r="B61" s="6">
        <v>0</v>
      </c>
      <c r="C61" s="6">
        <v>676</v>
      </c>
      <c r="D61" s="6">
        <v>186.13636363636377</v>
      </c>
      <c r="E61" s="6">
        <v>8782.2954545454595</v>
      </c>
      <c r="F61" s="6">
        <v>56</v>
      </c>
      <c r="G61" s="6">
        <v>10571</v>
      </c>
      <c r="H61" s="6">
        <v>5216</v>
      </c>
      <c r="I61" s="6">
        <v>29706</v>
      </c>
      <c r="J61" s="7">
        <f t="shared" si="4"/>
        <v>55193.431818181823</v>
      </c>
      <c r="K61" s="36"/>
    </row>
    <row r="62" spans="1:11" x14ac:dyDescent="0.2">
      <c r="A62" s="2" t="s">
        <v>13</v>
      </c>
      <c r="B62" s="6">
        <v>0</v>
      </c>
      <c r="C62" s="6">
        <v>1030.5</v>
      </c>
      <c r="D62" s="6">
        <v>69.352941176470623</v>
      </c>
      <c r="E62" s="6">
        <v>2200.4705882352946</v>
      </c>
      <c r="F62" s="6">
        <v>299.25</v>
      </c>
      <c r="G62" s="6">
        <v>3684.875</v>
      </c>
      <c r="H62" s="6">
        <v>66</v>
      </c>
      <c r="I62" s="6">
        <v>878</v>
      </c>
      <c r="J62" s="7">
        <f t="shared" si="4"/>
        <v>8228.4485294117658</v>
      </c>
      <c r="K62" s="36"/>
    </row>
    <row r="63" spans="1:11" x14ac:dyDescent="0.2">
      <c r="A63" s="2" t="s">
        <v>18</v>
      </c>
      <c r="B63" s="6">
        <v>6.4</v>
      </c>
      <c r="C63" s="6">
        <v>13398.589974937342</v>
      </c>
      <c r="D63" s="6">
        <v>13</v>
      </c>
      <c r="E63" s="6">
        <v>14257.718660287095</v>
      </c>
      <c r="F63" s="6">
        <v>1</v>
      </c>
      <c r="G63" s="6">
        <v>652</v>
      </c>
      <c r="H63" s="6">
        <v>3</v>
      </c>
      <c r="I63" s="6">
        <v>1305</v>
      </c>
      <c r="J63" s="7">
        <f t="shared" si="4"/>
        <v>29636.708635224437</v>
      </c>
      <c r="K63" s="36"/>
    </row>
    <row r="64" spans="1:11" ht="15" thickBot="1" x14ac:dyDescent="0.25">
      <c r="A64" s="3" t="s">
        <v>22</v>
      </c>
      <c r="B64" s="8">
        <f>SUM(B47:B63)</f>
        <v>912.19376728006353</v>
      </c>
      <c r="C64" s="8">
        <f t="shared" ref="C64:I64" si="5">SUM(C47:C63)</f>
        <v>100913.06537469118</v>
      </c>
      <c r="D64" s="8">
        <f t="shared" si="5"/>
        <v>5420.3090027010958</v>
      </c>
      <c r="E64" s="8">
        <f t="shared" si="5"/>
        <v>365025.64974563522</v>
      </c>
      <c r="F64" s="8">
        <f t="shared" si="5"/>
        <v>11432.250186775707</v>
      </c>
      <c r="G64" s="8">
        <f>SUM(G47:G63)</f>
        <v>321193.4423637368</v>
      </c>
      <c r="H64" s="8">
        <f t="shared" si="5"/>
        <v>57683.424318057172</v>
      </c>
      <c r="I64" s="8">
        <f t="shared" si="5"/>
        <v>995688.17157041933</v>
      </c>
      <c r="J64" s="8">
        <f t="shared" ref="J64" si="6">SUM(B64:I64)</f>
        <v>1858268.5063292966</v>
      </c>
    </row>
    <row r="65" spans="1:11" x14ac:dyDescent="0.2">
      <c r="B65" s="37"/>
      <c r="C65" s="37"/>
      <c r="D65" s="37"/>
      <c r="E65" s="37"/>
      <c r="F65" s="37"/>
      <c r="G65" s="37"/>
      <c r="H65" s="37"/>
      <c r="I65" s="37"/>
    </row>
    <row r="66" spans="1:11" x14ac:dyDescent="0.2">
      <c r="A66" s="52" t="s">
        <v>26</v>
      </c>
      <c r="B66" s="52"/>
      <c r="C66" s="52"/>
      <c r="D66" s="52"/>
      <c r="E66" s="52"/>
      <c r="F66" s="52"/>
      <c r="G66" s="52"/>
      <c r="H66" s="52"/>
      <c r="I66" s="52"/>
    </row>
    <row r="67" spans="1:11" x14ac:dyDescent="0.2">
      <c r="A67" s="53" t="s">
        <v>0</v>
      </c>
      <c r="B67" s="54" t="s">
        <v>1</v>
      </c>
      <c r="C67" s="54"/>
      <c r="D67" s="54" t="s">
        <v>2</v>
      </c>
      <c r="E67" s="54"/>
      <c r="F67" s="54" t="s">
        <v>3</v>
      </c>
      <c r="G67" s="54"/>
      <c r="H67" s="54" t="s">
        <v>4</v>
      </c>
      <c r="I67" s="54"/>
      <c r="J67" s="54" t="s">
        <v>22</v>
      </c>
    </row>
    <row r="68" spans="1:11" x14ac:dyDescent="0.2">
      <c r="A68" s="53"/>
      <c r="B68" s="5" t="s">
        <v>27</v>
      </c>
      <c r="C68" s="1" t="s">
        <v>28</v>
      </c>
      <c r="D68" s="5" t="s">
        <v>27</v>
      </c>
      <c r="E68" s="1" t="s">
        <v>28</v>
      </c>
      <c r="F68" s="5" t="s">
        <v>27</v>
      </c>
      <c r="G68" s="1" t="s">
        <v>28</v>
      </c>
      <c r="H68" s="5" t="s">
        <v>27</v>
      </c>
      <c r="I68" s="1" t="s">
        <v>28</v>
      </c>
      <c r="J68" s="54"/>
    </row>
    <row r="69" spans="1:11" x14ac:dyDescent="0.2">
      <c r="A69" s="2" t="s">
        <v>10</v>
      </c>
      <c r="B69" s="7">
        <v>86.666666666666572</v>
      </c>
      <c r="C69" s="7">
        <v>9.9999999999999893</v>
      </c>
      <c r="D69" s="7">
        <v>963.77777777777851</v>
      </c>
      <c r="E69" s="7">
        <v>141.33333333333343</v>
      </c>
      <c r="F69" s="7">
        <v>1863</v>
      </c>
      <c r="G69" s="7">
        <v>42</v>
      </c>
      <c r="H69" s="7">
        <v>32030</v>
      </c>
      <c r="I69" s="7">
        <v>3992</v>
      </c>
      <c r="J69" s="7">
        <f>SUM(B69:I69)</f>
        <v>39128.777777777781</v>
      </c>
      <c r="K69" s="37"/>
    </row>
    <row r="70" spans="1:11" x14ac:dyDescent="0.2">
      <c r="A70" s="2" t="s">
        <v>12</v>
      </c>
      <c r="B70" s="7">
        <v>17668.962385575389</v>
      </c>
      <c r="C70" s="7">
        <v>260.32232767232762</v>
      </c>
      <c r="D70" s="7">
        <v>56338.259315684307</v>
      </c>
      <c r="E70" s="7">
        <v>1999.5732142857155</v>
      </c>
      <c r="F70" s="7">
        <v>34477.228205128209</v>
      </c>
      <c r="G70" s="7">
        <v>1126.45</v>
      </c>
      <c r="H70" s="7">
        <v>95237.20705128205</v>
      </c>
      <c r="I70" s="7">
        <v>2972.6916666666666</v>
      </c>
      <c r="J70" s="7">
        <f t="shared" ref="J70:J85" si="7">SUM(B70:I70)</f>
        <v>210080.69416629468</v>
      </c>
      <c r="K70" s="37"/>
    </row>
    <row r="71" spans="1:11" x14ac:dyDescent="0.2">
      <c r="A71" s="2" t="s">
        <v>16</v>
      </c>
      <c r="B71" s="7">
        <v>57</v>
      </c>
      <c r="C71" s="7">
        <v>3</v>
      </c>
      <c r="D71" s="7">
        <v>555</v>
      </c>
      <c r="E71" s="7">
        <v>47</v>
      </c>
      <c r="F71" s="7">
        <v>1428.3333333333344</v>
      </c>
      <c r="G71" s="7">
        <v>295.00000000000028</v>
      </c>
      <c r="H71" s="7">
        <v>4352</v>
      </c>
      <c r="I71" s="7">
        <v>950</v>
      </c>
      <c r="J71" s="7">
        <f t="shared" si="7"/>
        <v>7687.3333333333348</v>
      </c>
      <c r="K71" s="37"/>
    </row>
    <row r="72" spans="1:11" x14ac:dyDescent="0.2">
      <c r="A72" s="2" t="s">
        <v>17</v>
      </c>
      <c r="B72" s="7">
        <v>39.5</v>
      </c>
      <c r="C72" s="7">
        <v>1.5</v>
      </c>
      <c r="D72" s="7">
        <v>2162</v>
      </c>
      <c r="E72" s="7">
        <v>30</v>
      </c>
      <c r="F72" s="7"/>
      <c r="G72" s="7"/>
      <c r="H72" s="7">
        <v>4110</v>
      </c>
      <c r="I72" s="7">
        <v>90</v>
      </c>
      <c r="J72" s="7">
        <f t="shared" si="7"/>
        <v>6433</v>
      </c>
      <c r="K72" s="37"/>
    </row>
    <row r="73" spans="1:11" x14ac:dyDescent="0.2">
      <c r="A73" s="2" t="s">
        <v>9</v>
      </c>
      <c r="B73" s="7">
        <v>6187.1130434782608</v>
      </c>
      <c r="C73" s="7">
        <v>289.11304347826081</v>
      </c>
      <c r="D73" s="7">
        <v>58374.308116627377</v>
      </c>
      <c r="E73" s="7">
        <v>2560.2353559233043</v>
      </c>
      <c r="F73" s="7">
        <v>77911.989634478945</v>
      </c>
      <c r="G73" s="7">
        <v>2917.0703764320765</v>
      </c>
      <c r="H73" s="7">
        <v>497327.98566142458</v>
      </c>
      <c r="I73" s="7">
        <v>34614.672756706786</v>
      </c>
      <c r="J73" s="7">
        <f t="shared" si="7"/>
        <v>680182.48798854963</v>
      </c>
      <c r="K73" s="37"/>
    </row>
    <row r="74" spans="1:11" x14ac:dyDescent="0.2">
      <c r="A74" s="2" t="s">
        <v>21</v>
      </c>
      <c r="B74" s="7">
        <v>41347.927631690363</v>
      </c>
      <c r="C74" s="7">
        <v>2976.9318816776454</v>
      </c>
      <c r="D74" s="7">
        <v>117192.70548806043</v>
      </c>
      <c r="E74" s="7">
        <v>6751.8224409998647</v>
      </c>
      <c r="F74" s="7">
        <v>50402.269431643617</v>
      </c>
      <c r="G74" s="7">
        <v>4764.0367127496156</v>
      </c>
      <c r="H74" s="7">
        <v>22981</v>
      </c>
      <c r="I74" s="7">
        <v>3564</v>
      </c>
      <c r="J74" s="7">
        <f t="shared" si="7"/>
        <v>249980.69358682152</v>
      </c>
      <c r="K74" s="37"/>
    </row>
    <row r="75" spans="1:11" x14ac:dyDescent="0.2">
      <c r="A75" s="2" t="s">
        <v>15</v>
      </c>
      <c r="B75" s="7">
        <v>1006.4966577540114</v>
      </c>
      <c r="C75" s="7">
        <v>72.579545454545553</v>
      </c>
      <c r="D75" s="7">
        <v>11352.096256684494</v>
      </c>
      <c r="E75" s="7">
        <v>345.96735153391495</v>
      </c>
      <c r="F75" s="7">
        <v>36399.118660287073</v>
      </c>
      <c r="G75" s="7">
        <v>2189.2016887137629</v>
      </c>
      <c r="H75" s="7">
        <v>49665.379679144382</v>
      </c>
      <c r="I75" s="7">
        <v>12955.352941176472</v>
      </c>
      <c r="J75" s="7">
        <f t="shared" si="7"/>
        <v>113986.19278074866</v>
      </c>
      <c r="K75" s="37"/>
    </row>
    <row r="76" spans="1:11" x14ac:dyDescent="0.2">
      <c r="A76" s="2" t="s">
        <v>20</v>
      </c>
      <c r="B76" s="7">
        <v>3905.2799999999993</v>
      </c>
      <c r="C76" s="7">
        <v>488.16</v>
      </c>
      <c r="D76" s="7">
        <v>33943.632746249219</v>
      </c>
      <c r="E76" s="7">
        <v>4611.3215916503614</v>
      </c>
      <c r="F76" s="7">
        <v>21430.737373737356</v>
      </c>
      <c r="G76" s="7">
        <v>4354.979797979795</v>
      </c>
      <c r="H76" s="7">
        <v>49736.466666666653</v>
      </c>
      <c r="I76" s="7">
        <v>10118.066666666662</v>
      </c>
      <c r="J76" s="7">
        <f t="shared" si="7"/>
        <v>128588.64484295006</v>
      </c>
      <c r="K76" s="37"/>
    </row>
    <row r="77" spans="1:11" x14ac:dyDescent="0.2">
      <c r="A77" s="2" t="s">
        <v>14</v>
      </c>
      <c r="B77" s="7">
        <v>743.51666666666665</v>
      </c>
      <c r="C77" s="7">
        <v>44.783333333333346</v>
      </c>
      <c r="D77" s="7">
        <v>1914.1666666666679</v>
      </c>
      <c r="E77" s="7">
        <v>597.60000000000014</v>
      </c>
      <c r="F77" s="7">
        <v>3695.3333333333376</v>
      </c>
      <c r="G77" s="7">
        <v>720.78333333333399</v>
      </c>
      <c r="H77" s="7">
        <v>8583.0833333333339</v>
      </c>
      <c r="I77" s="7">
        <v>2054.0833333333339</v>
      </c>
      <c r="J77" s="7">
        <f t="shared" si="7"/>
        <v>18353.350000000006</v>
      </c>
      <c r="K77" s="37"/>
    </row>
    <row r="78" spans="1:11" x14ac:dyDescent="0.2">
      <c r="A78" s="2" t="s">
        <v>6</v>
      </c>
      <c r="B78" s="7">
        <v>306.8333333333332</v>
      </c>
      <c r="C78" s="7">
        <v>47.899999999999991</v>
      </c>
      <c r="D78" s="7">
        <v>2839.9285714285711</v>
      </c>
      <c r="E78" s="7">
        <v>1138.6351351351357</v>
      </c>
      <c r="F78" s="7">
        <v>5474.5714285714266</v>
      </c>
      <c r="G78" s="7">
        <v>2830.4761904761904</v>
      </c>
      <c r="H78" s="7">
        <v>16338</v>
      </c>
      <c r="I78" s="7">
        <v>9394.5</v>
      </c>
      <c r="J78" s="7">
        <f t="shared" si="7"/>
        <v>38370.844658944654</v>
      </c>
      <c r="K78" s="37"/>
    </row>
    <row r="79" spans="1:11" x14ac:dyDescent="0.2">
      <c r="A79" s="2" t="s">
        <v>5</v>
      </c>
      <c r="B79" s="7">
        <v>1347.545454545454</v>
      </c>
      <c r="C79" s="7">
        <v>299.45454545454538</v>
      </c>
      <c r="D79" s="7">
        <v>3602.8571428571477</v>
      </c>
      <c r="E79" s="7">
        <v>1349.5238095238115</v>
      </c>
      <c r="F79" s="7">
        <v>4074.5</v>
      </c>
      <c r="G79" s="7">
        <v>1353.75</v>
      </c>
      <c r="H79" s="7">
        <v>5662</v>
      </c>
      <c r="I79" s="7">
        <v>1013</v>
      </c>
      <c r="J79" s="7">
        <f t="shared" si="7"/>
        <v>18702.630952380958</v>
      </c>
      <c r="K79" s="37"/>
    </row>
    <row r="80" spans="1:11" x14ac:dyDescent="0.2">
      <c r="A80" s="2" t="s">
        <v>7</v>
      </c>
      <c r="B80" s="7">
        <v>3771.6830065359491</v>
      </c>
      <c r="C80" s="7">
        <v>778.58986928104616</v>
      </c>
      <c r="D80" s="7">
        <v>14909.808158095755</v>
      </c>
      <c r="E80" s="7">
        <v>4459.5360098106157</v>
      </c>
      <c r="F80" s="7">
        <v>18198.599999999999</v>
      </c>
      <c r="G80" s="7">
        <v>3245.6</v>
      </c>
      <c r="H80" s="7">
        <v>7058</v>
      </c>
      <c r="I80" s="7">
        <v>1791</v>
      </c>
      <c r="J80" s="7">
        <f t="shared" si="7"/>
        <v>54212.817043723364</v>
      </c>
      <c r="K80" s="37"/>
    </row>
    <row r="81" spans="1:11" x14ac:dyDescent="0.2">
      <c r="A81" s="2" t="s">
        <v>19</v>
      </c>
      <c r="B81" s="7">
        <v>4001.0548872180425</v>
      </c>
      <c r="C81" s="7">
        <v>650.85488721804484</v>
      </c>
      <c r="D81" s="7">
        <v>9849.6119658119605</v>
      </c>
      <c r="E81" s="7">
        <v>2226.7691408007213</v>
      </c>
      <c r="F81" s="7">
        <v>14532.816666666662</v>
      </c>
      <c r="G81" s="7">
        <v>2154.9666666666658</v>
      </c>
      <c r="H81" s="7">
        <v>116407.25</v>
      </c>
      <c r="I81" s="7">
        <v>10174.875</v>
      </c>
      <c r="J81" s="7">
        <f t="shared" si="7"/>
        <v>159998.1992143821</v>
      </c>
      <c r="K81" s="37"/>
    </row>
    <row r="82" spans="1:11" x14ac:dyDescent="0.2">
      <c r="A82" s="2" t="s">
        <v>11</v>
      </c>
      <c r="B82" s="7">
        <v>202.11111111111131</v>
      </c>
      <c r="C82" s="7">
        <v>118.888888888889</v>
      </c>
      <c r="D82" s="7">
        <v>2616.0606060606069</v>
      </c>
      <c r="E82" s="7">
        <v>2063.454545454546</v>
      </c>
      <c r="F82" s="7">
        <v>7703.2830188679236</v>
      </c>
      <c r="G82" s="7">
        <v>13775.471698113215</v>
      </c>
      <c r="H82" s="7">
        <v>5681.3207547169814</v>
      </c>
      <c r="I82" s="7">
        <v>7343.660377358492</v>
      </c>
      <c r="J82" s="7">
        <f t="shared" si="7"/>
        <v>39504.251000571763</v>
      </c>
      <c r="K82" s="37"/>
    </row>
    <row r="83" spans="1:11" x14ac:dyDescent="0.2">
      <c r="A83" s="2" t="s">
        <v>8</v>
      </c>
      <c r="B83" s="7">
        <v>302</v>
      </c>
      <c r="C83" s="7">
        <v>374</v>
      </c>
      <c r="D83" s="7">
        <v>3064.0909090909099</v>
      </c>
      <c r="E83" s="7">
        <v>5904.3409090909117</v>
      </c>
      <c r="F83" s="7">
        <v>3742</v>
      </c>
      <c r="G83" s="7">
        <v>6885</v>
      </c>
      <c r="H83" s="7">
        <v>13180</v>
      </c>
      <c r="I83" s="7">
        <v>21742</v>
      </c>
      <c r="J83" s="7">
        <f t="shared" si="7"/>
        <v>55193.431818181823</v>
      </c>
      <c r="K83" s="37"/>
    </row>
    <row r="84" spans="1:11" x14ac:dyDescent="0.2">
      <c r="A84" s="2" t="s">
        <v>13</v>
      </c>
      <c r="B84" s="7">
        <v>760.5</v>
      </c>
      <c r="C84" s="7">
        <v>270</v>
      </c>
      <c r="D84" s="7">
        <v>1272.4117647058827</v>
      </c>
      <c r="E84" s="7">
        <v>997.41176470588255</v>
      </c>
      <c r="F84" s="7">
        <v>2757.25</v>
      </c>
      <c r="G84" s="7">
        <v>1226.875</v>
      </c>
      <c r="H84" s="7">
        <v>791</v>
      </c>
      <c r="I84" s="7">
        <v>153</v>
      </c>
      <c r="J84" s="7">
        <f t="shared" si="7"/>
        <v>8228.4485294117658</v>
      </c>
      <c r="K84" s="37"/>
    </row>
    <row r="85" spans="1:11" x14ac:dyDescent="0.2">
      <c r="A85" s="2" t="s">
        <v>18</v>
      </c>
      <c r="B85" s="7">
        <v>12400.123308270679</v>
      </c>
      <c r="C85" s="7">
        <v>1004.8666666666666</v>
      </c>
      <c r="D85" s="7">
        <v>7360.5186602870845</v>
      </c>
      <c r="E85" s="7">
        <v>6910.2000000000071</v>
      </c>
      <c r="F85" s="7">
        <v>398</v>
      </c>
      <c r="G85" s="7">
        <v>255</v>
      </c>
      <c r="H85" s="7">
        <v>365</v>
      </c>
      <c r="I85" s="7">
        <v>943</v>
      </c>
      <c r="J85" s="7">
        <f t="shared" si="7"/>
        <v>29636.708635224437</v>
      </c>
      <c r="K85" s="37"/>
    </row>
    <row r="86" spans="1:11" ht="15" thickBot="1" x14ac:dyDescent="0.25">
      <c r="A86" s="3" t="s">
        <v>22</v>
      </c>
      <c r="B86" s="8">
        <f>SUM(B69:B85)</f>
        <v>94134.314152845924</v>
      </c>
      <c r="C86" s="8">
        <f t="shared" ref="C86:I86" si="8">SUM(C69:C85)</f>
        <v>7690.9449891253043</v>
      </c>
      <c r="D86" s="8">
        <f t="shared" si="8"/>
        <v>328311.23414608825</v>
      </c>
      <c r="E86" s="8">
        <f t="shared" si="8"/>
        <v>42134.724602248127</v>
      </c>
      <c r="F86" s="8">
        <f t="shared" si="8"/>
        <v>284489.03108604794</v>
      </c>
      <c r="G86" s="8">
        <f>SUM(G69:G85)</f>
        <v>48136.661464464662</v>
      </c>
      <c r="H86" s="8">
        <f t="shared" si="8"/>
        <v>929505.69314656802</v>
      </c>
      <c r="I86" s="8">
        <f t="shared" si="8"/>
        <v>123865.90274190842</v>
      </c>
      <c r="J86" s="8">
        <f>SUM(B86:I86)</f>
        <v>1858268.5063292964</v>
      </c>
      <c r="K86" s="37"/>
    </row>
    <row r="87" spans="1:11" x14ac:dyDescent="0.2">
      <c r="B87" s="37"/>
      <c r="C87" s="37"/>
      <c r="D87" s="37"/>
      <c r="E87" s="37"/>
      <c r="F87" s="37"/>
      <c r="G87" s="37"/>
      <c r="H87" s="37"/>
      <c r="I87" s="37"/>
      <c r="J87" s="37"/>
    </row>
    <row r="88" spans="1:11" x14ac:dyDescent="0.2">
      <c r="A88" s="52" t="s">
        <v>29</v>
      </c>
      <c r="B88" s="52"/>
      <c r="C88" s="52"/>
      <c r="D88" s="52"/>
      <c r="E88" s="52"/>
      <c r="G88" s="7"/>
    </row>
    <row r="89" spans="1:11" ht="15" x14ac:dyDescent="0.25">
      <c r="A89" s="9" t="s">
        <v>30</v>
      </c>
    </row>
    <row r="90" spans="1:11" x14ac:dyDescent="0.2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22</v>
      </c>
    </row>
    <row r="91" spans="1:11" x14ac:dyDescent="0.2">
      <c r="A91" s="2" t="s">
        <v>10</v>
      </c>
      <c r="B91" s="7">
        <v>152594.35333333319</v>
      </c>
      <c r="C91" s="7">
        <v>20595397.804777779</v>
      </c>
      <c r="D91" s="7">
        <v>3346789.2889999999</v>
      </c>
      <c r="E91" s="7">
        <v>306899815.04149997</v>
      </c>
      <c r="F91" s="7">
        <f>SUM(B91:E91)</f>
        <v>330994596.4886111</v>
      </c>
      <c r="G91" s="46"/>
      <c r="H91" s="46"/>
    </row>
    <row r="92" spans="1:11" x14ac:dyDescent="0.2">
      <c r="A92" s="2" t="s">
        <v>12</v>
      </c>
      <c r="B92" s="7">
        <v>2473923.2132001133</v>
      </c>
      <c r="C92" s="7">
        <v>15239710.482992759</v>
      </c>
      <c r="D92" s="7">
        <v>17224708.012214746</v>
      </c>
      <c r="E92" s="7">
        <v>146711516.02615193</v>
      </c>
      <c r="F92" s="7">
        <f t="shared" ref="F92:F107" si="9">SUM(B92:E92)</f>
        <v>181649857.73455954</v>
      </c>
      <c r="G92" s="43"/>
      <c r="H92" s="43"/>
    </row>
    <row r="93" spans="1:11" x14ac:dyDescent="0.2">
      <c r="A93" s="2" t="s">
        <v>16</v>
      </c>
      <c r="B93" s="7">
        <v>1079711.673</v>
      </c>
      <c r="C93" s="7">
        <v>21542998.3255</v>
      </c>
      <c r="D93" s="7">
        <v>3997177.4206666695</v>
      </c>
      <c r="E93" s="7">
        <v>21822660.989999998</v>
      </c>
      <c r="F93" s="7">
        <f t="shared" si="9"/>
        <v>48442548.409166664</v>
      </c>
      <c r="G93" s="46"/>
      <c r="H93" s="46"/>
    </row>
    <row r="94" spans="1:11" x14ac:dyDescent="0.2">
      <c r="A94" s="2" t="s">
        <v>17</v>
      </c>
      <c r="B94" s="7">
        <v>32565.841499999999</v>
      </c>
      <c r="C94" s="7">
        <v>492589.06400000001</v>
      </c>
      <c r="D94" s="7">
        <v>0</v>
      </c>
      <c r="E94" s="7">
        <v>378208.75900000002</v>
      </c>
      <c r="F94" s="7">
        <f t="shared" si="9"/>
        <v>903363.66449999996</v>
      </c>
      <c r="G94" s="46"/>
      <c r="H94" s="46"/>
    </row>
    <row r="95" spans="1:11" x14ac:dyDescent="0.2">
      <c r="A95" s="2" t="s">
        <v>9</v>
      </c>
      <c r="B95" s="7">
        <v>1422614.4190086953</v>
      </c>
      <c r="C95" s="7">
        <v>18772374.441525385</v>
      </c>
      <c r="D95" s="7">
        <v>31235182.875036266</v>
      </c>
      <c r="E95" s="7">
        <v>134620758.52242285</v>
      </c>
      <c r="F95" s="7">
        <f t="shared" si="9"/>
        <v>186050930.25799319</v>
      </c>
    </row>
    <row r="96" spans="1:11" x14ac:dyDescent="0.2">
      <c r="A96" s="2" t="s">
        <v>21</v>
      </c>
      <c r="B96" s="7">
        <v>10770357.371831113</v>
      </c>
      <c r="C96" s="7">
        <v>32091835.19208261</v>
      </c>
      <c r="D96" s="7">
        <v>8324582.1019284176</v>
      </c>
      <c r="E96" s="7">
        <v>14092324.51</v>
      </c>
      <c r="F96" s="7">
        <f t="shared" si="9"/>
        <v>65279099.175842144</v>
      </c>
    </row>
    <row r="97" spans="1:6" x14ac:dyDescent="0.2">
      <c r="A97" s="2" t="s">
        <v>15</v>
      </c>
      <c r="B97" s="7">
        <v>168412.6145138148</v>
      </c>
      <c r="C97" s="7">
        <v>3571455.119001972</v>
      </c>
      <c r="D97" s="7">
        <v>10916440.440611033</v>
      </c>
      <c r="E97" s="7">
        <v>37792460.504593581</v>
      </c>
      <c r="F97" s="7">
        <f t="shared" si="9"/>
        <v>52448768.6787204</v>
      </c>
    </row>
    <row r="98" spans="1:6" x14ac:dyDescent="0.2">
      <c r="A98" s="2" t="s">
        <v>20</v>
      </c>
      <c r="B98" s="7">
        <v>535630.52255999995</v>
      </c>
      <c r="C98" s="7">
        <v>5854723.143549256</v>
      </c>
      <c r="D98" s="7">
        <v>4512182.8868484823</v>
      </c>
      <c r="E98" s="7">
        <v>10296924.907333327</v>
      </c>
      <c r="F98" s="7">
        <f t="shared" si="9"/>
        <v>21199461.460291065</v>
      </c>
    </row>
    <row r="99" spans="1:6" x14ac:dyDescent="0.2">
      <c r="A99" s="2" t="s">
        <v>14</v>
      </c>
      <c r="B99" s="7">
        <v>177721.50333333338</v>
      </c>
      <c r="C99" s="7">
        <v>2376950.7670166693</v>
      </c>
      <c r="D99" s="7">
        <v>2505147.8000333351</v>
      </c>
      <c r="E99" s="7">
        <v>30903215.41791667</v>
      </c>
      <c r="F99" s="7">
        <f t="shared" si="9"/>
        <v>35963035.488300011</v>
      </c>
    </row>
    <row r="100" spans="1:6" x14ac:dyDescent="0.2">
      <c r="A100" s="2" t="s">
        <v>6</v>
      </c>
      <c r="B100" s="7">
        <v>658572.36300000001</v>
      </c>
      <c r="C100" s="7">
        <v>6034961.8696573423</v>
      </c>
      <c r="D100" s="7">
        <v>34105739.800333329</v>
      </c>
      <c r="E100" s="7">
        <v>46843493.711999997</v>
      </c>
      <c r="F100" s="7">
        <f t="shared" si="9"/>
        <v>87642767.744990677</v>
      </c>
    </row>
    <row r="101" spans="1:6" x14ac:dyDescent="0.2">
      <c r="A101" s="2" t="s">
        <v>5</v>
      </c>
      <c r="B101" s="7">
        <v>2754241.3169999993</v>
      </c>
      <c r="C101" s="7">
        <v>11510011.339047639</v>
      </c>
      <c r="D101" s="7">
        <v>8636781.2459999993</v>
      </c>
      <c r="E101" s="7">
        <v>10398195.252</v>
      </c>
      <c r="F101" s="7">
        <f t="shared" si="9"/>
        <v>33299229.154047638</v>
      </c>
    </row>
    <row r="102" spans="1:6" x14ac:dyDescent="0.2">
      <c r="A102" s="2" t="s">
        <v>7</v>
      </c>
      <c r="B102" s="7">
        <v>2115162.5772434655</v>
      </c>
      <c r="C102" s="7">
        <v>9453352.3717951924</v>
      </c>
      <c r="D102" s="7">
        <v>11002135.215399999</v>
      </c>
      <c r="E102" s="7">
        <v>4317985.5240000002</v>
      </c>
      <c r="F102" s="7">
        <f t="shared" si="9"/>
        <v>26888635.688438658</v>
      </c>
    </row>
    <row r="103" spans="1:6" x14ac:dyDescent="0.2">
      <c r="A103" s="2" t="s">
        <v>19</v>
      </c>
      <c r="B103" s="7">
        <v>918050.33656766906</v>
      </c>
      <c r="C103" s="7">
        <v>4407365.6955442643</v>
      </c>
      <c r="D103" s="7">
        <v>3529746.7192499982</v>
      </c>
      <c r="E103" s="7">
        <v>7735581.6119999997</v>
      </c>
      <c r="F103" s="7">
        <f t="shared" si="9"/>
        <v>16590744.363361932</v>
      </c>
    </row>
    <row r="104" spans="1:6" x14ac:dyDescent="0.2">
      <c r="A104" s="2" t="s">
        <v>11</v>
      </c>
      <c r="B104" s="7">
        <v>46330.560111111154</v>
      </c>
      <c r="C104" s="7">
        <v>927277.35527272744</v>
      </c>
      <c r="D104" s="7">
        <v>4369140.7301509446</v>
      </c>
      <c r="E104" s="7">
        <v>3174160.7201698115</v>
      </c>
      <c r="F104" s="7">
        <f t="shared" si="9"/>
        <v>8516909.365704596</v>
      </c>
    </row>
    <row r="105" spans="1:6" x14ac:dyDescent="0.2">
      <c r="A105" s="2" t="s">
        <v>8</v>
      </c>
      <c r="B105" s="7">
        <v>102154.52800000001</v>
      </c>
      <c r="C105" s="7">
        <v>2314776.6096590925</v>
      </c>
      <c r="D105" s="7">
        <v>4337851.18</v>
      </c>
      <c r="E105" s="7">
        <v>13477117.091</v>
      </c>
      <c r="F105" s="7">
        <f t="shared" si="9"/>
        <v>20231899.408659093</v>
      </c>
    </row>
    <row r="106" spans="1:6" x14ac:dyDescent="0.2">
      <c r="A106" s="2" t="s">
        <v>13</v>
      </c>
      <c r="B106" s="7">
        <v>118852.425</v>
      </c>
      <c r="C106" s="7">
        <v>517156.49135294132</v>
      </c>
      <c r="D106" s="7">
        <v>1017781.900625</v>
      </c>
      <c r="E106" s="7">
        <v>357818.30300000001</v>
      </c>
      <c r="F106" s="7">
        <f t="shared" si="9"/>
        <v>2011609.1199779415</v>
      </c>
    </row>
    <row r="107" spans="1:6" x14ac:dyDescent="0.2">
      <c r="A107" s="2" t="s">
        <v>18</v>
      </c>
      <c r="B107" s="7">
        <v>967430.14108270674</v>
      </c>
      <c r="C107" s="7">
        <v>1246238.0480727279</v>
      </c>
      <c r="D107" s="7">
        <v>67544.187999999995</v>
      </c>
      <c r="E107" s="7">
        <v>134649.962</v>
      </c>
      <c r="F107" s="7">
        <f t="shared" si="9"/>
        <v>2415862.3391554346</v>
      </c>
    </row>
    <row r="108" spans="1:6" ht="15" thickBot="1" x14ac:dyDescent="0.25">
      <c r="A108" s="3" t="s">
        <v>22</v>
      </c>
      <c r="B108" s="4">
        <f>SUM(B91:B107)</f>
        <v>24494325.760285363</v>
      </c>
      <c r="C108" s="4">
        <f t="shared" ref="C108:F108" si="10">SUM(C91:C107)</f>
        <v>156949174.12084839</v>
      </c>
      <c r="D108" s="4">
        <f t="shared" si="10"/>
        <v>149128931.80609819</v>
      </c>
      <c r="E108" s="4">
        <f t="shared" si="10"/>
        <v>789956886.85508811</v>
      </c>
      <c r="F108" s="4">
        <f t="shared" si="10"/>
        <v>1120529318.5423198</v>
      </c>
    </row>
    <row r="110" spans="1:6" x14ac:dyDescent="0.2">
      <c r="A110" s="52" t="s">
        <v>31</v>
      </c>
      <c r="B110" s="52"/>
      <c r="C110" s="52"/>
      <c r="D110" s="52"/>
      <c r="E110" s="52"/>
    </row>
    <row r="111" spans="1:6" ht="15" x14ac:dyDescent="0.25">
      <c r="A111" s="9" t="s">
        <v>30</v>
      </c>
    </row>
    <row r="112" spans="1:6" x14ac:dyDescent="0.2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22</v>
      </c>
    </row>
    <row r="113" spans="1:7" x14ac:dyDescent="0.2">
      <c r="A113" s="2" t="s">
        <v>10</v>
      </c>
      <c r="B113" s="7">
        <v>40516.123333333293</v>
      </c>
      <c r="C113" s="7">
        <v>15206795.089444445</v>
      </c>
      <c r="D113" s="7">
        <v>1622919.3740000001</v>
      </c>
      <c r="E113" s="7">
        <v>260552984.604</v>
      </c>
      <c r="F113" s="7">
        <f>SUM(B113:E113)</f>
        <v>277423215.19077778</v>
      </c>
    </row>
    <row r="114" spans="1:7" x14ac:dyDescent="0.2">
      <c r="A114" s="2" t="s">
        <v>12</v>
      </c>
      <c r="B114" s="7">
        <v>1000459.0658224752</v>
      </c>
      <c r="C114" s="7">
        <v>6019512.6935094958</v>
      </c>
      <c r="D114" s="7">
        <v>5811785.0999205131</v>
      </c>
      <c r="E114" s="7">
        <v>43885403.764820509</v>
      </c>
      <c r="F114" s="7">
        <f t="shared" ref="F114:F129" si="11">SUM(B114:E114)</f>
        <v>56717160.624072991</v>
      </c>
      <c r="G114" s="7"/>
    </row>
    <row r="115" spans="1:7" x14ac:dyDescent="0.2">
      <c r="A115" s="2" t="s">
        <v>16</v>
      </c>
      <c r="B115" s="7">
        <v>922121.071</v>
      </c>
      <c r="C115" s="7">
        <v>13407936.041999999</v>
      </c>
      <c r="D115" s="7">
        <v>2701311.0213333354</v>
      </c>
      <c r="E115" s="7">
        <v>18242032.666999999</v>
      </c>
      <c r="F115" s="7">
        <f t="shared" si="11"/>
        <v>35273400.801333338</v>
      </c>
    </row>
    <row r="116" spans="1:7" x14ac:dyDescent="0.2">
      <c r="A116" s="2" t="s">
        <v>17</v>
      </c>
      <c r="B116" s="7">
        <v>23019.169000000002</v>
      </c>
      <c r="C116" s="7">
        <v>201899.46299999999</v>
      </c>
      <c r="D116" s="7">
        <v>0</v>
      </c>
      <c r="E116" s="7">
        <v>148363.315</v>
      </c>
      <c r="F116" s="7">
        <f t="shared" si="11"/>
        <v>373281.94699999999</v>
      </c>
    </row>
    <row r="117" spans="1:7" x14ac:dyDescent="0.2">
      <c r="A117" s="2" t="s">
        <v>9</v>
      </c>
      <c r="B117" s="7">
        <v>773307.60537391284</v>
      </c>
      <c r="C117" s="7">
        <v>8199516.4647699092</v>
      </c>
      <c r="D117" s="7">
        <v>11057260.374121377</v>
      </c>
      <c r="E117" s="7">
        <v>71403393.390248418</v>
      </c>
      <c r="F117" s="7">
        <f t="shared" si="11"/>
        <v>91433477.83451362</v>
      </c>
    </row>
    <row r="118" spans="1:7" x14ac:dyDescent="0.2">
      <c r="A118" s="2" t="s">
        <v>21</v>
      </c>
      <c r="B118" s="7">
        <v>6579321.7842610022</v>
      </c>
      <c r="C118" s="7">
        <v>25780716.424881589</v>
      </c>
      <c r="D118" s="7">
        <v>6554176.6377834091</v>
      </c>
      <c r="E118" s="7">
        <v>11876113.01</v>
      </c>
      <c r="F118" s="7">
        <f t="shared" si="11"/>
        <v>50790327.856926002</v>
      </c>
    </row>
    <row r="119" spans="1:7" x14ac:dyDescent="0.2">
      <c r="A119" s="2" t="s">
        <v>15</v>
      </c>
      <c r="B119" s="7">
        <v>92913.44543716585</v>
      </c>
      <c r="C119" s="7">
        <v>1928165.7662003946</v>
      </c>
      <c r="D119" s="7">
        <v>6023768.8069009846</v>
      </c>
      <c r="E119" s="7">
        <v>18832401.947748665</v>
      </c>
      <c r="F119" s="7">
        <f t="shared" si="11"/>
        <v>26877249.966287211</v>
      </c>
    </row>
    <row r="120" spans="1:7" x14ac:dyDescent="0.2">
      <c r="A120" s="2" t="s">
        <v>20</v>
      </c>
      <c r="B120" s="7">
        <v>274863.47807999997</v>
      </c>
      <c r="C120" s="7">
        <v>2747188.5929902177</v>
      </c>
      <c r="D120" s="7">
        <v>2079067.1196868683</v>
      </c>
      <c r="E120" s="7">
        <v>5888663.8477999978</v>
      </c>
      <c r="F120" s="7">
        <f t="shared" si="11"/>
        <v>10989783.038557082</v>
      </c>
    </row>
    <row r="121" spans="1:7" x14ac:dyDescent="0.2">
      <c r="A121" s="2" t="s">
        <v>14</v>
      </c>
      <c r="B121" s="7">
        <v>83771.802233333365</v>
      </c>
      <c r="C121" s="7">
        <v>898458.60916666745</v>
      </c>
      <c r="D121" s="7">
        <v>1543058.0044500011</v>
      </c>
      <c r="E121" s="7">
        <v>21073051.384333335</v>
      </c>
      <c r="F121" s="7">
        <f t="shared" si="11"/>
        <v>23598339.800183337</v>
      </c>
    </row>
    <row r="122" spans="1:7" x14ac:dyDescent="0.2">
      <c r="A122" s="2" t="s">
        <v>6</v>
      </c>
      <c r="B122" s="7">
        <v>587004.51753333316</v>
      </c>
      <c r="C122" s="7">
        <v>5434095.8510936322</v>
      </c>
      <c r="D122" s="7">
        <v>30742763.854380954</v>
      </c>
      <c r="E122" s="7">
        <v>41537841.112000003</v>
      </c>
      <c r="F122" s="7">
        <f t="shared" si="11"/>
        <v>78301705.335007921</v>
      </c>
    </row>
    <row r="123" spans="1:7" x14ac:dyDescent="0.2">
      <c r="A123" s="2" t="s">
        <v>5</v>
      </c>
      <c r="B123" s="7">
        <v>2188807.1018181816</v>
      </c>
      <c r="C123" s="7">
        <v>8957322.9076190609</v>
      </c>
      <c r="D123" s="7">
        <v>7315113.3114999998</v>
      </c>
      <c r="E123" s="7">
        <v>8943070.5989999995</v>
      </c>
      <c r="F123" s="7">
        <f t="shared" si="11"/>
        <v>27404313.919937242</v>
      </c>
    </row>
    <row r="124" spans="1:7" x14ac:dyDescent="0.2">
      <c r="A124" s="2" t="s">
        <v>7</v>
      </c>
      <c r="B124" s="7">
        <v>1410759.0744575171</v>
      </c>
      <c r="C124" s="7">
        <v>7228452.7428163569</v>
      </c>
      <c r="D124" s="7">
        <v>8359382.814666667</v>
      </c>
      <c r="E124" s="7">
        <v>2943167.2570000002</v>
      </c>
      <c r="F124" s="7">
        <f t="shared" si="11"/>
        <v>19941761.888940539</v>
      </c>
    </row>
    <row r="125" spans="1:7" x14ac:dyDescent="0.2">
      <c r="A125" s="2" t="s">
        <v>19</v>
      </c>
      <c r="B125" s="7">
        <v>501026.25155639084</v>
      </c>
      <c r="C125" s="7">
        <v>2873033.2659953213</v>
      </c>
      <c r="D125" s="7">
        <v>2867380.2872499987</v>
      </c>
      <c r="E125" s="7">
        <v>6255022.1438750001</v>
      </c>
      <c r="F125" s="7">
        <f t="shared" si="11"/>
        <v>12496461.948676711</v>
      </c>
    </row>
    <row r="126" spans="1:7" x14ac:dyDescent="0.2">
      <c r="A126" s="2" t="s">
        <v>11</v>
      </c>
      <c r="B126" s="7">
        <v>25029.761000000028</v>
      </c>
      <c r="C126" s="7">
        <v>640416.72151515167</v>
      </c>
      <c r="D126" s="7">
        <v>3156397.3082264159</v>
      </c>
      <c r="E126" s="7">
        <v>2485045.1128113214</v>
      </c>
      <c r="F126" s="7">
        <f t="shared" si="11"/>
        <v>6306888.9035528889</v>
      </c>
    </row>
    <row r="127" spans="1:7" x14ac:dyDescent="0.2">
      <c r="A127" s="2" t="s">
        <v>8</v>
      </c>
      <c r="B127" s="7">
        <v>66299.751999999993</v>
      </c>
      <c r="C127" s="7">
        <v>1593943.2324772738</v>
      </c>
      <c r="D127" s="7">
        <v>2952985.7059999998</v>
      </c>
      <c r="E127" s="7">
        <v>8068309.1490000002</v>
      </c>
      <c r="F127" s="7">
        <f t="shared" si="11"/>
        <v>12681537.839477275</v>
      </c>
    </row>
    <row r="128" spans="1:7" x14ac:dyDescent="0.2">
      <c r="A128" s="2" t="s">
        <v>13</v>
      </c>
      <c r="B128" s="7">
        <v>66213.865000000005</v>
      </c>
      <c r="C128" s="7">
        <v>298640.2468235296</v>
      </c>
      <c r="D128" s="7">
        <v>613917.20887500001</v>
      </c>
      <c r="E128" s="7">
        <v>273339.71999999997</v>
      </c>
      <c r="F128" s="7">
        <f t="shared" si="11"/>
        <v>1252111.0406985297</v>
      </c>
    </row>
    <row r="129" spans="1:7" x14ac:dyDescent="0.2">
      <c r="A129" s="2" t="s">
        <v>18</v>
      </c>
      <c r="B129" s="7">
        <v>616651.07005513809</v>
      </c>
      <c r="C129" s="7">
        <v>880948.18974641222</v>
      </c>
      <c r="D129" s="7">
        <v>40079.803999999996</v>
      </c>
      <c r="E129" s="7">
        <v>85813.19</v>
      </c>
      <c r="F129" s="7">
        <f t="shared" si="11"/>
        <v>1623492.2538015503</v>
      </c>
    </row>
    <row r="130" spans="1:7" ht="15" thickBot="1" x14ac:dyDescent="0.25">
      <c r="A130" s="3" t="s">
        <v>22</v>
      </c>
      <c r="B130" s="4">
        <f>SUM(B113:B129)</f>
        <v>15252084.937961783</v>
      </c>
      <c r="C130" s="4">
        <f t="shared" ref="C130:F130" si="12">SUM(C113:C129)</f>
        <v>102297042.30404946</v>
      </c>
      <c r="D130" s="4">
        <f t="shared" si="12"/>
        <v>93441366.733095542</v>
      </c>
      <c r="E130" s="4">
        <f t="shared" si="12"/>
        <v>522494016.21463722</v>
      </c>
      <c r="F130" s="4">
        <f t="shared" si="12"/>
        <v>733484510.18974411</v>
      </c>
    </row>
    <row r="131" spans="1:7" x14ac:dyDescent="0.2">
      <c r="B131" s="37"/>
      <c r="C131" s="37"/>
      <c r="D131" s="37"/>
      <c r="E131" s="37"/>
      <c r="F131" s="37"/>
      <c r="G131" s="37"/>
    </row>
    <row r="132" spans="1:7" x14ac:dyDescent="0.2">
      <c r="A132" s="52" t="s">
        <v>32</v>
      </c>
      <c r="B132" s="52"/>
      <c r="C132" s="52"/>
      <c r="D132" s="52"/>
      <c r="E132" s="52"/>
    </row>
    <row r="133" spans="1:7" ht="15" x14ac:dyDescent="0.25">
      <c r="A133" s="9" t="s">
        <v>30</v>
      </c>
    </row>
    <row r="134" spans="1:7" x14ac:dyDescent="0.2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22</v>
      </c>
    </row>
    <row r="135" spans="1:7" x14ac:dyDescent="0.2">
      <c r="A135" s="2" t="s">
        <v>10</v>
      </c>
      <c r="B135" s="7">
        <v>782.72999999999922</v>
      </c>
      <c r="C135" s="7">
        <v>40797.425000000039</v>
      </c>
      <c r="D135" s="7">
        <v>59779.06</v>
      </c>
      <c r="E135" s="7">
        <v>33514571.568</v>
      </c>
      <c r="F135" s="7">
        <f>SUM(B135:E135)</f>
        <v>33615930.783</v>
      </c>
    </row>
    <row r="136" spans="1:7" x14ac:dyDescent="0.2">
      <c r="A136" s="2" t="s">
        <v>12</v>
      </c>
      <c r="B136" s="7">
        <v>65612.531401688699</v>
      </c>
      <c r="C136" s="7">
        <v>760481.12109102111</v>
      </c>
      <c r="D136" s="7">
        <v>909261.09330448718</v>
      </c>
      <c r="E136" s="7">
        <v>12138983.515801281</v>
      </c>
      <c r="F136" s="7">
        <f t="shared" ref="F136:F151" si="13">SUM(B136:E136)</f>
        <v>13874338.261598477</v>
      </c>
      <c r="G136" s="7"/>
    </row>
    <row r="137" spans="1:7" x14ac:dyDescent="0.2">
      <c r="A137" s="2" t="s">
        <v>16</v>
      </c>
      <c r="B137" s="7">
        <v>4147.3329999999996</v>
      </c>
      <c r="C137" s="7">
        <v>-25878.601999999999</v>
      </c>
      <c r="D137" s="7">
        <v>3068585.322000003</v>
      </c>
      <c r="E137" s="7">
        <v>2763501.429</v>
      </c>
      <c r="F137" s="7">
        <f t="shared" si="13"/>
        <v>5810355.4820000026</v>
      </c>
    </row>
    <row r="138" spans="1:7" x14ac:dyDescent="0.2">
      <c r="A138" s="2" t="s">
        <v>17</v>
      </c>
      <c r="B138" s="7">
        <v>104.62649999999999</v>
      </c>
      <c r="C138" s="7">
        <v>10414.959999999999</v>
      </c>
      <c r="D138" s="7">
        <v>0</v>
      </c>
      <c r="E138" s="7">
        <v>0</v>
      </c>
      <c r="F138" s="7">
        <f t="shared" si="13"/>
        <v>10519.586499999999</v>
      </c>
    </row>
    <row r="139" spans="1:7" x14ac:dyDescent="0.2">
      <c r="A139" s="2" t="s">
        <v>9</v>
      </c>
      <c r="B139" s="7">
        <v>2524.4926086956521</v>
      </c>
      <c r="C139" s="7">
        <v>254991.44007801457</v>
      </c>
      <c r="D139" s="7">
        <v>482218.8849097105</v>
      </c>
      <c r="E139" s="7">
        <v>3022964.7661024514</v>
      </c>
      <c r="F139" s="7">
        <f t="shared" si="13"/>
        <v>3762699.583698872</v>
      </c>
    </row>
    <row r="140" spans="1:7" x14ac:dyDescent="0.2">
      <c r="A140" s="2" t="s">
        <v>21</v>
      </c>
      <c r="B140" s="7">
        <v>390255.11336286593</v>
      </c>
      <c r="C140" s="7">
        <v>-60790.144962854429</v>
      </c>
      <c r="D140" s="7">
        <v>612957.6819835637</v>
      </c>
      <c r="E140" s="7">
        <v>2667683.4380000001</v>
      </c>
      <c r="F140" s="7">
        <f t="shared" si="13"/>
        <v>3610106.088383575</v>
      </c>
    </row>
    <row r="141" spans="1:7" x14ac:dyDescent="0.2">
      <c r="A141" s="2" t="s">
        <v>15</v>
      </c>
      <c r="B141" s="7">
        <v>1.323529411764705</v>
      </c>
      <c r="C141" s="7">
        <v>420947.50959864922</v>
      </c>
      <c r="D141" s="7">
        <v>3720843.0435744445</v>
      </c>
      <c r="E141" s="7">
        <v>13449935.221957216</v>
      </c>
      <c r="F141" s="7">
        <f t="shared" si="13"/>
        <v>17591727.09865972</v>
      </c>
    </row>
    <row r="142" spans="1:7" x14ac:dyDescent="0.2">
      <c r="A142" s="2" t="s">
        <v>20</v>
      </c>
      <c r="B142" s="7">
        <v>838.00800000000004</v>
      </c>
      <c r="C142" s="7">
        <v>33123.684580561006</v>
      </c>
      <c r="D142" s="7">
        <v>48803.00604040402</v>
      </c>
      <c r="E142" s="7">
        <v>310161.74113333324</v>
      </c>
      <c r="F142" s="7">
        <f t="shared" si="13"/>
        <v>392926.43975429831</v>
      </c>
    </row>
    <row r="143" spans="1:7" x14ac:dyDescent="0.2">
      <c r="A143" s="2" t="s">
        <v>14</v>
      </c>
      <c r="B143" s="7">
        <v>323.45866666666677</v>
      </c>
      <c r="C143" s="7">
        <v>4473.2234166666622</v>
      </c>
      <c r="D143" s="7">
        <v>36522.655366666695</v>
      </c>
      <c r="E143" s="7">
        <v>2845220.145</v>
      </c>
      <c r="F143" s="7">
        <f t="shared" si="13"/>
        <v>2886539.48245</v>
      </c>
    </row>
    <row r="144" spans="1:7" x14ac:dyDescent="0.2">
      <c r="A144" s="2" t="s">
        <v>6</v>
      </c>
      <c r="B144" s="7">
        <v>8539.4458333333278</v>
      </c>
      <c r="C144" s="7">
        <v>97093.230578185423</v>
      </c>
      <c r="D144" s="7">
        <v>353957.73733333341</v>
      </c>
      <c r="E144" s="7">
        <v>1946024.2634999999</v>
      </c>
      <c r="F144" s="7">
        <f t="shared" si="13"/>
        <v>2405614.6772448523</v>
      </c>
    </row>
    <row r="145" spans="1:8" x14ac:dyDescent="0.2">
      <c r="A145" s="2" t="s">
        <v>5</v>
      </c>
      <c r="B145" s="7">
        <v>-434.20909090909083</v>
      </c>
      <c r="C145" s="7">
        <v>365081.0800000006</v>
      </c>
      <c r="D145" s="7">
        <v>2274525.7859999998</v>
      </c>
      <c r="E145" s="7">
        <v>382155.15700000001</v>
      </c>
      <c r="F145" s="7">
        <f t="shared" si="13"/>
        <v>3021327.8139090915</v>
      </c>
    </row>
    <row r="146" spans="1:8" x14ac:dyDescent="0.2">
      <c r="A146" s="2" t="s">
        <v>7</v>
      </c>
      <c r="B146" s="7">
        <v>78812.976527777791</v>
      </c>
      <c r="C146" s="7">
        <v>100195.86255220127</v>
      </c>
      <c r="D146" s="7">
        <v>201486.40680000003</v>
      </c>
      <c r="E146" s="7">
        <v>45324.396000000001</v>
      </c>
      <c r="F146" s="7">
        <f t="shared" si="13"/>
        <v>425819.64187997911</v>
      </c>
    </row>
    <row r="147" spans="1:8" x14ac:dyDescent="0.2">
      <c r="A147" s="2" t="s">
        <v>19</v>
      </c>
      <c r="B147" s="7">
        <v>15155.201315789487</v>
      </c>
      <c r="C147" s="7">
        <v>526895.14832325676</v>
      </c>
      <c r="D147" s="7">
        <v>493550.64446666569</v>
      </c>
      <c r="E147" s="7">
        <v>444026.52224999998</v>
      </c>
      <c r="F147" s="7">
        <f t="shared" si="13"/>
        <v>1479627.516355712</v>
      </c>
    </row>
    <row r="148" spans="1:8" x14ac:dyDescent="0.2">
      <c r="A148" s="2" t="s">
        <v>11</v>
      </c>
      <c r="B148" s="7">
        <v>59.444444444444507</v>
      </c>
      <c r="C148" s="7">
        <v>52879.955636363637</v>
      </c>
      <c r="D148" s="7">
        <v>584806.67098113231</v>
      </c>
      <c r="E148" s="7">
        <v>138982.21962264154</v>
      </c>
      <c r="F148" s="7">
        <f t="shared" si="13"/>
        <v>776728.29068458197</v>
      </c>
    </row>
    <row r="149" spans="1:8" x14ac:dyDescent="0.2">
      <c r="A149" s="2" t="s">
        <v>8</v>
      </c>
      <c r="B149" s="7">
        <v>0</v>
      </c>
      <c r="C149" s="7">
        <v>58338.160681818212</v>
      </c>
      <c r="D149" s="7">
        <v>152585.53400000001</v>
      </c>
      <c r="E149" s="7">
        <v>500440.75900000002</v>
      </c>
      <c r="F149" s="7">
        <f t="shared" si="13"/>
        <v>711364.45368181821</v>
      </c>
    </row>
    <row r="150" spans="1:8" x14ac:dyDescent="0.2">
      <c r="A150" s="2" t="s">
        <v>13</v>
      </c>
      <c r="B150" s="7">
        <v>5629.5</v>
      </c>
      <c r="C150" s="7">
        <v>10313.183058823533</v>
      </c>
      <c r="D150" s="7">
        <v>103085.022125</v>
      </c>
      <c r="E150" s="7">
        <v>-35837.510999999999</v>
      </c>
      <c r="F150" s="7">
        <f t="shared" si="13"/>
        <v>83190.194183823536</v>
      </c>
    </row>
    <row r="151" spans="1:8" x14ac:dyDescent="0.2">
      <c r="A151" s="2" t="s">
        <v>18</v>
      </c>
      <c r="B151" s="7">
        <v>150.0224</v>
      </c>
      <c r="C151" s="7">
        <v>2664.2851196172264</v>
      </c>
      <c r="D151" s="7">
        <v>3348.8649999999998</v>
      </c>
      <c r="E151" s="7">
        <v>4916.1589999999997</v>
      </c>
      <c r="F151" s="7">
        <f t="shared" si="13"/>
        <v>11079.331519617226</v>
      </c>
    </row>
    <row r="152" spans="1:8" ht="15" thickBot="1" x14ac:dyDescent="0.25">
      <c r="A152" s="3" t="s">
        <v>22</v>
      </c>
      <c r="B152" s="4">
        <f>SUM(B135:B151)</f>
        <v>572501.99849976471</v>
      </c>
      <c r="C152" s="4">
        <f t="shared" ref="C152:F152" si="14">SUM(C135:C151)</f>
        <v>2652021.5227523246</v>
      </c>
      <c r="D152" s="4">
        <f t="shared" si="14"/>
        <v>13106317.413885411</v>
      </c>
      <c r="E152" s="4">
        <f t="shared" si="14"/>
        <v>74139053.790366918</v>
      </c>
      <c r="F152" s="4">
        <f t="shared" si="14"/>
        <v>90469894.725504398</v>
      </c>
    </row>
    <row r="153" spans="1:8" x14ac:dyDescent="0.2">
      <c r="B153" s="37"/>
      <c r="C153" s="37"/>
      <c r="D153" s="37"/>
      <c r="E153" s="37"/>
      <c r="F153" s="37"/>
      <c r="G153" s="37"/>
    </row>
    <row r="154" spans="1:8" x14ac:dyDescent="0.2">
      <c r="A154" s="52" t="s">
        <v>33</v>
      </c>
      <c r="B154" s="52"/>
      <c r="C154" s="52"/>
      <c r="D154" s="52"/>
      <c r="E154" s="52"/>
    </row>
    <row r="155" spans="1:8" ht="15" x14ac:dyDescent="0.25">
      <c r="A155" s="10" t="s">
        <v>34</v>
      </c>
    </row>
    <row r="156" spans="1:8" x14ac:dyDescent="0.2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22</v>
      </c>
    </row>
    <row r="157" spans="1:8" x14ac:dyDescent="0.2">
      <c r="A157" s="2" t="s">
        <v>10</v>
      </c>
      <c r="B157" s="11">
        <f>(B91/$F$91)*100</f>
        <v>4.6101765694106629E-2</v>
      </c>
      <c r="C157" s="11">
        <f>(C91/$F$91)*100</f>
        <v>6.2222761408391838</v>
      </c>
      <c r="D157" s="11">
        <f>(D91/$F$91)*100</f>
        <v>1.0111310953425661</v>
      </c>
      <c r="E157" s="11">
        <f>(E91/$F$91)*100</f>
        <v>92.720490998124134</v>
      </c>
      <c r="F157" s="7">
        <f>SUM(B157:E157)</f>
        <v>99.999999999999986</v>
      </c>
    </row>
    <row r="158" spans="1:8" x14ac:dyDescent="0.2">
      <c r="A158" s="2" t="s">
        <v>12</v>
      </c>
      <c r="B158" s="11">
        <f>(B92/$F$92)*100</f>
        <v>1.3619186076188381</v>
      </c>
      <c r="C158" s="11">
        <f>(C92/$F$92)*100</f>
        <v>8.3896077173163395</v>
      </c>
      <c r="D158" s="11">
        <f>(D92/$F$92)*100</f>
        <v>9.4823680167065074</v>
      </c>
      <c r="E158" s="11">
        <f>(E92/$F$92)*100</f>
        <v>80.766105658358327</v>
      </c>
      <c r="F158" s="7">
        <f t="shared" ref="F158:F173" si="15">SUM(B158:E158)</f>
        <v>100.00000000000001</v>
      </c>
      <c r="G158" s="7"/>
      <c r="H158" s="7"/>
    </row>
    <row r="159" spans="1:8" x14ac:dyDescent="0.2">
      <c r="A159" s="2" t="s">
        <v>16</v>
      </c>
      <c r="B159" s="11">
        <f>(B93/$F$93)*100</f>
        <v>2.2288498612424128</v>
      </c>
      <c r="C159" s="11">
        <f>(C93/$F$93)*100</f>
        <v>44.471232486653136</v>
      </c>
      <c r="D159" s="11">
        <f>(D93/$F$93)*100</f>
        <v>8.2513772539478829</v>
      </c>
      <c r="E159" s="11">
        <f>(E93/$F$93)*100</f>
        <v>45.048540398156575</v>
      </c>
      <c r="F159" s="7">
        <f t="shared" si="15"/>
        <v>100</v>
      </c>
    </row>
    <row r="160" spans="1:8" x14ac:dyDescent="0.2">
      <c r="A160" s="2" t="s">
        <v>17</v>
      </c>
      <c r="B160" s="11">
        <f>(B94/$F$94)*100</f>
        <v>3.6049536614940974</v>
      </c>
      <c r="C160" s="11">
        <f>(C94/$F$94)*100</f>
        <v>54.528323792239497</v>
      </c>
      <c r="D160" s="11" t="s">
        <v>78</v>
      </c>
      <c r="E160" s="11">
        <f>(E94/$F$94)*100</f>
        <v>41.866722546266423</v>
      </c>
      <c r="F160" s="7">
        <f t="shared" si="15"/>
        <v>100.00000000000003</v>
      </c>
    </row>
    <row r="161" spans="1:6" x14ac:dyDescent="0.2">
      <c r="A161" s="2" t="s">
        <v>9</v>
      </c>
      <c r="B161" s="11">
        <f>(B95/$F$95)*100</f>
        <v>0.76463708998175051</v>
      </c>
      <c r="C161" s="11">
        <f>(C95/$F$95)*100</f>
        <v>10.089911625539361</v>
      </c>
      <c r="D161" s="11">
        <f>(D95/$F$95)*100</f>
        <v>16.788512065875214</v>
      </c>
      <c r="E161" s="11">
        <f>(E95/$F$95)*100</f>
        <v>72.356939218603671</v>
      </c>
      <c r="F161" s="7">
        <f t="shared" si="15"/>
        <v>100</v>
      </c>
    </row>
    <row r="162" spans="1:6" x14ac:dyDescent="0.2">
      <c r="A162" s="29" t="s">
        <v>21</v>
      </c>
      <c r="B162" s="11">
        <f>(B96/$F$96)*100</f>
        <v>16.498936884559374</v>
      </c>
      <c r="C162" s="11">
        <f>(C96/$F$96)*100</f>
        <v>49.160965143892248</v>
      </c>
      <c r="D162" s="11">
        <f>(D96/$F$96)*100</f>
        <v>12.752293164316669</v>
      </c>
      <c r="E162" s="11">
        <f>(E96/$F$96)*100</f>
        <v>21.587804807231699</v>
      </c>
      <c r="F162" s="7">
        <f t="shared" si="15"/>
        <v>100</v>
      </c>
    </row>
    <row r="163" spans="1:6" x14ac:dyDescent="0.2">
      <c r="A163" s="2" t="s">
        <v>15</v>
      </c>
      <c r="B163" s="11">
        <f>(B97/$F$97)*100</f>
        <v>0.32109927221636275</v>
      </c>
      <c r="C163" s="11">
        <f>(C97/$F$97)*100</f>
        <v>6.8094165201079138</v>
      </c>
      <c r="D163" s="11">
        <f>(D97/$F$97)*100</f>
        <v>20.813530451936174</v>
      </c>
      <c r="E163" s="11">
        <f>(E97/$F$97)*100</f>
        <v>72.055953755739552</v>
      </c>
      <c r="F163" s="7">
        <f t="shared" si="15"/>
        <v>100</v>
      </c>
    </row>
    <row r="164" spans="1:6" x14ac:dyDescent="0.2">
      <c r="A164" s="2" t="s">
        <v>20</v>
      </c>
      <c r="B164" s="11">
        <f>(B98/$F$98)*100</f>
        <v>2.5266232520259777</v>
      </c>
      <c r="C164" s="11">
        <f>(C98/$F$98)*100</f>
        <v>27.617320159362535</v>
      </c>
      <c r="D164" s="11">
        <f>(D98/$F$98)*100</f>
        <v>21.284422226009372</v>
      </c>
      <c r="E164" s="11">
        <f>(E98/$F$98)*100</f>
        <v>48.571634362602119</v>
      </c>
      <c r="F164" s="7">
        <f t="shared" si="15"/>
        <v>100</v>
      </c>
    </row>
    <row r="165" spans="1:6" x14ac:dyDescent="0.2">
      <c r="A165" s="2" t="s">
        <v>14</v>
      </c>
      <c r="B165" s="11">
        <f>(B99/$F$99)*100</f>
        <v>0.49417826087331301</v>
      </c>
      <c r="C165" s="11">
        <f>(C99/$F$99)*100</f>
        <v>6.6094275267447085</v>
      </c>
      <c r="D165" s="11">
        <f>(D99/$F$99)*100</f>
        <v>6.9658964156358385</v>
      </c>
      <c r="E165" s="11">
        <f>(E99/$F$99)*100</f>
        <v>85.930497796746124</v>
      </c>
      <c r="F165" s="7">
        <f t="shared" si="15"/>
        <v>99.999999999999986</v>
      </c>
    </row>
    <row r="166" spans="1:6" x14ac:dyDescent="0.2">
      <c r="A166" s="2" t="s">
        <v>6</v>
      </c>
      <c r="B166" s="11">
        <f>(B100/$F$100)*100</f>
        <v>0.751428075521544</v>
      </c>
      <c r="C166" s="11">
        <f>(C100/$F$100)*100</f>
        <v>6.885864087744169</v>
      </c>
      <c r="D166" s="11">
        <f>(D100/$F$100)*100</f>
        <v>38.914494233647339</v>
      </c>
      <c r="E166" s="11">
        <f>(E100/$F$100)*100</f>
        <v>53.448213603086934</v>
      </c>
      <c r="F166" s="7">
        <f t="shared" si="15"/>
        <v>99.999999999999986</v>
      </c>
    </row>
    <row r="167" spans="1:6" x14ac:dyDescent="0.2">
      <c r="A167" s="2" t="s">
        <v>5</v>
      </c>
      <c r="B167" s="11">
        <f>(B101/$F$101)*100</f>
        <v>8.2711864117287295</v>
      </c>
      <c r="C167" s="11">
        <f>(C101/$F$101)*100</f>
        <v>34.565398753828383</v>
      </c>
      <c r="D167" s="11">
        <f>(D101/$F$101)*100</f>
        <v>25.936880418597223</v>
      </c>
      <c r="E167" s="11">
        <f>(E101/$F$101)*100</f>
        <v>31.22653441584567</v>
      </c>
      <c r="F167" s="7">
        <f t="shared" si="15"/>
        <v>100</v>
      </c>
    </row>
    <row r="168" spans="1:6" x14ac:dyDescent="0.2">
      <c r="A168" s="2" t="s">
        <v>7</v>
      </c>
      <c r="B168" s="11">
        <f>(B102/$F$102)*100</f>
        <v>7.8663811795885383</v>
      </c>
      <c r="C168" s="11">
        <f>(C102/$F$102)*100</f>
        <v>35.157426659099194</v>
      </c>
      <c r="D168" s="11">
        <f>(D102/$F$102)*100</f>
        <v>40.917417093536663</v>
      </c>
      <c r="E168" s="11">
        <f>(E102/$F$102)*100</f>
        <v>16.058775067775606</v>
      </c>
      <c r="F168" s="7">
        <f t="shared" si="15"/>
        <v>100</v>
      </c>
    </row>
    <row r="169" spans="1:6" x14ac:dyDescent="0.2">
      <c r="A169" s="2" t="s">
        <v>19</v>
      </c>
      <c r="B169" s="11">
        <f>(B103/$F$103)*100</f>
        <v>5.5335090244355758</v>
      </c>
      <c r="C169" s="11">
        <f>(C103/$F$103)*100</f>
        <v>26.565207678549029</v>
      </c>
      <c r="D169" s="11">
        <f>(D103/$F$103)*100</f>
        <v>21.275396943882111</v>
      </c>
      <c r="E169" s="11">
        <f>(E103/$F$103)*100</f>
        <v>46.625886353133275</v>
      </c>
      <c r="F169" s="7">
        <f t="shared" si="15"/>
        <v>100</v>
      </c>
    </row>
    <row r="170" spans="1:6" x14ac:dyDescent="0.2">
      <c r="A170" s="2" t="s">
        <v>11</v>
      </c>
      <c r="B170" s="11">
        <f>(B104/$F$104)*100</f>
        <v>0.54398324699417844</v>
      </c>
      <c r="C170" s="11">
        <f>(C104/$F$104)*100</f>
        <v>10.887486474925222</v>
      </c>
      <c r="D170" s="11">
        <f>(D104/$F$104)*100</f>
        <v>51.299603442351405</v>
      </c>
      <c r="E170" s="11">
        <f>(E104/$F$104)*100</f>
        <v>37.268926835729168</v>
      </c>
      <c r="F170" s="7">
        <f t="shared" si="15"/>
        <v>99.999999999999972</v>
      </c>
    </row>
    <row r="171" spans="1:6" x14ac:dyDescent="0.2">
      <c r="A171" s="2" t="s">
        <v>8</v>
      </c>
      <c r="B171" s="11">
        <f>(B105/$F$105)*100</f>
        <v>0.50491812922062407</v>
      </c>
      <c r="C171" s="11">
        <f>(C105/$F$105)*100</f>
        <v>11.44122241270331</v>
      </c>
      <c r="D171" s="11">
        <f>(D105/$F$105)*100</f>
        <v>21.440652172002366</v>
      </c>
      <c r="E171" s="11">
        <f>(E105/$F$105)*100</f>
        <v>66.613207286073688</v>
      </c>
      <c r="F171" s="7">
        <f t="shared" si="15"/>
        <v>99.999999999999986</v>
      </c>
    </row>
    <row r="172" spans="1:6" x14ac:dyDescent="0.2">
      <c r="A172" s="2" t="s">
        <v>13</v>
      </c>
      <c r="B172" s="11">
        <f>(B106/$F$106)*100</f>
        <v>5.9083260171987737</v>
      </c>
      <c r="C172" s="11">
        <f>(C106/$F$106)*100</f>
        <v>25.708597471392068</v>
      </c>
      <c r="D172" s="11">
        <f>(D106/$F$106)*100</f>
        <v>50.59541093332092</v>
      </c>
      <c r="E172" s="11">
        <f>(E106/$F$106)*100</f>
        <v>17.787665578088237</v>
      </c>
      <c r="F172" s="7">
        <f t="shared" si="15"/>
        <v>100</v>
      </c>
    </row>
    <row r="173" spans="1:6" ht="15" thickBot="1" x14ac:dyDescent="0.25">
      <c r="A173" s="30" t="s">
        <v>18</v>
      </c>
      <c r="B173" s="31">
        <f>(B107/$F$107)*100</f>
        <v>40.044920002391869</v>
      </c>
      <c r="C173" s="31">
        <f>(C107/$F$107)*100</f>
        <v>51.585639954485252</v>
      </c>
      <c r="D173" s="31">
        <f>(D107/$F$107)*100</f>
        <v>2.7958624506565588</v>
      </c>
      <c r="E173" s="31">
        <f>(E107/$F$107)*100</f>
        <v>5.5735775924663198</v>
      </c>
      <c r="F173" s="32">
        <f t="shared" si="15"/>
        <v>100</v>
      </c>
    </row>
    <row r="175" spans="1:6" x14ac:dyDescent="0.2">
      <c r="A175" s="52" t="s">
        <v>77</v>
      </c>
      <c r="B175" s="52"/>
      <c r="C175" s="52"/>
      <c r="D175" s="52"/>
      <c r="E175" s="52"/>
    </row>
    <row r="176" spans="1:6" ht="15" x14ac:dyDescent="0.25">
      <c r="A176" s="10" t="s">
        <v>34</v>
      </c>
    </row>
    <row r="177" spans="1:8" x14ac:dyDescent="0.2">
      <c r="A177" s="1"/>
      <c r="B177" s="1" t="s">
        <v>1</v>
      </c>
      <c r="C177" s="1" t="s">
        <v>2</v>
      </c>
      <c r="D177" s="1" t="s">
        <v>3</v>
      </c>
      <c r="E177" s="1" t="s">
        <v>4</v>
      </c>
    </row>
    <row r="178" spans="1:8" x14ac:dyDescent="0.2">
      <c r="A178" s="2" t="s">
        <v>35</v>
      </c>
      <c r="B178" s="43">
        <v>2.1859602738596499E-2</v>
      </c>
      <c r="C178" s="43">
        <v>0.14006699469945263</v>
      </c>
      <c r="D178" s="43">
        <v>0.13308793383478609</v>
      </c>
      <c r="E178" s="43">
        <v>0.70498546872716505</v>
      </c>
    </row>
    <row r="179" spans="1:8" ht="15" thickBot="1" x14ac:dyDescent="0.25">
      <c r="A179" s="12" t="s">
        <v>36</v>
      </c>
      <c r="B179" s="44">
        <v>3.0830476136166886E-2</v>
      </c>
      <c r="C179" s="44">
        <v>0.1727014309913972</v>
      </c>
      <c r="D179" s="44">
        <v>0.18464310491360658</v>
      </c>
      <c r="E179" s="44">
        <v>0.61182498795882934</v>
      </c>
      <c r="H179" s="7"/>
    </row>
    <row r="181" spans="1:8" x14ac:dyDescent="0.2">
      <c r="A181" s="52" t="s">
        <v>37</v>
      </c>
      <c r="B181" s="52"/>
      <c r="C181" s="52"/>
      <c r="D181" s="52"/>
      <c r="E181" s="52"/>
    </row>
    <row r="182" spans="1:8" ht="15" x14ac:dyDescent="0.25">
      <c r="A182" s="9" t="s">
        <v>30</v>
      </c>
    </row>
    <row r="183" spans="1:8" x14ac:dyDescent="0.2">
      <c r="A183" s="1" t="s">
        <v>0</v>
      </c>
      <c r="B183" s="1" t="s">
        <v>1</v>
      </c>
      <c r="C183" s="1" t="s">
        <v>2</v>
      </c>
      <c r="D183" s="1" t="s">
        <v>3</v>
      </c>
      <c r="E183" s="1" t="s">
        <v>4</v>
      </c>
    </row>
    <row r="184" spans="1:8" x14ac:dyDescent="0.2">
      <c r="A184" s="2" t="s">
        <v>10</v>
      </c>
      <c r="B184" s="34">
        <v>1578.5622758620691</v>
      </c>
      <c r="C184" s="34">
        <v>18636.495097828254</v>
      </c>
      <c r="D184" s="34">
        <v>1756.844771128609</v>
      </c>
      <c r="E184" s="34">
        <v>8519.7883249541937</v>
      </c>
    </row>
    <row r="185" spans="1:8" x14ac:dyDescent="0.2">
      <c r="A185" s="2" t="s">
        <v>12</v>
      </c>
      <c r="B185" s="34">
        <v>137.98225934647374</v>
      </c>
      <c r="C185" s="34">
        <v>261.23203112086185</v>
      </c>
      <c r="D185" s="34">
        <v>483.79012732829864</v>
      </c>
      <c r="E185" s="34">
        <v>1493.8567083496962</v>
      </c>
      <c r="F185" s="7"/>
      <c r="G185" s="7"/>
    </row>
    <row r="186" spans="1:8" x14ac:dyDescent="0.2">
      <c r="A186" s="2" t="s">
        <v>16</v>
      </c>
      <c r="B186" s="34">
        <v>17995.19455</v>
      </c>
      <c r="C186" s="34">
        <v>35785.711504152823</v>
      </c>
      <c r="D186" s="34">
        <v>2319.4453117988392</v>
      </c>
      <c r="E186" s="34">
        <v>4115.9300245190489</v>
      </c>
    </row>
    <row r="187" spans="1:8" x14ac:dyDescent="0.2">
      <c r="A187" s="2" t="s">
        <v>17</v>
      </c>
      <c r="B187" s="34">
        <v>794.28881707317066</v>
      </c>
      <c r="C187" s="34">
        <v>224.72128832116789</v>
      </c>
      <c r="D187" s="34"/>
      <c r="E187" s="34">
        <v>90.049704523809524</v>
      </c>
    </row>
    <row r="188" spans="1:8" x14ac:dyDescent="0.2">
      <c r="A188" s="2" t="s">
        <v>9</v>
      </c>
      <c r="B188" s="34">
        <v>219.6671950464978</v>
      </c>
      <c r="C188" s="34">
        <v>308.07442497672645</v>
      </c>
      <c r="D188" s="34">
        <v>386.43506272149972</v>
      </c>
      <c r="E188" s="34">
        <v>253.07381611911404</v>
      </c>
    </row>
    <row r="189" spans="1:8" x14ac:dyDescent="0.2">
      <c r="A189" s="2" t="s">
        <v>21</v>
      </c>
      <c r="B189" s="34">
        <v>242.98683605715348</v>
      </c>
      <c r="C189" s="34">
        <v>258.92095220573503</v>
      </c>
      <c r="D189" s="34">
        <v>150.89975537132239</v>
      </c>
      <c r="E189" s="34">
        <v>530.88432887549448</v>
      </c>
    </row>
    <row r="190" spans="1:8" x14ac:dyDescent="0.2">
      <c r="A190" s="2" t="s">
        <v>15</v>
      </c>
      <c r="B190" s="34">
        <v>156.07110416581492</v>
      </c>
      <c r="C190" s="34">
        <v>305.3031030274845</v>
      </c>
      <c r="D190" s="34">
        <v>282.89493665130959</v>
      </c>
      <c r="E190" s="34">
        <v>603.5135477212491</v>
      </c>
    </row>
    <row r="191" spans="1:8" x14ac:dyDescent="0.2">
      <c r="A191" s="2" t="s">
        <v>20</v>
      </c>
      <c r="B191" s="34">
        <v>121.915975308642</v>
      </c>
      <c r="C191" s="34">
        <v>151.85397685179089</v>
      </c>
      <c r="D191" s="34">
        <v>174.98768239797619</v>
      </c>
      <c r="E191" s="34">
        <v>172.03249835712799</v>
      </c>
    </row>
    <row r="192" spans="1:8" x14ac:dyDescent="0.2">
      <c r="A192" s="2" t="s">
        <v>14</v>
      </c>
      <c r="B192" s="34">
        <v>225.44907184236132</v>
      </c>
      <c r="C192" s="34">
        <v>946.32626452165186</v>
      </c>
      <c r="D192" s="34">
        <v>567.27391713685097</v>
      </c>
      <c r="E192" s="34">
        <v>2905.2111700719179</v>
      </c>
    </row>
    <row r="193" spans="1:5" x14ac:dyDescent="0.2">
      <c r="A193" s="2" t="s">
        <v>6</v>
      </c>
      <c r="B193" s="34">
        <v>1856.5279919188129</v>
      </c>
      <c r="C193" s="34">
        <v>1516.8694822458306</v>
      </c>
      <c r="D193" s="34">
        <v>4106.6278442656785</v>
      </c>
      <c r="E193" s="34">
        <v>1820.4019707373943</v>
      </c>
    </row>
    <row r="194" spans="1:5" x14ac:dyDescent="0.2">
      <c r="A194" s="2" t="s">
        <v>5</v>
      </c>
      <c r="B194" s="34">
        <v>1672.2776666666666</v>
      </c>
      <c r="C194" s="34">
        <v>2324.1369050000008</v>
      </c>
      <c r="D194" s="34">
        <v>1591.0802276976924</v>
      </c>
      <c r="E194" s="34">
        <v>1557.7820602247191</v>
      </c>
    </row>
    <row r="195" spans="1:5" x14ac:dyDescent="0.2">
      <c r="A195" s="2" t="s">
        <v>7</v>
      </c>
      <c r="B195" s="34">
        <v>464.84301820331848</v>
      </c>
      <c r="C195" s="34">
        <v>488.05743188035905</v>
      </c>
      <c r="D195" s="34">
        <v>513.05878584419088</v>
      </c>
      <c r="E195" s="34">
        <v>487.96310588767096</v>
      </c>
    </row>
    <row r="196" spans="1:5" x14ac:dyDescent="0.2">
      <c r="A196" s="2" t="s">
        <v>19</v>
      </c>
      <c r="B196" s="34">
        <v>197.34912779535941</v>
      </c>
      <c r="C196" s="34">
        <v>364.95748657111483</v>
      </c>
      <c r="D196" s="34">
        <v>211.5168113550132</v>
      </c>
      <c r="E196" s="34">
        <v>61.111168832092204</v>
      </c>
    </row>
    <row r="197" spans="1:5" x14ac:dyDescent="0.2">
      <c r="A197" s="2" t="s">
        <v>11</v>
      </c>
      <c r="B197" s="34">
        <v>144.33196296296299</v>
      </c>
      <c r="C197" s="34">
        <v>198.15671608040199</v>
      </c>
      <c r="D197" s="34">
        <v>203.41685482802666</v>
      </c>
      <c r="E197" s="34">
        <v>243.69791310891694</v>
      </c>
    </row>
    <row r="198" spans="1:5" x14ac:dyDescent="0.2">
      <c r="A198" s="2" t="s">
        <v>8</v>
      </c>
      <c r="B198" s="34">
        <v>151.11616568047339</v>
      </c>
      <c r="C198" s="34">
        <v>258.10271590249641</v>
      </c>
      <c r="D198" s="34">
        <v>408.19151030394278</v>
      </c>
      <c r="E198" s="34">
        <v>385.92053980298954</v>
      </c>
    </row>
    <row r="199" spans="1:5" x14ac:dyDescent="0.2">
      <c r="A199" s="2" t="s">
        <v>13</v>
      </c>
      <c r="B199" s="34">
        <v>115.33471615720525</v>
      </c>
      <c r="C199" s="34">
        <v>227.83995524399404</v>
      </c>
      <c r="D199" s="34">
        <v>255.45932936968595</v>
      </c>
      <c r="E199" s="34">
        <v>379.04481250000003</v>
      </c>
    </row>
    <row r="200" spans="1:5" ht="15" thickBot="1" x14ac:dyDescent="0.25">
      <c r="A200" s="12" t="s">
        <v>18</v>
      </c>
      <c r="B200" s="38">
        <v>72.169404295822972</v>
      </c>
      <c r="C200" s="38">
        <v>87.328331371340781</v>
      </c>
      <c r="D200" s="38">
        <v>103.4367350689127</v>
      </c>
      <c r="E200" s="38">
        <v>102.94339602446483</v>
      </c>
    </row>
  </sheetData>
  <mergeCells count="23">
    <mergeCell ref="A1:F1"/>
    <mergeCell ref="A2:F2"/>
    <mergeCell ref="J45:J46"/>
    <mergeCell ref="J67:J68"/>
    <mergeCell ref="A23:E23"/>
    <mergeCell ref="A44:I44"/>
    <mergeCell ref="A45:A46"/>
    <mergeCell ref="B45:C45"/>
    <mergeCell ref="D45:E45"/>
    <mergeCell ref="H45:I45"/>
    <mergeCell ref="F45:G45"/>
    <mergeCell ref="F67:G67"/>
    <mergeCell ref="A181:E181"/>
    <mergeCell ref="A66:I66"/>
    <mergeCell ref="A67:A68"/>
    <mergeCell ref="B67:C67"/>
    <mergeCell ref="D67:E67"/>
    <mergeCell ref="H67:I67"/>
    <mergeCell ref="A88:E88"/>
    <mergeCell ref="A110:E110"/>
    <mergeCell ref="A132:E132"/>
    <mergeCell ref="A154:E154"/>
    <mergeCell ref="A175:E1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160" zoomScale="110" zoomScaleNormal="110" workbookViewId="0">
      <selection activeCell="B179" sqref="B179:E179"/>
    </sheetView>
  </sheetViews>
  <sheetFormatPr defaultRowHeight="14.25" x14ac:dyDescent="0.2"/>
  <cols>
    <col min="1" max="1" width="58.75" bestFit="1" customWidth="1"/>
    <col min="2" max="2" width="15" bestFit="1" customWidth="1"/>
    <col min="3" max="5" width="16.125" bestFit="1" customWidth="1"/>
    <col min="6" max="6" width="17.75" bestFit="1" customWidth="1"/>
    <col min="7" max="7" width="11.625" bestFit="1" customWidth="1"/>
    <col min="8" max="8" width="11.375" bestFit="1" customWidth="1"/>
    <col min="9" max="9" width="12.375" bestFit="1" customWidth="1"/>
    <col min="10" max="10" width="13.125" bestFit="1" customWidth="1"/>
    <col min="11" max="11" width="9.875" bestFit="1" customWidth="1"/>
  </cols>
  <sheetData>
    <row r="1" spans="1:6" ht="39.75" customHeight="1" x14ac:dyDescent="0.2">
      <c r="A1" s="58" t="s">
        <v>81</v>
      </c>
      <c r="B1" s="58"/>
      <c r="C1" s="58"/>
      <c r="D1" s="58"/>
      <c r="E1" s="58"/>
      <c r="F1" s="58"/>
    </row>
    <row r="2" spans="1:6" ht="15.75" x14ac:dyDescent="0.25">
      <c r="A2" s="56" t="s">
        <v>85</v>
      </c>
      <c r="B2" s="56"/>
      <c r="C2" s="56"/>
      <c r="D2" s="56"/>
      <c r="E2" s="56"/>
      <c r="F2" s="56"/>
    </row>
    <row r="3" spans="1:6" x14ac:dyDescent="0.2">
      <c r="A3" s="13" t="s">
        <v>38</v>
      </c>
      <c r="B3" s="13" t="s">
        <v>39</v>
      </c>
      <c r="C3" s="13" t="s">
        <v>40</v>
      </c>
      <c r="D3" s="13" t="s">
        <v>41</v>
      </c>
      <c r="E3" s="13" t="s">
        <v>42</v>
      </c>
      <c r="F3" s="13" t="s">
        <v>60</v>
      </c>
    </row>
    <row r="4" spans="1:6" x14ac:dyDescent="0.2">
      <c r="A4" s="14" t="s">
        <v>48</v>
      </c>
      <c r="B4" s="34">
        <v>19.999999999999979</v>
      </c>
      <c r="C4" s="34">
        <v>26.000000000000014</v>
      </c>
      <c r="D4" s="34">
        <v>17</v>
      </c>
      <c r="E4" s="34">
        <v>32</v>
      </c>
      <c r="F4" s="34">
        <f>B4+C4+D4+E4</f>
        <v>95</v>
      </c>
    </row>
    <row r="5" spans="1:6" x14ac:dyDescent="0.2">
      <c r="A5" s="14" t="s">
        <v>50</v>
      </c>
      <c r="B5" s="34">
        <v>3976.9166666666652</v>
      </c>
      <c r="C5" s="34">
        <v>3080.9450549450526</v>
      </c>
      <c r="D5" s="34">
        <v>304.97371794871799</v>
      </c>
      <c r="E5" s="34">
        <v>118.87884615384618</v>
      </c>
      <c r="F5" s="34">
        <f t="shared" ref="F5:F20" si="0">B5+C5+D5+E5</f>
        <v>7481.7142857142826</v>
      </c>
    </row>
    <row r="6" spans="1:6" x14ac:dyDescent="0.2">
      <c r="A6" s="14" t="s">
        <v>54</v>
      </c>
      <c r="B6" s="34">
        <v>10</v>
      </c>
      <c r="C6" s="34">
        <v>10</v>
      </c>
      <c r="D6" s="34">
        <v>12.000000000000009</v>
      </c>
      <c r="E6" s="34">
        <v>5</v>
      </c>
      <c r="F6" s="34">
        <f t="shared" si="0"/>
        <v>37.000000000000007</v>
      </c>
    </row>
    <row r="7" spans="1:6" x14ac:dyDescent="0.2">
      <c r="A7" s="14" t="s">
        <v>55</v>
      </c>
      <c r="B7" s="34">
        <v>11</v>
      </c>
      <c r="C7" s="34">
        <v>22</v>
      </c>
      <c r="D7" s="34">
        <v>0</v>
      </c>
      <c r="E7" s="34">
        <v>7</v>
      </c>
      <c r="F7" s="34">
        <f t="shared" si="0"/>
        <v>40</v>
      </c>
    </row>
    <row r="8" spans="1:6" x14ac:dyDescent="0.2">
      <c r="A8" s="14" t="s">
        <v>47</v>
      </c>
      <c r="B8" s="34">
        <v>1966</v>
      </c>
      <c r="C8" s="34">
        <v>3051.1489361702243</v>
      </c>
      <c r="D8" s="34">
        <v>756.55319148936144</v>
      </c>
      <c r="E8" s="34">
        <v>786.29787234042578</v>
      </c>
      <c r="F8" s="34">
        <f t="shared" si="0"/>
        <v>6560.0000000000118</v>
      </c>
    </row>
    <row r="9" spans="1:6" x14ac:dyDescent="0.2">
      <c r="A9" s="14" t="s">
        <v>59</v>
      </c>
      <c r="B9" s="34">
        <v>13780.727272727263</v>
      </c>
      <c r="C9" s="34">
        <v>9064.5423125261823</v>
      </c>
      <c r="D9" s="34">
        <v>763.7304147465436</v>
      </c>
      <c r="E9" s="34">
        <v>28</v>
      </c>
      <c r="F9" s="34">
        <f t="shared" si="0"/>
        <v>23636.999999999989</v>
      </c>
    </row>
    <row r="10" spans="1:6" x14ac:dyDescent="0.2">
      <c r="A10" s="14" t="s">
        <v>53</v>
      </c>
      <c r="B10" s="34">
        <v>382.11229946524082</v>
      </c>
      <c r="C10" s="34">
        <v>644.91106107514827</v>
      </c>
      <c r="D10" s="34">
        <v>427.93385871094836</v>
      </c>
      <c r="E10" s="34">
        <v>41.042780748663091</v>
      </c>
      <c r="F10" s="34">
        <f t="shared" si="0"/>
        <v>1496.0000000000005</v>
      </c>
    </row>
    <row r="11" spans="1:6" x14ac:dyDescent="0.2">
      <c r="A11" s="14" t="s">
        <v>58</v>
      </c>
      <c r="B11" s="34">
        <v>1356</v>
      </c>
      <c r="C11" s="34">
        <v>2272.0000000000023</v>
      </c>
      <c r="D11" s="34">
        <v>369.99999999999966</v>
      </c>
      <c r="E11" s="34">
        <v>76.999999999999943</v>
      </c>
      <c r="F11" s="34">
        <f t="shared" si="0"/>
        <v>4075.0000000000018</v>
      </c>
    </row>
    <row r="12" spans="1:6" x14ac:dyDescent="0.2">
      <c r="A12" s="14" t="s">
        <v>52</v>
      </c>
      <c r="B12" s="34">
        <v>242.13333333333327</v>
      </c>
      <c r="C12" s="34">
        <v>124.70000000000003</v>
      </c>
      <c r="D12" s="34">
        <v>48.333333333333378</v>
      </c>
      <c r="E12" s="34">
        <v>22.833333333333343</v>
      </c>
      <c r="F12" s="34">
        <f t="shared" si="0"/>
        <v>438</v>
      </c>
    </row>
    <row r="13" spans="1:6" x14ac:dyDescent="0.2">
      <c r="A13" s="14" t="s">
        <v>44</v>
      </c>
      <c r="B13" s="34">
        <v>98.999999999999986</v>
      </c>
      <c r="C13" s="34">
        <v>175.99999999999994</v>
      </c>
      <c r="D13" s="34">
        <v>76.999999999999986</v>
      </c>
      <c r="E13" s="34">
        <v>52</v>
      </c>
      <c r="F13" s="34">
        <f t="shared" si="0"/>
        <v>403.99999999999994</v>
      </c>
    </row>
    <row r="14" spans="1:6" x14ac:dyDescent="0.2">
      <c r="A14" s="14" t="s">
        <v>43</v>
      </c>
      <c r="B14" s="34">
        <v>548.99999999999977</v>
      </c>
      <c r="C14" s="34">
        <v>260.00000000000045</v>
      </c>
      <c r="D14" s="34">
        <v>61</v>
      </c>
      <c r="E14" s="34">
        <v>10</v>
      </c>
      <c r="F14" s="34">
        <f t="shared" si="0"/>
        <v>880.00000000000023</v>
      </c>
    </row>
    <row r="15" spans="1:6" x14ac:dyDescent="0.2">
      <c r="A15" s="14" t="s">
        <v>45</v>
      </c>
      <c r="B15" s="34">
        <v>1197.0588235294126</v>
      </c>
      <c r="C15" s="34">
        <v>1064.9411764705865</v>
      </c>
      <c r="D15" s="34">
        <v>223.99999999999997</v>
      </c>
      <c r="E15" s="34">
        <v>23</v>
      </c>
      <c r="F15" s="34">
        <f t="shared" si="0"/>
        <v>2508.9999999999991</v>
      </c>
    </row>
    <row r="16" spans="1:6" x14ac:dyDescent="0.2">
      <c r="A16" s="14" t="s">
        <v>57</v>
      </c>
      <c r="B16" s="34">
        <v>1539</v>
      </c>
      <c r="C16" s="34">
        <v>695.99999999999932</v>
      </c>
      <c r="D16" s="34">
        <v>169.99999999999989</v>
      </c>
      <c r="E16" s="34">
        <v>83</v>
      </c>
      <c r="F16" s="34">
        <f t="shared" si="0"/>
        <v>2487.9999999999991</v>
      </c>
    </row>
    <row r="17" spans="1:6" x14ac:dyDescent="0.2">
      <c r="A17" s="14" t="s">
        <v>49</v>
      </c>
      <c r="B17" s="34">
        <v>107.0000000000001</v>
      </c>
      <c r="C17" s="34">
        <v>193.99999999999994</v>
      </c>
      <c r="D17" s="34">
        <v>186.30188679245305</v>
      </c>
      <c r="E17" s="34">
        <v>45.698113207547181</v>
      </c>
      <c r="F17" s="34">
        <f t="shared" si="0"/>
        <v>533.00000000000023</v>
      </c>
    </row>
    <row r="18" spans="1:6" x14ac:dyDescent="0.2">
      <c r="A18" s="14" t="s">
        <v>46</v>
      </c>
      <c r="B18" s="34">
        <v>176</v>
      </c>
      <c r="C18" s="34">
        <v>395.00000000000006</v>
      </c>
      <c r="D18" s="34">
        <v>158</v>
      </c>
      <c r="E18" s="34">
        <v>18</v>
      </c>
      <c r="F18" s="34">
        <f t="shared" si="0"/>
        <v>747</v>
      </c>
    </row>
    <row r="19" spans="1:6" x14ac:dyDescent="0.2">
      <c r="A19" s="14" t="s">
        <v>51</v>
      </c>
      <c r="B19" s="34">
        <v>310.75</v>
      </c>
      <c r="C19" s="34">
        <v>165.25000000000003</v>
      </c>
      <c r="D19" s="34">
        <v>40</v>
      </c>
      <c r="E19" s="34">
        <v>4</v>
      </c>
      <c r="F19" s="34">
        <f t="shared" si="0"/>
        <v>520</v>
      </c>
    </row>
    <row r="20" spans="1:6" x14ac:dyDescent="0.2">
      <c r="A20" s="14" t="s">
        <v>56</v>
      </c>
      <c r="B20" s="34">
        <v>3939.4421052631574</v>
      </c>
      <c r="C20" s="34">
        <v>1249.5578947368431</v>
      </c>
      <c r="D20" s="34">
        <v>6</v>
      </c>
      <c r="E20" s="34">
        <v>3</v>
      </c>
      <c r="F20" s="34">
        <f t="shared" si="0"/>
        <v>5198</v>
      </c>
    </row>
    <row r="21" spans="1:6" ht="15" thickBot="1" x14ac:dyDescent="0.25">
      <c r="A21" s="16" t="s">
        <v>60</v>
      </c>
      <c r="B21" s="17">
        <f>SUM(B4:B20)</f>
        <v>29662.140500985075</v>
      </c>
      <c r="C21" s="17">
        <f t="shared" ref="C21:F21" si="1">SUM(C4:C20)</f>
        <v>22496.99643592404</v>
      </c>
      <c r="D21" s="17">
        <f t="shared" si="1"/>
        <v>3622.8264030213572</v>
      </c>
      <c r="E21" s="17">
        <f t="shared" si="1"/>
        <v>1356.7509457838155</v>
      </c>
      <c r="F21" s="17">
        <f t="shared" si="1"/>
        <v>57138.714285714283</v>
      </c>
    </row>
    <row r="22" spans="1:6" x14ac:dyDescent="0.2">
      <c r="A22" s="18"/>
    </row>
    <row r="23" spans="1:6" ht="15.75" x14ac:dyDescent="0.2">
      <c r="A23" s="60" t="s">
        <v>61</v>
      </c>
      <c r="B23" s="60"/>
      <c r="C23" s="60"/>
      <c r="D23" s="60"/>
      <c r="E23" s="60"/>
    </row>
    <row r="24" spans="1:6" x14ac:dyDescent="0.2">
      <c r="A24" s="19" t="s">
        <v>62</v>
      </c>
      <c r="B24" s="19" t="s">
        <v>39</v>
      </c>
      <c r="C24" s="19" t="s">
        <v>40</v>
      </c>
      <c r="D24" s="19" t="s">
        <v>41</v>
      </c>
      <c r="E24" s="19" t="s">
        <v>42</v>
      </c>
      <c r="F24" s="13" t="s">
        <v>60</v>
      </c>
    </row>
    <row r="25" spans="1:6" x14ac:dyDescent="0.2">
      <c r="A25" s="20" t="s">
        <v>48</v>
      </c>
      <c r="B25" s="34">
        <v>96.666666666666572</v>
      </c>
      <c r="C25" s="34">
        <v>1105.1111111111122</v>
      </c>
      <c r="D25" s="34">
        <v>1905</v>
      </c>
      <c r="E25" s="34">
        <v>36022</v>
      </c>
      <c r="F25" s="15">
        <f>B25+C25+D25+E25</f>
        <v>39128.777777777781</v>
      </c>
    </row>
    <row r="26" spans="1:6" x14ac:dyDescent="0.2">
      <c r="A26" s="20" t="s">
        <v>50</v>
      </c>
      <c r="B26" s="34">
        <v>17929.284713247715</v>
      </c>
      <c r="C26" s="34">
        <v>58337.83252997003</v>
      </c>
      <c r="D26" s="34">
        <v>35603.678205128206</v>
      </c>
      <c r="E26" s="34">
        <v>98209.898717948716</v>
      </c>
      <c r="F26" s="15">
        <f t="shared" ref="F26:F41" si="2">B26+C26+D26+E26</f>
        <v>210080.69416629465</v>
      </c>
    </row>
    <row r="27" spans="1:6" x14ac:dyDescent="0.2">
      <c r="A27" s="20" t="s">
        <v>54</v>
      </c>
      <c r="B27" s="34">
        <v>60</v>
      </c>
      <c r="C27" s="34">
        <v>602</v>
      </c>
      <c r="D27" s="34">
        <v>1723.3333333333348</v>
      </c>
      <c r="E27" s="34">
        <v>5302</v>
      </c>
      <c r="F27" s="15">
        <f t="shared" si="2"/>
        <v>7687.3333333333348</v>
      </c>
    </row>
    <row r="28" spans="1:6" x14ac:dyDescent="0.2">
      <c r="A28" s="20" t="s">
        <v>55</v>
      </c>
      <c r="B28" s="34">
        <v>41</v>
      </c>
      <c r="C28" s="34">
        <v>2192</v>
      </c>
      <c r="D28" s="34">
        <v>0</v>
      </c>
      <c r="E28" s="34">
        <v>4200</v>
      </c>
      <c r="F28" s="15">
        <f t="shared" si="2"/>
        <v>6433</v>
      </c>
    </row>
    <row r="29" spans="1:6" x14ac:dyDescent="0.2">
      <c r="A29" s="20" t="s">
        <v>47</v>
      </c>
      <c r="B29" s="34">
        <v>6476.2260869565207</v>
      </c>
      <c r="C29" s="34">
        <v>60934.543472550657</v>
      </c>
      <c r="D29" s="34">
        <v>80829.060010911024</v>
      </c>
      <c r="E29" s="34">
        <v>531942.65841813129</v>
      </c>
      <c r="F29" s="15">
        <f t="shared" si="2"/>
        <v>680182.48798854952</v>
      </c>
    </row>
    <row r="30" spans="1:6" x14ac:dyDescent="0.2">
      <c r="A30" s="20" t="s">
        <v>59</v>
      </c>
      <c r="B30" s="34">
        <v>44324.859513368014</v>
      </c>
      <c r="C30" s="34">
        <v>123944.52792906028</v>
      </c>
      <c r="D30" s="34">
        <v>55166.306144393231</v>
      </c>
      <c r="E30" s="34">
        <v>26545</v>
      </c>
      <c r="F30" s="15">
        <f t="shared" si="2"/>
        <v>249980.69358682152</v>
      </c>
    </row>
    <row r="31" spans="1:6" x14ac:dyDescent="0.2">
      <c r="A31" s="20" t="s">
        <v>53</v>
      </c>
      <c r="B31" s="34">
        <v>1079.0762032085572</v>
      </c>
      <c r="C31" s="34">
        <v>11698.06360821841</v>
      </c>
      <c r="D31" s="34">
        <v>38588.320349000838</v>
      </c>
      <c r="E31" s="34">
        <v>62620.732620320843</v>
      </c>
      <c r="F31" s="15">
        <f t="shared" si="2"/>
        <v>113986.19278074865</v>
      </c>
    </row>
    <row r="32" spans="1:6" x14ac:dyDescent="0.2">
      <c r="A32" s="20" t="s">
        <v>58</v>
      </c>
      <c r="B32" s="34">
        <v>4393.4399999999987</v>
      </c>
      <c r="C32" s="34">
        <v>38554.954337899573</v>
      </c>
      <c r="D32" s="34">
        <v>25785.717171717155</v>
      </c>
      <c r="E32" s="34">
        <v>59854.533333333318</v>
      </c>
      <c r="F32" s="15">
        <f t="shared" si="2"/>
        <v>128588.64484295005</v>
      </c>
    </row>
    <row r="33" spans="1:11" x14ac:dyDescent="0.2">
      <c r="A33" s="20" t="s">
        <v>52</v>
      </c>
      <c r="B33" s="34">
        <v>788.29999999999984</v>
      </c>
      <c r="C33" s="34">
        <v>2511.7666666666682</v>
      </c>
      <c r="D33" s="34">
        <v>4416.1166666666704</v>
      </c>
      <c r="E33" s="34">
        <v>10637.166666666668</v>
      </c>
      <c r="F33" s="15">
        <f t="shared" si="2"/>
        <v>18353.350000000006</v>
      </c>
    </row>
    <row r="34" spans="1:11" x14ac:dyDescent="0.2">
      <c r="A34" s="20" t="s">
        <v>44</v>
      </c>
      <c r="B34" s="34">
        <v>354.73333333333323</v>
      </c>
      <c r="C34" s="34">
        <v>3978.5637065637065</v>
      </c>
      <c r="D34" s="34">
        <v>8305.0476190476184</v>
      </c>
      <c r="E34" s="34">
        <v>25732.5</v>
      </c>
      <c r="F34" s="15">
        <f t="shared" si="2"/>
        <v>38370.844658944654</v>
      </c>
    </row>
    <row r="35" spans="1:11" x14ac:dyDescent="0.2">
      <c r="A35" s="20" t="s">
        <v>43</v>
      </c>
      <c r="B35" s="34">
        <v>1646.9999999999995</v>
      </c>
      <c r="C35" s="34">
        <v>4952.3809523809596</v>
      </c>
      <c r="D35" s="34">
        <v>5428.25</v>
      </c>
      <c r="E35" s="34">
        <v>6675</v>
      </c>
      <c r="F35" s="15">
        <f t="shared" si="2"/>
        <v>18702.630952380961</v>
      </c>
    </row>
    <row r="36" spans="1:11" x14ac:dyDescent="0.2">
      <c r="A36" s="20" t="s">
        <v>45</v>
      </c>
      <c r="B36" s="34">
        <v>4550.2728758169942</v>
      </c>
      <c r="C36" s="34">
        <v>19369.344167906369</v>
      </c>
      <c r="D36" s="34">
        <v>21444.2</v>
      </c>
      <c r="E36" s="34">
        <v>8849</v>
      </c>
      <c r="F36" s="15">
        <f t="shared" si="2"/>
        <v>54212.817043723364</v>
      </c>
    </row>
    <row r="37" spans="1:11" x14ac:dyDescent="0.2">
      <c r="A37" s="20" t="s">
        <v>57</v>
      </c>
      <c r="B37" s="34">
        <v>4651.9097744360879</v>
      </c>
      <c r="C37" s="34">
        <v>12076.381106612685</v>
      </c>
      <c r="D37" s="34">
        <v>16687.783333333326</v>
      </c>
      <c r="E37" s="34">
        <v>126582.125</v>
      </c>
      <c r="F37" s="15">
        <f t="shared" si="2"/>
        <v>159998.1992143821</v>
      </c>
    </row>
    <row r="38" spans="1:11" x14ac:dyDescent="0.2">
      <c r="A38" s="20" t="s">
        <v>49</v>
      </c>
      <c r="B38" s="34">
        <v>321.00000000000023</v>
      </c>
      <c r="C38" s="34">
        <v>4679.5151515151529</v>
      </c>
      <c r="D38" s="34">
        <v>21478.754716981137</v>
      </c>
      <c r="E38" s="34">
        <v>13024.981132075474</v>
      </c>
      <c r="F38" s="15">
        <f t="shared" si="2"/>
        <v>39504.251000571763</v>
      </c>
    </row>
    <row r="39" spans="1:11" x14ac:dyDescent="0.2">
      <c r="A39" s="20" t="s">
        <v>46</v>
      </c>
      <c r="B39" s="34">
        <v>676</v>
      </c>
      <c r="C39" s="34">
        <v>8968.4318181818235</v>
      </c>
      <c r="D39" s="34">
        <v>10627</v>
      </c>
      <c r="E39" s="34">
        <v>34922</v>
      </c>
      <c r="F39" s="15">
        <f t="shared" si="2"/>
        <v>55193.431818181823</v>
      </c>
    </row>
    <row r="40" spans="1:11" x14ac:dyDescent="0.2">
      <c r="A40" s="20" t="s">
        <v>51</v>
      </c>
      <c r="B40" s="34">
        <v>1030.5</v>
      </c>
      <c r="C40" s="34">
        <v>2269.8235294117658</v>
      </c>
      <c r="D40" s="34">
        <v>3984.125</v>
      </c>
      <c r="E40" s="34">
        <v>944</v>
      </c>
      <c r="F40" s="15">
        <f t="shared" si="2"/>
        <v>8228.4485294117658</v>
      </c>
    </row>
    <row r="41" spans="1:11" x14ac:dyDescent="0.2">
      <c r="A41" s="20" t="s">
        <v>56</v>
      </c>
      <c r="B41" s="34">
        <v>13404.98997493734</v>
      </c>
      <c r="C41" s="34">
        <v>14270.718660287095</v>
      </c>
      <c r="D41" s="34">
        <v>653</v>
      </c>
      <c r="E41" s="34">
        <v>1308</v>
      </c>
      <c r="F41" s="15">
        <f t="shared" si="2"/>
        <v>29636.708635224437</v>
      </c>
    </row>
    <row r="42" spans="1:11" ht="15" thickBot="1" x14ac:dyDescent="0.25">
      <c r="A42" s="21" t="s">
        <v>60</v>
      </c>
      <c r="B42" s="17">
        <f>SUM(B25:B41)</f>
        <v>101825.25914197126</v>
      </c>
      <c r="C42" s="17">
        <f t="shared" ref="C42:F42" si="3">SUM(C25:C41)</f>
        <v>370445.9587483363</v>
      </c>
      <c r="D42" s="17">
        <f t="shared" si="3"/>
        <v>332625.69255051255</v>
      </c>
      <c r="E42" s="17">
        <f t="shared" si="3"/>
        <v>1053371.5958884764</v>
      </c>
      <c r="F42" s="17">
        <f t="shared" si="3"/>
        <v>1858268.5063292966</v>
      </c>
    </row>
    <row r="43" spans="1:11" x14ac:dyDescent="0.2">
      <c r="A43" s="22"/>
      <c r="B43" s="23"/>
      <c r="C43" s="23"/>
      <c r="D43" s="23"/>
      <c r="E43" s="23"/>
      <c r="F43" s="24"/>
      <c r="G43" s="24"/>
    </row>
    <row r="44" spans="1:11" ht="15.75" x14ac:dyDescent="0.2">
      <c r="A44" s="60" t="s">
        <v>63</v>
      </c>
      <c r="B44" s="60"/>
      <c r="C44" s="60"/>
      <c r="D44" s="60"/>
      <c r="E44" s="60"/>
      <c r="F44" s="60"/>
      <c r="G44" s="60"/>
      <c r="H44" s="60"/>
      <c r="I44" s="60"/>
    </row>
    <row r="45" spans="1:11" x14ac:dyDescent="0.2">
      <c r="A45" s="57" t="s">
        <v>62</v>
      </c>
      <c r="B45" s="57" t="s">
        <v>39</v>
      </c>
      <c r="C45" s="57"/>
      <c r="D45" s="57" t="s">
        <v>40</v>
      </c>
      <c r="E45" s="57"/>
      <c r="F45" s="57" t="s">
        <v>41</v>
      </c>
      <c r="G45" s="57"/>
      <c r="H45" s="57" t="s">
        <v>42</v>
      </c>
      <c r="I45" s="57"/>
      <c r="J45" s="59" t="s">
        <v>60</v>
      </c>
    </row>
    <row r="46" spans="1:11" x14ac:dyDescent="0.2">
      <c r="A46" s="57"/>
      <c r="B46" s="25" t="s">
        <v>64</v>
      </c>
      <c r="C46" s="25" t="s">
        <v>65</v>
      </c>
      <c r="D46" s="25" t="s">
        <v>64</v>
      </c>
      <c r="E46" s="25" t="s">
        <v>65</v>
      </c>
      <c r="F46" s="25" t="s">
        <v>64</v>
      </c>
      <c r="G46" s="25" t="s">
        <v>65</v>
      </c>
      <c r="H46" s="25" t="s">
        <v>64</v>
      </c>
      <c r="I46" s="25" t="s">
        <v>65</v>
      </c>
      <c r="J46" s="59"/>
    </row>
    <row r="47" spans="1:11" x14ac:dyDescent="0.2">
      <c r="A47" s="20" t="s">
        <v>48</v>
      </c>
      <c r="B47" s="49">
        <v>0</v>
      </c>
      <c r="C47" s="49">
        <v>96.666666666666572</v>
      </c>
      <c r="D47" s="49">
        <v>118.66666666666674</v>
      </c>
      <c r="E47" s="49">
        <v>986.44444444444525</v>
      </c>
      <c r="F47" s="49">
        <v>5</v>
      </c>
      <c r="G47" s="49">
        <v>1900</v>
      </c>
      <c r="H47" s="49">
        <v>15489.5</v>
      </c>
      <c r="I47" s="49">
        <v>20532.5</v>
      </c>
      <c r="J47" s="34">
        <f>SUM(B47:I47)</f>
        <v>39128.777777777781</v>
      </c>
      <c r="K47" s="37"/>
    </row>
    <row r="48" spans="1:11" x14ac:dyDescent="0.2">
      <c r="A48" s="20" t="s">
        <v>50</v>
      </c>
      <c r="B48" s="49">
        <v>181.23394610708459</v>
      </c>
      <c r="C48" s="49">
        <v>17748.05076714063</v>
      </c>
      <c r="D48" s="49">
        <v>658.28543956043904</v>
      </c>
      <c r="E48" s="49">
        <v>57679.5470904096</v>
      </c>
      <c r="F48" s="49">
        <v>315.53653846153844</v>
      </c>
      <c r="G48" s="49">
        <v>35288.141666666663</v>
      </c>
      <c r="H48" s="49">
        <v>14155.353205128205</v>
      </c>
      <c r="I48" s="49">
        <v>84054.545512820507</v>
      </c>
      <c r="J48" s="34">
        <f t="shared" ref="J48:J63" si="4">SUM(B48:I48)</f>
        <v>210080.69416629468</v>
      </c>
      <c r="K48" s="37"/>
    </row>
    <row r="49" spans="1:11" x14ac:dyDescent="0.2">
      <c r="A49" s="20" t="s">
        <v>54</v>
      </c>
      <c r="B49" s="49">
        <v>6</v>
      </c>
      <c r="C49" s="49">
        <v>54</v>
      </c>
      <c r="D49" s="49">
        <v>157</v>
      </c>
      <c r="E49" s="49">
        <v>445</v>
      </c>
      <c r="F49" s="49">
        <v>646.33333333333383</v>
      </c>
      <c r="G49" s="49">
        <v>1077.0000000000009</v>
      </c>
      <c r="H49" s="49">
        <v>2660</v>
      </c>
      <c r="I49" s="49">
        <v>2642</v>
      </c>
      <c r="J49" s="34">
        <f t="shared" si="4"/>
        <v>7687.3333333333348</v>
      </c>
      <c r="K49" s="37"/>
    </row>
    <row r="50" spans="1:11" ht="19.5" customHeight="1" x14ac:dyDescent="0.2">
      <c r="A50" s="20" t="s">
        <v>55</v>
      </c>
      <c r="B50" s="49">
        <v>0</v>
      </c>
      <c r="C50" s="49">
        <v>41</v>
      </c>
      <c r="D50" s="49">
        <v>9</v>
      </c>
      <c r="E50" s="49">
        <v>2183</v>
      </c>
      <c r="F50" s="49">
        <v>0</v>
      </c>
      <c r="G50" s="49">
        <v>0</v>
      </c>
      <c r="H50" s="49">
        <v>28</v>
      </c>
      <c r="I50" s="49">
        <v>4172</v>
      </c>
      <c r="J50" s="34">
        <f t="shared" si="4"/>
        <v>6433</v>
      </c>
      <c r="K50" s="37"/>
    </row>
    <row r="51" spans="1:11" x14ac:dyDescent="0.2">
      <c r="A51" s="20" t="s">
        <v>47</v>
      </c>
      <c r="B51" s="49">
        <v>0</v>
      </c>
      <c r="C51" s="49">
        <v>6476.2260869565207</v>
      </c>
      <c r="D51" s="49">
        <v>99.960861570790797</v>
      </c>
      <c r="E51" s="49">
        <v>60834.582610979873</v>
      </c>
      <c r="F51" s="49">
        <v>419.65439170758293</v>
      </c>
      <c r="G51" s="49">
        <v>80409.405619203448</v>
      </c>
      <c r="H51" s="49">
        <v>1690.3364939870498</v>
      </c>
      <c r="I51" s="49">
        <v>530252.3219241444</v>
      </c>
      <c r="J51" s="34">
        <f t="shared" si="4"/>
        <v>680182.48798854963</v>
      </c>
      <c r="K51" s="37"/>
    </row>
    <row r="52" spans="1:11" x14ac:dyDescent="0.2">
      <c r="A52" s="20" t="s">
        <v>59</v>
      </c>
      <c r="B52" s="49">
        <v>249.69230769230759</v>
      </c>
      <c r="C52" s="49">
        <v>44075.167205675702</v>
      </c>
      <c r="D52" s="49">
        <v>637.4465158497419</v>
      </c>
      <c r="E52" s="49">
        <v>123307.08141321054</v>
      </c>
      <c r="F52" s="49">
        <v>2528.7016897081412</v>
      </c>
      <c r="G52" s="49">
        <v>52637.60445468509</v>
      </c>
      <c r="H52" s="49">
        <v>1705</v>
      </c>
      <c r="I52" s="49">
        <v>24840</v>
      </c>
      <c r="J52" s="34">
        <f t="shared" si="4"/>
        <v>249980.69358682152</v>
      </c>
      <c r="K52" s="37"/>
    </row>
    <row r="53" spans="1:11" x14ac:dyDescent="0.2">
      <c r="A53" s="20" t="s">
        <v>53</v>
      </c>
      <c r="B53" s="49">
        <v>0</v>
      </c>
      <c r="C53" s="49">
        <v>1079.0762032085572</v>
      </c>
      <c r="D53" s="49">
        <v>33.160990712074309</v>
      </c>
      <c r="E53" s="49">
        <v>11664.902617506337</v>
      </c>
      <c r="F53" s="49">
        <v>1476.4755417956655</v>
      </c>
      <c r="G53" s="49">
        <v>37111.844807205176</v>
      </c>
      <c r="H53" s="49">
        <v>6603.5882352941189</v>
      </c>
      <c r="I53" s="49">
        <v>56017.144385026739</v>
      </c>
      <c r="J53" s="34">
        <f t="shared" si="4"/>
        <v>113986.19278074868</v>
      </c>
      <c r="K53" s="37"/>
    </row>
    <row r="54" spans="1:11" x14ac:dyDescent="0.2">
      <c r="A54" s="20" t="s">
        <v>58</v>
      </c>
      <c r="B54" s="49">
        <v>0</v>
      </c>
      <c r="C54" s="49">
        <v>4393.4399999999987</v>
      </c>
      <c r="D54" s="49">
        <v>1016.7208088714947</v>
      </c>
      <c r="E54" s="49">
        <v>37538.233529028083</v>
      </c>
      <c r="F54" s="49">
        <v>2151.474747474746</v>
      </c>
      <c r="G54" s="49">
        <v>23634.242424242413</v>
      </c>
      <c r="H54" s="49">
        <v>191.93333333333325</v>
      </c>
      <c r="I54" s="49">
        <v>59662.599999999984</v>
      </c>
      <c r="J54" s="34">
        <f t="shared" si="4"/>
        <v>128588.64484295005</v>
      </c>
      <c r="K54" s="37"/>
    </row>
    <row r="55" spans="1:11" x14ac:dyDescent="0.2">
      <c r="A55" s="20" t="s">
        <v>52</v>
      </c>
      <c r="B55" s="49">
        <v>9.5333333333333385</v>
      </c>
      <c r="C55" s="49">
        <v>778.76666666666654</v>
      </c>
      <c r="D55" s="49">
        <v>20.683333333333348</v>
      </c>
      <c r="E55" s="49">
        <v>2491.0833333333348</v>
      </c>
      <c r="F55" s="49">
        <v>85.783333333333388</v>
      </c>
      <c r="G55" s="49">
        <v>4330.3333333333376</v>
      </c>
      <c r="H55" s="49">
        <v>3213.0833333333339</v>
      </c>
      <c r="I55" s="49">
        <v>7424.0833333333358</v>
      </c>
      <c r="J55" s="34">
        <f t="shared" si="4"/>
        <v>18353.350000000009</v>
      </c>
      <c r="K55" s="37"/>
    </row>
    <row r="56" spans="1:11" x14ac:dyDescent="0.2">
      <c r="A56" s="20" t="s">
        <v>44</v>
      </c>
      <c r="B56" s="49">
        <v>11.2</v>
      </c>
      <c r="C56" s="49">
        <v>343.53333333333325</v>
      </c>
      <c r="D56" s="49">
        <v>313.71332046332077</v>
      </c>
      <c r="E56" s="49">
        <v>3664.8503861003865</v>
      </c>
      <c r="F56" s="49">
        <v>1922.5714285714291</v>
      </c>
      <c r="G56" s="49">
        <v>6382.4761904761872</v>
      </c>
      <c r="H56" s="49">
        <v>5293</v>
      </c>
      <c r="I56" s="49">
        <v>20439.5</v>
      </c>
      <c r="J56" s="34">
        <f t="shared" si="4"/>
        <v>38370.844658944654</v>
      </c>
      <c r="K56" s="37"/>
    </row>
    <row r="57" spans="1:11" x14ac:dyDescent="0.2">
      <c r="A57" s="20" t="s">
        <v>43</v>
      </c>
      <c r="B57" s="49">
        <v>99.818181818181799</v>
      </c>
      <c r="C57" s="49">
        <v>1547.1818181818178</v>
      </c>
      <c r="D57" s="49">
        <v>297.14285714285762</v>
      </c>
      <c r="E57" s="49">
        <v>4655.2380952381018</v>
      </c>
      <c r="F57" s="49">
        <v>176.75</v>
      </c>
      <c r="G57" s="49">
        <v>5251.5</v>
      </c>
      <c r="H57" s="49">
        <v>344</v>
      </c>
      <c r="I57" s="49">
        <v>6331</v>
      </c>
      <c r="J57" s="34">
        <f t="shared" si="4"/>
        <v>18702.630952380958</v>
      </c>
      <c r="K57" s="37"/>
    </row>
    <row r="58" spans="1:11" x14ac:dyDescent="0.2">
      <c r="A58" s="20" t="s">
        <v>45</v>
      </c>
      <c r="B58" s="49">
        <v>200.11111111111131</v>
      </c>
      <c r="C58" s="49">
        <v>4350.1617647058838</v>
      </c>
      <c r="D58" s="49">
        <v>1185.7628885046831</v>
      </c>
      <c r="E58" s="49">
        <v>18183.581279401682</v>
      </c>
      <c r="F58" s="49">
        <v>478.13333333333298</v>
      </c>
      <c r="G58" s="49">
        <v>20966.066666666669</v>
      </c>
      <c r="H58" s="49">
        <v>73</v>
      </c>
      <c r="I58" s="49">
        <v>8776</v>
      </c>
      <c r="J58" s="34">
        <f t="shared" si="4"/>
        <v>54212.817043723364</v>
      </c>
      <c r="K58" s="37"/>
    </row>
    <row r="59" spans="1:11" x14ac:dyDescent="0.2">
      <c r="A59" s="20" t="s">
        <v>57</v>
      </c>
      <c r="B59" s="49">
        <v>148.204887218045</v>
      </c>
      <c r="C59" s="49">
        <v>4503.704887218044</v>
      </c>
      <c r="D59" s="49">
        <v>386.76086369770678</v>
      </c>
      <c r="E59" s="49">
        <v>11689.620242914982</v>
      </c>
      <c r="F59" s="49">
        <v>697.85</v>
      </c>
      <c r="G59" s="49">
        <v>15989.933333333327</v>
      </c>
      <c r="H59" s="49">
        <v>875.875</v>
      </c>
      <c r="I59" s="49">
        <v>125706.25</v>
      </c>
      <c r="J59" s="34">
        <f t="shared" si="4"/>
        <v>159998.1992143821</v>
      </c>
      <c r="K59" s="37"/>
    </row>
    <row r="60" spans="1:11" x14ac:dyDescent="0.2">
      <c r="A60" s="20" t="s">
        <v>49</v>
      </c>
      <c r="B60" s="49">
        <v>0</v>
      </c>
      <c r="C60" s="49">
        <v>321.00000000000023</v>
      </c>
      <c r="D60" s="49">
        <v>217.51515151515156</v>
      </c>
      <c r="E60" s="49">
        <v>4462.0000000000009</v>
      </c>
      <c r="F60" s="49">
        <v>171.73584905660388</v>
      </c>
      <c r="G60" s="49">
        <v>21307.018867924533</v>
      </c>
      <c r="H60" s="49">
        <v>75.754716981132077</v>
      </c>
      <c r="I60" s="49">
        <v>12949.226415094341</v>
      </c>
      <c r="J60" s="34">
        <f t="shared" si="4"/>
        <v>39504.251000571763</v>
      </c>
      <c r="K60" s="37"/>
    </row>
    <row r="61" spans="1:11" x14ac:dyDescent="0.2">
      <c r="A61" s="20" t="s">
        <v>46</v>
      </c>
      <c r="B61" s="49">
        <v>0</v>
      </c>
      <c r="C61" s="49">
        <v>676</v>
      </c>
      <c r="D61" s="49">
        <v>186.13636363636377</v>
      </c>
      <c r="E61" s="49">
        <v>8782.2954545454595</v>
      </c>
      <c r="F61" s="49">
        <v>56</v>
      </c>
      <c r="G61" s="49">
        <v>10571</v>
      </c>
      <c r="H61" s="49">
        <v>5216</v>
      </c>
      <c r="I61" s="49">
        <v>29706</v>
      </c>
      <c r="J61" s="34">
        <f t="shared" si="4"/>
        <v>55193.431818181823</v>
      </c>
      <c r="K61" s="37"/>
    </row>
    <row r="62" spans="1:11" x14ac:dyDescent="0.2">
      <c r="A62" s="20" t="s">
        <v>51</v>
      </c>
      <c r="B62" s="49">
        <v>0</v>
      </c>
      <c r="C62" s="49">
        <v>1030.5</v>
      </c>
      <c r="D62" s="49">
        <v>69.352941176470623</v>
      </c>
      <c r="E62" s="49">
        <v>2200.4705882352946</v>
      </c>
      <c r="F62" s="49">
        <v>299.25</v>
      </c>
      <c r="G62" s="49">
        <v>3684.875</v>
      </c>
      <c r="H62" s="49">
        <v>66</v>
      </c>
      <c r="I62" s="49">
        <v>878</v>
      </c>
      <c r="J62" s="34">
        <f t="shared" si="4"/>
        <v>8228.4485294117658</v>
      </c>
      <c r="K62" s="37"/>
    </row>
    <row r="63" spans="1:11" x14ac:dyDescent="0.2">
      <c r="A63" s="20" t="s">
        <v>56</v>
      </c>
      <c r="B63" s="49">
        <v>6.4</v>
      </c>
      <c r="C63" s="49">
        <v>13398.589974937342</v>
      </c>
      <c r="D63" s="49">
        <v>13</v>
      </c>
      <c r="E63" s="49">
        <v>14257.718660287095</v>
      </c>
      <c r="F63" s="49">
        <v>1</v>
      </c>
      <c r="G63" s="49">
        <v>652</v>
      </c>
      <c r="H63" s="49">
        <v>3</v>
      </c>
      <c r="I63" s="49">
        <v>1305</v>
      </c>
      <c r="J63" s="34">
        <f t="shared" si="4"/>
        <v>29636.708635224437</v>
      </c>
      <c r="K63" s="37"/>
    </row>
    <row r="64" spans="1:11" ht="15" thickBot="1" x14ac:dyDescent="0.25">
      <c r="A64" s="21" t="s">
        <v>60</v>
      </c>
      <c r="B64" s="50">
        <f>SUM(B47:B63)</f>
        <v>912.19376728006353</v>
      </c>
      <c r="C64" s="50">
        <f t="shared" ref="C64:J64" si="5">SUM(C47:C63)</f>
        <v>100913.06537469118</v>
      </c>
      <c r="D64" s="50">
        <f t="shared" si="5"/>
        <v>5420.3090027010958</v>
      </c>
      <c r="E64" s="50">
        <f t="shared" si="5"/>
        <v>365025.64974563522</v>
      </c>
      <c r="F64" s="50">
        <f t="shared" si="5"/>
        <v>11432.250186775707</v>
      </c>
      <c r="G64" s="50">
        <f t="shared" si="5"/>
        <v>321193.4423637368</v>
      </c>
      <c r="H64" s="50">
        <f t="shared" si="5"/>
        <v>57683.424318057172</v>
      </c>
      <c r="I64" s="50">
        <f t="shared" si="5"/>
        <v>995688.17157041933</v>
      </c>
      <c r="J64" s="50">
        <f t="shared" si="5"/>
        <v>1858268.5063292971</v>
      </c>
      <c r="K64" s="37"/>
    </row>
    <row r="66" spans="1:10" x14ac:dyDescent="0.2">
      <c r="A66" s="52" t="s">
        <v>66</v>
      </c>
      <c r="B66" s="52"/>
      <c r="C66" s="52"/>
      <c r="D66" s="52"/>
      <c r="E66" s="52"/>
      <c r="F66" s="52"/>
      <c r="G66" s="52"/>
      <c r="H66" s="52"/>
      <c r="I66" s="52"/>
    </row>
    <row r="67" spans="1:10" x14ac:dyDescent="0.2">
      <c r="A67" s="57" t="s">
        <v>62</v>
      </c>
      <c r="B67" s="57" t="s">
        <v>39</v>
      </c>
      <c r="C67" s="57"/>
      <c r="D67" s="57" t="s">
        <v>40</v>
      </c>
      <c r="E67" s="57"/>
      <c r="F67" s="57" t="s">
        <v>41</v>
      </c>
      <c r="G67" s="57"/>
      <c r="H67" s="57" t="s">
        <v>42</v>
      </c>
      <c r="I67" s="57"/>
      <c r="J67" s="59" t="s">
        <v>60</v>
      </c>
    </row>
    <row r="68" spans="1:10" x14ac:dyDescent="0.2">
      <c r="A68" s="57"/>
      <c r="B68" s="25" t="s">
        <v>67</v>
      </c>
      <c r="C68" s="25" t="s">
        <v>68</v>
      </c>
      <c r="D68" s="25" t="s">
        <v>67</v>
      </c>
      <c r="E68" s="25" t="s">
        <v>68</v>
      </c>
      <c r="F68" s="25" t="s">
        <v>67</v>
      </c>
      <c r="G68" s="25" t="s">
        <v>68</v>
      </c>
      <c r="H68" s="25" t="s">
        <v>67</v>
      </c>
      <c r="I68" s="25" t="s">
        <v>68</v>
      </c>
      <c r="J68" s="59"/>
    </row>
    <row r="69" spans="1:10" x14ac:dyDescent="0.2">
      <c r="A69" s="20" t="s">
        <v>48</v>
      </c>
      <c r="B69" s="7">
        <v>86.666666666666572</v>
      </c>
      <c r="C69" s="7">
        <v>9.9999999999999893</v>
      </c>
      <c r="D69" s="7">
        <v>963.77777777777851</v>
      </c>
      <c r="E69" s="7">
        <v>141.33333333333343</v>
      </c>
      <c r="F69" s="7">
        <v>1863</v>
      </c>
      <c r="G69" s="7">
        <v>42</v>
      </c>
      <c r="H69" s="7">
        <v>32030</v>
      </c>
      <c r="I69" s="7">
        <v>3992</v>
      </c>
      <c r="J69" s="7">
        <f>SUM(B69:I69)</f>
        <v>39128.777777777781</v>
      </c>
    </row>
    <row r="70" spans="1:10" x14ac:dyDescent="0.2">
      <c r="A70" s="20" t="s">
        <v>50</v>
      </c>
      <c r="B70" s="7">
        <v>17668.962385575389</v>
      </c>
      <c r="C70" s="7">
        <v>260.32232767232762</v>
      </c>
      <c r="D70" s="7">
        <v>56338.259315684307</v>
      </c>
      <c r="E70" s="7">
        <v>1999.5732142857155</v>
      </c>
      <c r="F70" s="7">
        <v>34477.228205128209</v>
      </c>
      <c r="G70" s="7">
        <v>1126.45</v>
      </c>
      <c r="H70" s="7">
        <v>95237.20705128205</v>
      </c>
      <c r="I70" s="7">
        <v>2972.6916666666666</v>
      </c>
      <c r="J70" s="7">
        <f t="shared" ref="J70:J85" si="6">SUM(B70:I70)</f>
        <v>210080.69416629468</v>
      </c>
    </row>
    <row r="71" spans="1:10" x14ac:dyDescent="0.2">
      <c r="A71" s="20" t="s">
        <v>54</v>
      </c>
      <c r="B71" s="7">
        <v>57</v>
      </c>
      <c r="C71" s="7">
        <v>3</v>
      </c>
      <c r="D71" s="7">
        <v>555</v>
      </c>
      <c r="E71" s="7">
        <v>47</v>
      </c>
      <c r="F71" s="7">
        <v>1428.3333333333344</v>
      </c>
      <c r="G71" s="7">
        <v>295.00000000000028</v>
      </c>
      <c r="H71" s="7">
        <v>4352</v>
      </c>
      <c r="I71" s="7">
        <v>950</v>
      </c>
      <c r="J71" s="7">
        <f t="shared" si="6"/>
        <v>7687.3333333333348</v>
      </c>
    </row>
    <row r="72" spans="1:10" x14ac:dyDescent="0.2">
      <c r="A72" s="20" t="s">
        <v>55</v>
      </c>
      <c r="B72" s="7">
        <v>39.5</v>
      </c>
      <c r="C72" s="7">
        <v>1.5</v>
      </c>
      <c r="D72" s="7">
        <v>2162</v>
      </c>
      <c r="E72" s="7">
        <v>30</v>
      </c>
      <c r="F72" s="47">
        <v>0</v>
      </c>
      <c r="G72" s="47">
        <v>0</v>
      </c>
      <c r="H72" s="7">
        <v>4110</v>
      </c>
      <c r="I72" s="7">
        <v>90</v>
      </c>
      <c r="J72" s="7">
        <f t="shared" si="6"/>
        <v>6433</v>
      </c>
    </row>
    <row r="73" spans="1:10" x14ac:dyDescent="0.2">
      <c r="A73" s="20" t="s">
        <v>47</v>
      </c>
      <c r="B73" s="7">
        <v>6187.1130434782608</v>
      </c>
      <c r="C73" s="7">
        <v>289.11304347826081</v>
      </c>
      <c r="D73" s="7">
        <v>58374.308116627377</v>
      </c>
      <c r="E73" s="7">
        <v>2560.2353559233043</v>
      </c>
      <c r="F73" s="7">
        <v>77911.989634478945</v>
      </c>
      <c r="G73" s="7">
        <v>2917.0703764320765</v>
      </c>
      <c r="H73" s="7">
        <v>497327.98566142458</v>
      </c>
      <c r="I73" s="7">
        <v>34614.672756706786</v>
      </c>
      <c r="J73" s="7">
        <f t="shared" si="6"/>
        <v>680182.48798854963</v>
      </c>
    </row>
    <row r="74" spans="1:10" x14ac:dyDescent="0.2">
      <c r="A74" s="20" t="s">
        <v>59</v>
      </c>
      <c r="B74" s="7">
        <v>41347.927631690363</v>
      </c>
      <c r="C74" s="7">
        <v>2976.9318816776454</v>
      </c>
      <c r="D74" s="7">
        <v>117192.70548806043</v>
      </c>
      <c r="E74" s="7">
        <v>6751.8224409998647</v>
      </c>
      <c r="F74" s="7">
        <v>50402.269431643617</v>
      </c>
      <c r="G74" s="7">
        <v>4764.0367127496156</v>
      </c>
      <c r="H74" s="7">
        <v>22981</v>
      </c>
      <c r="I74" s="7">
        <v>3564</v>
      </c>
      <c r="J74" s="7">
        <f t="shared" si="6"/>
        <v>249980.69358682152</v>
      </c>
    </row>
    <row r="75" spans="1:10" x14ac:dyDescent="0.2">
      <c r="A75" s="20" t="s">
        <v>53</v>
      </c>
      <c r="B75" s="7">
        <v>1006.4966577540114</v>
      </c>
      <c r="C75" s="7">
        <v>72.579545454545553</v>
      </c>
      <c r="D75" s="7">
        <v>11352.096256684494</v>
      </c>
      <c r="E75" s="7">
        <v>345.96735153391495</v>
      </c>
      <c r="F75" s="7">
        <v>36399.118660287073</v>
      </c>
      <c r="G75" s="7">
        <v>2189.2016887137629</v>
      </c>
      <c r="H75" s="7">
        <v>49665.379679144382</v>
      </c>
      <c r="I75" s="7">
        <v>12955.352941176472</v>
      </c>
      <c r="J75" s="7">
        <f t="shared" si="6"/>
        <v>113986.19278074866</v>
      </c>
    </row>
    <row r="76" spans="1:10" x14ac:dyDescent="0.2">
      <c r="A76" s="20" t="s">
        <v>58</v>
      </c>
      <c r="B76" s="7">
        <v>3905.2799999999993</v>
      </c>
      <c r="C76" s="7">
        <v>488.16</v>
      </c>
      <c r="D76" s="7">
        <v>33943.632746249219</v>
      </c>
      <c r="E76" s="7">
        <v>4611.3215916503614</v>
      </c>
      <c r="F76" s="7">
        <v>21430.737373737356</v>
      </c>
      <c r="G76" s="7">
        <v>4354.979797979795</v>
      </c>
      <c r="H76" s="7">
        <v>49736.466666666653</v>
      </c>
      <c r="I76" s="7">
        <v>10118.066666666662</v>
      </c>
      <c r="J76" s="7">
        <f t="shared" si="6"/>
        <v>128588.64484295006</v>
      </c>
    </row>
    <row r="77" spans="1:10" x14ac:dyDescent="0.2">
      <c r="A77" s="20" t="s">
        <v>52</v>
      </c>
      <c r="B77" s="7">
        <v>743.51666666666665</v>
      </c>
      <c r="C77" s="7">
        <v>44.783333333333346</v>
      </c>
      <c r="D77" s="7">
        <v>1914.1666666666679</v>
      </c>
      <c r="E77" s="7">
        <v>597.60000000000014</v>
      </c>
      <c r="F77" s="7">
        <v>3695.3333333333376</v>
      </c>
      <c r="G77" s="7">
        <v>720.78333333333399</v>
      </c>
      <c r="H77" s="7">
        <v>8583.0833333333339</v>
      </c>
      <c r="I77" s="7">
        <v>2054.0833333333339</v>
      </c>
      <c r="J77" s="7">
        <f t="shared" si="6"/>
        <v>18353.350000000006</v>
      </c>
    </row>
    <row r="78" spans="1:10" x14ac:dyDescent="0.2">
      <c r="A78" s="20" t="s">
        <v>44</v>
      </c>
      <c r="B78" s="7">
        <v>306.8333333333332</v>
      </c>
      <c r="C78" s="7">
        <v>47.899999999999991</v>
      </c>
      <c r="D78" s="7">
        <v>2839.9285714285711</v>
      </c>
      <c r="E78" s="7">
        <v>1138.6351351351357</v>
      </c>
      <c r="F78" s="7">
        <v>5474.5714285714266</v>
      </c>
      <c r="G78" s="7">
        <v>2830.4761904761904</v>
      </c>
      <c r="H78" s="7">
        <v>16338</v>
      </c>
      <c r="I78" s="7">
        <v>9394.5</v>
      </c>
      <c r="J78" s="7">
        <f t="shared" si="6"/>
        <v>38370.844658944654</v>
      </c>
    </row>
    <row r="79" spans="1:10" x14ac:dyDescent="0.2">
      <c r="A79" s="20" t="s">
        <v>43</v>
      </c>
      <c r="B79" s="7">
        <v>1347.545454545454</v>
      </c>
      <c r="C79" s="7">
        <v>299.45454545454538</v>
      </c>
      <c r="D79" s="7">
        <v>3602.8571428571477</v>
      </c>
      <c r="E79" s="7">
        <v>1349.5238095238115</v>
      </c>
      <c r="F79" s="7">
        <v>4074.5</v>
      </c>
      <c r="G79" s="7">
        <v>1353.75</v>
      </c>
      <c r="H79" s="7">
        <v>5662</v>
      </c>
      <c r="I79" s="7">
        <v>1013</v>
      </c>
      <c r="J79" s="7">
        <f t="shared" si="6"/>
        <v>18702.630952380958</v>
      </c>
    </row>
    <row r="80" spans="1:10" x14ac:dyDescent="0.2">
      <c r="A80" s="20" t="s">
        <v>45</v>
      </c>
      <c r="B80" s="7">
        <v>3771.6830065359491</v>
      </c>
      <c r="C80" s="7">
        <v>778.58986928104616</v>
      </c>
      <c r="D80" s="7">
        <v>14909.808158095755</v>
      </c>
      <c r="E80" s="7">
        <v>4459.5360098106157</v>
      </c>
      <c r="F80" s="7">
        <v>18198.599999999999</v>
      </c>
      <c r="G80" s="7">
        <v>3245.6</v>
      </c>
      <c r="H80" s="7">
        <v>7058</v>
      </c>
      <c r="I80" s="7">
        <v>1791</v>
      </c>
      <c r="J80" s="7">
        <f t="shared" si="6"/>
        <v>54212.817043723364</v>
      </c>
    </row>
    <row r="81" spans="1:10" x14ac:dyDescent="0.2">
      <c r="A81" s="20" t="s">
        <v>57</v>
      </c>
      <c r="B81" s="7">
        <v>4001.0548872180425</v>
      </c>
      <c r="C81" s="7">
        <v>650.85488721804484</v>
      </c>
      <c r="D81" s="7">
        <v>9849.6119658119605</v>
      </c>
      <c r="E81" s="7">
        <v>2226.7691408007213</v>
      </c>
      <c r="F81" s="7">
        <v>14532.816666666662</v>
      </c>
      <c r="G81" s="7">
        <v>2154.9666666666658</v>
      </c>
      <c r="H81" s="7">
        <v>116407.25</v>
      </c>
      <c r="I81" s="7">
        <v>10174.875</v>
      </c>
      <c r="J81" s="7">
        <f t="shared" si="6"/>
        <v>159998.1992143821</v>
      </c>
    </row>
    <row r="82" spans="1:10" x14ac:dyDescent="0.2">
      <c r="A82" s="20" t="s">
        <v>49</v>
      </c>
      <c r="B82" s="7">
        <v>202.11111111111131</v>
      </c>
      <c r="C82" s="7">
        <v>118.888888888889</v>
      </c>
      <c r="D82" s="7">
        <v>2616.0606060606069</v>
      </c>
      <c r="E82" s="7">
        <v>2063.454545454546</v>
      </c>
      <c r="F82" s="7">
        <v>7703.2830188679236</v>
      </c>
      <c r="G82" s="7">
        <v>13775.471698113215</v>
      </c>
      <c r="H82" s="7">
        <v>5681.3207547169814</v>
      </c>
      <c r="I82" s="7">
        <v>7343.660377358492</v>
      </c>
      <c r="J82" s="7">
        <f t="shared" si="6"/>
        <v>39504.251000571763</v>
      </c>
    </row>
    <row r="83" spans="1:10" x14ac:dyDescent="0.2">
      <c r="A83" s="20" t="s">
        <v>46</v>
      </c>
      <c r="B83" s="7">
        <v>302</v>
      </c>
      <c r="C83" s="7">
        <v>374</v>
      </c>
      <c r="D83" s="7">
        <v>3064.0909090909099</v>
      </c>
      <c r="E83" s="7">
        <v>5904.3409090909117</v>
      </c>
      <c r="F83" s="7">
        <v>3742</v>
      </c>
      <c r="G83" s="7">
        <v>6885</v>
      </c>
      <c r="H83" s="7">
        <v>13180</v>
      </c>
      <c r="I83" s="7">
        <v>21742</v>
      </c>
      <c r="J83" s="7">
        <f t="shared" si="6"/>
        <v>55193.431818181823</v>
      </c>
    </row>
    <row r="84" spans="1:10" x14ac:dyDescent="0.2">
      <c r="A84" s="20" t="s">
        <v>51</v>
      </c>
      <c r="B84" s="7">
        <v>760.5</v>
      </c>
      <c r="C84" s="7">
        <v>270</v>
      </c>
      <c r="D84" s="7">
        <v>1272.4117647058827</v>
      </c>
      <c r="E84" s="7">
        <v>997.41176470588255</v>
      </c>
      <c r="F84" s="7">
        <v>2757.25</v>
      </c>
      <c r="G84" s="7">
        <v>1226.875</v>
      </c>
      <c r="H84" s="7">
        <v>791</v>
      </c>
      <c r="I84" s="7">
        <v>153</v>
      </c>
      <c r="J84" s="7">
        <f t="shared" si="6"/>
        <v>8228.4485294117658</v>
      </c>
    </row>
    <row r="85" spans="1:10" x14ac:dyDescent="0.2">
      <c r="A85" s="20" t="s">
        <v>56</v>
      </c>
      <c r="B85" s="7">
        <v>12400.123308270679</v>
      </c>
      <c r="C85" s="7">
        <v>1004.8666666666666</v>
      </c>
      <c r="D85" s="7">
        <v>7360.5186602870845</v>
      </c>
      <c r="E85" s="7">
        <v>6910.2000000000071</v>
      </c>
      <c r="F85" s="7">
        <v>398</v>
      </c>
      <c r="G85" s="7">
        <v>255</v>
      </c>
      <c r="H85" s="7">
        <v>365</v>
      </c>
      <c r="I85" s="7">
        <v>943</v>
      </c>
      <c r="J85" s="7">
        <f t="shared" si="6"/>
        <v>29636.708635224437</v>
      </c>
    </row>
    <row r="86" spans="1:10" ht="15" thickBot="1" x14ac:dyDescent="0.25">
      <c r="A86" s="21" t="s">
        <v>60</v>
      </c>
      <c r="B86" s="35">
        <f>SUM(B69:B85)</f>
        <v>94134.314152845924</v>
      </c>
      <c r="C86" s="35">
        <f t="shared" ref="C86:J86" si="7">SUM(C69:C85)</f>
        <v>7690.9449891253043</v>
      </c>
      <c r="D86" s="35">
        <f t="shared" si="7"/>
        <v>328311.23414608825</v>
      </c>
      <c r="E86" s="35">
        <f t="shared" si="7"/>
        <v>42134.724602248127</v>
      </c>
      <c r="F86" s="35">
        <f t="shared" si="7"/>
        <v>284489.03108604794</v>
      </c>
      <c r="G86" s="35">
        <f t="shared" si="7"/>
        <v>48136.661464464662</v>
      </c>
      <c r="H86" s="35">
        <f t="shared" si="7"/>
        <v>929505.69314656802</v>
      </c>
      <c r="I86" s="35">
        <f t="shared" si="7"/>
        <v>123865.90274190842</v>
      </c>
      <c r="J86" s="35">
        <f t="shared" si="7"/>
        <v>1858268.5063292971</v>
      </c>
    </row>
    <row r="87" spans="1:10" x14ac:dyDescent="0.2">
      <c r="A87" s="22"/>
      <c r="B87" s="26"/>
      <c r="C87" s="26"/>
      <c r="D87" s="26"/>
      <c r="E87" s="26"/>
      <c r="F87" s="26"/>
      <c r="G87" s="26"/>
      <c r="H87" s="26"/>
      <c r="I87" s="26"/>
    </row>
    <row r="88" spans="1:10" ht="15.75" x14ac:dyDescent="0.25">
      <c r="A88" s="56" t="s">
        <v>69</v>
      </c>
      <c r="B88" s="56"/>
      <c r="C88" s="56"/>
      <c r="D88" s="56"/>
      <c r="E88" s="56"/>
    </row>
    <row r="89" spans="1:10" x14ac:dyDescent="0.2">
      <c r="A89" s="27" t="s">
        <v>70</v>
      </c>
    </row>
    <row r="90" spans="1:10" x14ac:dyDescent="0.2">
      <c r="A90" s="13" t="s">
        <v>62</v>
      </c>
      <c r="B90" s="13" t="s">
        <v>39</v>
      </c>
      <c r="C90" s="13" t="s">
        <v>40</v>
      </c>
      <c r="D90" s="13" t="s">
        <v>41</v>
      </c>
      <c r="E90" s="13" t="s">
        <v>42</v>
      </c>
      <c r="F90" s="13" t="s">
        <v>60</v>
      </c>
    </row>
    <row r="91" spans="1:10" x14ac:dyDescent="0.2">
      <c r="A91" s="14" t="s">
        <v>48</v>
      </c>
      <c r="B91" s="7">
        <v>152594.35333333319</v>
      </c>
      <c r="C91" s="7">
        <v>20595397.804777779</v>
      </c>
      <c r="D91" s="7">
        <v>3346789.2889999999</v>
      </c>
      <c r="E91" s="7">
        <v>306899815.04149997</v>
      </c>
      <c r="F91" s="7">
        <f>SUM(B91:E91)</f>
        <v>330994596.4886111</v>
      </c>
    </row>
    <row r="92" spans="1:10" x14ac:dyDescent="0.2">
      <c r="A92" s="14" t="s">
        <v>50</v>
      </c>
      <c r="B92" s="7">
        <v>2473923.2132001133</v>
      </c>
      <c r="C92" s="7">
        <v>15239710.482992759</v>
      </c>
      <c r="D92" s="7">
        <v>17224708.012214746</v>
      </c>
      <c r="E92" s="7">
        <v>146711516.02615193</v>
      </c>
      <c r="F92" s="7">
        <f t="shared" ref="F92:F107" si="8">SUM(B92:E92)</f>
        <v>181649857.73455954</v>
      </c>
    </row>
    <row r="93" spans="1:10" x14ac:dyDescent="0.2">
      <c r="A93" s="14" t="s">
        <v>54</v>
      </c>
      <c r="B93" s="7">
        <v>1079711.673</v>
      </c>
      <c r="C93" s="7">
        <v>21542998.3255</v>
      </c>
      <c r="D93" s="7">
        <v>3997177.4206666695</v>
      </c>
      <c r="E93" s="7">
        <v>21822660.989999998</v>
      </c>
      <c r="F93" s="7">
        <f t="shared" si="8"/>
        <v>48442548.409166664</v>
      </c>
    </row>
    <row r="94" spans="1:10" x14ac:dyDescent="0.2">
      <c r="A94" s="14" t="s">
        <v>55</v>
      </c>
      <c r="B94" s="7">
        <v>32565.841499999999</v>
      </c>
      <c r="C94" s="7">
        <v>492589.06400000001</v>
      </c>
      <c r="D94" s="47">
        <v>0</v>
      </c>
      <c r="E94" s="7">
        <v>378208.75900000002</v>
      </c>
      <c r="F94" s="7">
        <f t="shared" si="8"/>
        <v>903363.66449999996</v>
      </c>
    </row>
    <row r="95" spans="1:10" x14ac:dyDescent="0.2">
      <c r="A95" s="14" t="s">
        <v>47</v>
      </c>
      <c r="B95" s="7">
        <v>1422614.4190086953</v>
      </c>
      <c r="C95" s="7">
        <v>18772374.441525385</v>
      </c>
      <c r="D95" s="7">
        <v>31235182.875036266</v>
      </c>
      <c r="E95" s="7">
        <v>134620758.52242285</v>
      </c>
      <c r="F95" s="7">
        <f t="shared" si="8"/>
        <v>186050930.25799319</v>
      </c>
    </row>
    <row r="96" spans="1:10" x14ac:dyDescent="0.2">
      <c r="A96" s="14" t="s">
        <v>59</v>
      </c>
      <c r="B96" s="7">
        <v>10770357.371831113</v>
      </c>
      <c r="C96" s="7">
        <v>32091835.19208261</v>
      </c>
      <c r="D96" s="7">
        <v>8324582.1019284176</v>
      </c>
      <c r="E96" s="7">
        <v>14092324.51</v>
      </c>
      <c r="F96" s="7">
        <f t="shared" si="8"/>
        <v>65279099.175842144</v>
      </c>
    </row>
    <row r="97" spans="1:6" x14ac:dyDescent="0.2">
      <c r="A97" s="14" t="s">
        <v>53</v>
      </c>
      <c r="B97" s="7">
        <v>168412.6145138148</v>
      </c>
      <c r="C97" s="7">
        <v>3571455.119001972</v>
      </c>
      <c r="D97" s="7">
        <v>10916440.440611033</v>
      </c>
      <c r="E97" s="7">
        <v>37792460.504593581</v>
      </c>
      <c r="F97" s="7">
        <f t="shared" si="8"/>
        <v>52448768.6787204</v>
      </c>
    </row>
    <row r="98" spans="1:6" x14ac:dyDescent="0.2">
      <c r="A98" s="14" t="s">
        <v>58</v>
      </c>
      <c r="B98" s="7">
        <v>535630.52255999995</v>
      </c>
      <c r="C98" s="7">
        <v>5854723.143549256</v>
      </c>
      <c r="D98" s="7">
        <v>4512182.8868484823</v>
      </c>
      <c r="E98" s="7">
        <v>10296924.907333327</v>
      </c>
      <c r="F98" s="7">
        <f t="shared" si="8"/>
        <v>21199461.460291065</v>
      </c>
    </row>
    <row r="99" spans="1:6" x14ac:dyDescent="0.2">
      <c r="A99" s="14" t="s">
        <v>52</v>
      </c>
      <c r="B99" s="7">
        <v>177721.50333333338</v>
      </c>
      <c r="C99" s="7">
        <v>2376950.7670166693</v>
      </c>
      <c r="D99" s="7">
        <v>2505147.8000333351</v>
      </c>
      <c r="E99" s="7">
        <v>30903215.41791667</v>
      </c>
      <c r="F99" s="7">
        <f t="shared" si="8"/>
        <v>35963035.488300011</v>
      </c>
    </row>
    <row r="100" spans="1:6" x14ac:dyDescent="0.2">
      <c r="A100" s="14" t="s">
        <v>44</v>
      </c>
      <c r="B100" s="7">
        <v>658572.36300000001</v>
      </c>
      <c r="C100" s="7">
        <v>6034961.8696573423</v>
      </c>
      <c r="D100" s="7">
        <v>34105739.800333329</v>
      </c>
      <c r="E100" s="7">
        <v>46843493.711999997</v>
      </c>
      <c r="F100" s="7">
        <f t="shared" si="8"/>
        <v>87642767.744990677</v>
      </c>
    </row>
    <row r="101" spans="1:6" x14ac:dyDescent="0.2">
      <c r="A101" s="14" t="s">
        <v>43</v>
      </c>
      <c r="B101" s="7">
        <v>2754241.3169999993</v>
      </c>
      <c r="C101" s="7">
        <v>11510011.339047639</v>
      </c>
      <c r="D101" s="7">
        <v>8636781.2459999993</v>
      </c>
      <c r="E101" s="7">
        <v>10398195.252</v>
      </c>
      <c r="F101" s="7">
        <f t="shared" si="8"/>
        <v>33299229.154047638</v>
      </c>
    </row>
    <row r="102" spans="1:6" x14ac:dyDescent="0.2">
      <c r="A102" s="14" t="s">
        <v>45</v>
      </c>
      <c r="B102" s="7">
        <v>2115162.5772434655</v>
      </c>
      <c r="C102" s="7">
        <v>9453352.3717951924</v>
      </c>
      <c r="D102" s="7">
        <v>11002135.215399999</v>
      </c>
      <c r="E102" s="7">
        <v>4317985.5240000002</v>
      </c>
      <c r="F102" s="7">
        <f t="shared" si="8"/>
        <v>26888635.688438658</v>
      </c>
    </row>
    <row r="103" spans="1:6" x14ac:dyDescent="0.2">
      <c r="A103" s="14" t="s">
        <v>57</v>
      </c>
      <c r="B103" s="7">
        <v>918050.33656766906</v>
      </c>
      <c r="C103" s="7">
        <v>4407365.6955442643</v>
      </c>
      <c r="D103" s="7">
        <v>3529746.7192499982</v>
      </c>
      <c r="E103" s="7">
        <v>7735581.6119999997</v>
      </c>
      <c r="F103" s="7">
        <f t="shared" si="8"/>
        <v>16590744.363361932</v>
      </c>
    </row>
    <row r="104" spans="1:6" x14ac:dyDescent="0.2">
      <c r="A104" s="14" t="s">
        <v>49</v>
      </c>
      <c r="B104" s="7">
        <v>46330.560111111154</v>
      </c>
      <c r="C104" s="7">
        <v>927277.35527272744</v>
      </c>
      <c r="D104" s="7">
        <v>4369140.7301509446</v>
      </c>
      <c r="E104" s="7">
        <v>3174160.7201698115</v>
      </c>
      <c r="F104" s="7">
        <f t="shared" si="8"/>
        <v>8516909.365704596</v>
      </c>
    </row>
    <row r="105" spans="1:6" x14ac:dyDescent="0.2">
      <c r="A105" s="14" t="s">
        <v>46</v>
      </c>
      <c r="B105" s="7">
        <v>102154.52800000001</v>
      </c>
      <c r="C105" s="7">
        <v>2314776.6096590925</v>
      </c>
      <c r="D105" s="7">
        <v>4337851.18</v>
      </c>
      <c r="E105" s="7">
        <v>13477117.091</v>
      </c>
      <c r="F105" s="7">
        <f t="shared" si="8"/>
        <v>20231899.408659093</v>
      </c>
    </row>
    <row r="106" spans="1:6" x14ac:dyDescent="0.2">
      <c r="A106" s="14" t="s">
        <v>51</v>
      </c>
      <c r="B106" s="7">
        <v>118852.425</v>
      </c>
      <c r="C106" s="7">
        <v>517156.49135294132</v>
      </c>
      <c r="D106" s="7">
        <v>1017781.900625</v>
      </c>
      <c r="E106" s="7">
        <v>357818.30300000001</v>
      </c>
      <c r="F106" s="7">
        <f t="shared" si="8"/>
        <v>2011609.1199779415</v>
      </c>
    </row>
    <row r="107" spans="1:6" x14ac:dyDescent="0.2">
      <c r="A107" s="14" t="s">
        <v>56</v>
      </c>
      <c r="B107" s="7">
        <v>967430.14108270674</v>
      </c>
      <c r="C107" s="7">
        <v>1246238.0480727279</v>
      </c>
      <c r="D107" s="7">
        <v>67544.187999999995</v>
      </c>
      <c r="E107" s="7">
        <v>134649.962</v>
      </c>
      <c r="F107" s="7">
        <f t="shared" si="8"/>
        <v>2415862.3391554346</v>
      </c>
    </row>
    <row r="108" spans="1:6" ht="15" thickBot="1" x14ac:dyDescent="0.25">
      <c r="A108" s="16" t="s">
        <v>60</v>
      </c>
      <c r="B108" s="17">
        <f>SUM(B91:B107)</f>
        <v>24494325.760285363</v>
      </c>
      <c r="C108" s="17">
        <f t="shared" ref="C108:F108" si="9">SUM(C91:C107)</f>
        <v>156949174.12084839</v>
      </c>
      <c r="D108" s="17">
        <f t="shared" si="9"/>
        <v>149128931.80609819</v>
      </c>
      <c r="E108" s="17">
        <f t="shared" si="9"/>
        <v>789956886.85508811</v>
      </c>
      <c r="F108" s="17">
        <f t="shared" si="9"/>
        <v>1120529318.5423198</v>
      </c>
    </row>
    <row r="109" spans="1:6" x14ac:dyDescent="0.2">
      <c r="B109" s="37"/>
      <c r="C109" s="37"/>
      <c r="D109" s="37"/>
      <c r="E109" s="37"/>
      <c r="F109" s="37"/>
    </row>
    <row r="110" spans="1:6" ht="15.75" x14ac:dyDescent="0.25">
      <c r="A110" s="56" t="s">
        <v>71</v>
      </c>
      <c r="B110" s="56"/>
      <c r="C110" s="56"/>
      <c r="D110" s="56"/>
      <c r="E110" s="56"/>
    </row>
    <row r="111" spans="1:6" x14ac:dyDescent="0.2">
      <c r="A111" s="27" t="s">
        <v>70</v>
      </c>
    </row>
    <row r="112" spans="1:6" x14ac:dyDescent="0.2">
      <c r="A112" s="13" t="s">
        <v>62</v>
      </c>
      <c r="B112" s="13" t="s">
        <v>39</v>
      </c>
      <c r="C112" s="13" t="s">
        <v>40</v>
      </c>
      <c r="D112" s="13" t="s">
        <v>41</v>
      </c>
      <c r="E112" s="13" t="s">
        <v>42</v>
      </c>
      <c r="F112" s="13" t="s">
        <v>60</v>
      </c>
    </row>
    <row r="113" spans="1:6" x14ac:dyDescent="0.2">
      <c r="A113" s="14" t="s">
        <v>48</v>
      </c>
      <c r="B113" s="7">
        <v>40516.123333333293</v>
      </c>
      <c r="C113" s="7">
        <v>15206795.089444445</v>
      </c>
      <c r="D113" s="7">
        <v>1622919.3740000001</v>
      </c>
      <c r="E113" s="7">
        <v>260552984.604</v>
      </c>
      <c r="F113" s="7">
        <f>SUM(B113:E113)</f>
        <v>277423215.19077778</v>
      </c>
    </row>
    <row r="114" spans="1:6" x14ac:dyDescent="0.2">
      <c r="A114" s="14" t="s">
        <v>72</v>
      </c>
      <c r="B114" s="7">
        <v>1000459.0658224752</v>
      </c>
      <c r="C114" s="7">
        <v>6019512.6935094958</v>
      </c>
      <c r="D114" s="7">
        <v>5811785.0999205131</v>
      </c>
      <c r="E114" s="7">
        <v>43885403.764820509</v>
      </c>
      <c r="F114" s="7">
        <f t="shared" ref="F114:F129" si="10">SUM(B114:E114)</f>
        <v>56717160.624072991</v>
      </c>
    </row>
    <row r="115" spans="1:6" x14ac:dyDescent="0.2">
      <c r="A115" s="14" t="s">
        <v>54</v>
      </c>
      <c r="B115" s="7">
        <v>922121.071</v>
      </c>
      <c r="C115" s="7">
        <v>13407936.041999999</v>
      </c>
      <c r="D115" s="7">
        <v>2701311.0213333354</v>
      </c>
      <c r="E115" s="7">
        <v>18242032.666999999</v>
      </c>
      <c r="F115" s="7">
        <f t="shared" si="10"/>
        <v>35273400.801333338</v>
      </c>
    </row>
    <row r="116" spans="1:6" x14ac:dyDescent="0.2">
      <c r="A116" s="14" t="s">
        <v>55</v>
      </c>
      <c r="B116" s="7">
        <v>23019.169000000002</v>
      </c>
      <c r="C116" s="7">
        <v>201899.46299999999</v>
      </c>
      <c r="D116" s="47">
        <v>0</v>
      </c>
      <c r="E116" s="7">
        <v>148363.315</v>
      </c>
      <c r="F116" s="7">
        <f t="shared" si="10"/>
        <v>373281.94699999999</v>
      </c>
    </row>
    <row r="117" spans="1:6" x14ac:dyDescent="0.2">
      <c r="A117" s="14" t="s">
        <v>47</v>
      </c>
      <c r="B117" s="7">
        <v>773307.60537391284</v>
      </c>
      <c r="C117" s="7">
        <v>8199516.4647699092</v>
      </c>
      <c r="D117" s="7">
        <v>11057260.374121377</v>
      </c>
      <c r="E117" s="7">
        <v>71403393.390248418</v>
      </c>
      <c r="F117" s="7">
        <f t="shared" si="10"/>
        <v>91433477.83451362</v>
      </c>
    </row>
    <row r="118" spans="1:6" x14ac:dyDescent="0.2">
      <c r="A118" s="14" t="s">
        <v>59</v>
      </c>
      <c r="B118" s="7">
        <v>6579321.7842610022</v>
      </c>
      <c r="C118" s="7">
        <v>25780716.424881589</v>
      </c>
      <c r="D118" s="7">
        <v>6554176.6377834091</v>
      </c>
      <c r="E118" s="7">
        <v>11876113.01</v>
      </c>
      <c r="F118" s="7">
        <f t="shared" si="10"/>
        <v>50790327.856926002</v>
      </c>
    </row>
    <row r="119" spans="1:6" x14ac:dyDescent="0.2">
      <c r="A119" s="14" t="s">
        <v>53</v>
      </c>
      <c r="B119" s="7">
        <v>92913.44543716585</v>
      </c>
      <c r="C119" s="7">
        <v>1928165.7662003946</v>
      </c>
      <c r="D119" s="7">
        <v>6023768.8069009846</v>
      </c>
      <c r="E119" s="7">
        <v>18832401.947748665</v>
      </c>
      <c r="F119" s="7">
        <f t="shared" si="10"/>
        <v>26877249.966287211</v>
      </c>
    </row>
    <row r="120" spans="1:6" x14ac:dyDescent="0.2">
      <c r="A120" s="14" t="s">
        <v>58</v>
      </c>
      <c r="B120" s="7">
        <v>274863.47807999997</v>
      </c>
      <c r="C120" s="7">
        <v>2747188.5929902177</v>
      </c>
      <c r="D120" s="7">
        <v>2079067.1196868683</v>
      </c>
      <c r="E120" s="7">
        <v>5888663.8477999978</v>
      </c>
      <c r="F120" s="7">
        <f t="shared" si="10"/>
        <v>10989783.038557082</v>
      </c>
    </row>
    <row r="121" spans="1:6" x14ac:dyDescent="0.2">
      <c r="A121" s="14" t="s">
        <v>52</v>
      </c>
      <c r="B121" s="7">
        <v>83771.802233333365</v>
      </c>
      <c r="C121" s="7">
        <v>898458.60916666745</v>
      </c>
      <c r="D121" s="7">
        <v>1543058.0044500011</v>
      </c>
      <c r="E121" s="7">
        <v>21073051.384333335</v>
      </c>
      <c r="F121" s="7">
        <f t="shared" si="10"/>
        <v>23598339.800183337</v>
      </c>
    </row>
    <row r="122" spans="1:6" x14ac:dyDescent="0.2">
      <c r="A122" s="14" t="s">
        <v>44</v>
      </c>
      <c r="B122" s="7">
        <v>587004.51753333316</v>
      </c>
      <c r="C122" s="7">
        <v>5434095.8510936322</v>
      </c>
      <c r="D122" s="7">
        <v>30742763.854380954</v>
      </c>
      <c r="E122" s="7">
        <v>41537841.112000003</v>
      </c>
      <c r="F122" s="7">
        <f t="shared" si="10"/>
        <v>78301705.335007921</v>
      </c>
    </row>
    <row r="123" spans="1:6" x14ac:dyDescent="0.2">
      <c r="A123" s="14" t="s">
        <v>43</v>
      </c>
      <c r="B123" s="7">
        <v>2188807.1018181816</v>
      </c>
      <c r="C123" s="7">
        <v>8957322.9076190609</v>
      </c>
      <c r="D123" s="7">
        <v>7315113.3114999998</v>
      </c>
      <c r="E123" s="7">
        <v>8943070.5989999995</v>
      </c>
      <c r="F123" s="7">
        <f t="shared" si="10"/>
        <v>27404313.919937242</v>
      </c>
    </row>
    <row r="124" spans="1:6" x14ac:dyDescent="0.2">
      <c r="A124" s="14" t="s">
        <v>45</v>
      </c>
      <c r="B124" s="7">
        <v>1410759.0744575171</v>
      </c>
      <c r="C124" s="7">
        <v>7228452.7428163569</v>
      </c>
      <c r="D124" s="7">
        <v>8359382.814666667</v>
      </c>
      <c r="E124" s="7">
        <v>2943167.2570000002</v>
      </c>
      <c r="F124" s="7">
        <f t="shared" si="10"/>
        <v>19941761.888940539</v>
      </c>
    </row>
    <row r="125" spans="1:6" x14ac:dyDescent="0.2">
      <c r="A125" s="14" t="s">
        <v>57</v>
      </c>
      <c r="B125" s="7">
        <v>501026.25155639084</v>
      </c>
      <c r="C125" s="7">
        <v>2873033.2659953213</v>
      </c>
      <c r="D125" s="7">
        <v>2867380.2872499987</v>
      </c>
      <c r="E125" s="7">
        <v>6255022.1438750001</v>
      </c>
      <c r="F125" s="7">
        <f t="shared" si="10"/>
        <v>12496461.948676711</v>
      </c>
    </row>
    <row r="126" spans="1:6" x14ac:dyDescent="0.2">
      <c r="A126" s="14" t="s">
        <v>49</v>
      </c>
      <c r="B126" s="7">
        <v>25029.761000000028</v>
      </c>
      <c r="C126" s="7">
        <v>640416.72151515167</v>
      </c>
      <c r="D126" s="7">
        <v>3156397.3082264159</v>
      </c>
      <c r="E126" s="7">
        <v>2485045.1128113214</v>
      </c>
      <c r="F126" s="7">
        <f t="shared" si="10"/>
        <v>6306888.9035528889</v>
      </c>
    </row>
    <row r="127" spans="1:6" x14ac:dyDescent="0.2">
      <c r="A127" s="14" t="s">
        <v>46</v>
      </c>
      <c r="B127" s="7">
        <v>66299.751999999993</v>
      </c>
      <c r="C127" s="7">
        <v>1593943.2324772738</v>
      </c>
      <c r="D127" s="7">
        <v>2952985.7059999998</v>
      </c>
      <c r="E127" s="7">
        <v>8068309.1490000002</v>
      </c>
      <c r="F127" s="7">
        <f t="shared" si="10"/>
        <v>12681537.839477275</v>
      </c>
    </row>
    <row r="128" spans="1:6" x14ac:dyDescent="0.2">
      <c r="A128" s="14" t="s">
        <v>51</v>
      </c>
      <c r="B128" s="7">
        <v>66213.865000000005</v>
      </c>
      <c r="C128" s="7">
        <v>298640.2468235296</v>
      </c>
      <c r="D128" s="7">
        <v>613917.20887500001</v>
      </c>
      <c r="E128" s="7">
        <v>273339.71999999997</v>
      </c>
      <c r="F128" s="7">
        <f t="shared" si="10"/>
        <v>1252111.0406985297</v>
      </c>
    </row>
    <row r="129" spans="1:7" x14ac:dyDescent="0.2">
      <c r="A129" s="14" t="s">
        <v>56</v>
      </c>
      <c r="B129" s="7">
        <v>616651.07005513809</v>
      </c>
      <c r="C129" s="7">
        <v>880948.18974641222</v>
      </c>
      <c r="D129" s="7">
        <v>40079.803999999996</v>
      </c>
      <c r="E129" s="7">
        <v>85813.19</v>
      </c>
      <c r="F129" s="7">
        <f t="shared" si="10"/>
        <v>1623492.2538015503</v>
      </c>
    </row>
    <row r="130" spans="1:7" ht="15" thickBot="1" x14ac:dyDescent="0.25">
      <c r="A130" s="16" t="s">
        <v>60</v>
      </c>
      <c r="B130" s="17">
        <f>SUM(B113:B129)</f>
        <v>15252084.937961783</v>
      </c>
      <c r="C130" s="17">
        <f t="shared" ref="C130:F130" si="11">SUM(C113:C129)</f>
        <v>102297042.30404946</v>
      </c>
      <c r="D130" s="17">
        <f t="shared" si="11"/>
        <v>93441366.733095542</v>
      </c>
      <c r="E130" s="17">
        <f t="shared" si="11"/>
        <v>522494016.21463722</v>
      </c>
      <c r="F130" s="17">
        <f t="shared" si="11"/>
        <v>733484510.18974411</v>
      </c>
    </row>
    <row r="132" spans="1:7" ht="15.75" x14ac:dyDescent="0.25">
      <c r="A132" s="56" t="s">
        <v>73</v>
      </c>
      <c r="B132" s="56"/>
      <c r="C132" s="56"/>
      <c r="D132" s="56"/>
      <c r="E132" s="56"/>
    </row>
    <row r="133" spans="1:7" x14ac:dyDescent="0.2">
      <c r="A133" s="27" t="s">
        <v>70</v>
      </c>
    </row>
    <row r="134" spans="1:7" x14ac:dyDescent="0.2">
      <c r="A134" s="13" t="s">
        <v>62</v>
      </c>
      <c r="B134" s="13" t="s">
        <v>39</v>
      </c>
      <c r="C134" s="13" t="s">
        <v>40</v>
      </c>
      <c r="D134" s="13" t="s">
        <v>41</v>
      </c>
      <c r="E134" s="13" t="s">
        <v>42</v>
      </c>
      <c r="F134" s="13" t="s">
        <v>60</v>
      </c>
    </row>
    <row r="135" spans="1:7" x14ac:dyDescent="0.2">
      <c r="A135" s="14" t="s">
        <v>48</v>
      </c>
      <c r="B135" s="34">
        <v>782.72999999999922</v>
      </c>
      <c r="C135" s="34">
        <v>40797.425000000039</v>
      </c>
      <c r="D135" s="34">
        <v>59779.06</v>
      </c>
      <c r="E135" s="34">
        <v>33514571.568</v>
      </c>
      <c r="F135" s="34">
        <f>SUM(B135:E135)</f>
        <v>33615930.783</v>
      </c>
    </row>
    <row r="136" spans="1:7" x14ac:dyDescent="0.2">
      <c r="A136" s="14" t="s">
        <v>72</v>
      </c>
      <c r="B136" s="34">
        <v>65612.531401688699</v>
      </c>
      <c r="C136" s="34">
        <v>760481.12109102111</v>
      </c>
      <c r="D136" s="34">
        <v>909261.09330448718</v>
      </c>
      <c r="E136" s="34">
        <v>12138983.515801281</v>
      </c>
      <c r="F136" s="34">
        <f t="shared" ref="F136:F151" si="12">SUM(B136:E136)</f>
        <v>13874338.261598477</v>
      </c>
    </row>
    <row r="137" spans="1:7" x14ac:dyDescent="0.2">
      <c r="A137" s="14" t="s">
        <v>54</v>
      </c>
      <c r="B137" s="34">
        <v>4147.3329999999996</v>
      </c>
      <c r="C137" s="34">
        <v>-25878.601999999999</v>
      </c>
      <c r="D137" s="34">
        <v>3068585.322000003</v>
      </c>
      <c r="E137" s="34">
        <v>2763501.429</v>
      </c>
      <c r="F137" s="34">
        <f t="shared" si="12"/>
        <v>5810355.4820000026</v>
      </c>
      <c r="G137" s="7"/>
    </row>
    <row r="138" spans="1:7" x14ac:dyDescent="0.2">
      <c r="A138" s="14" t="s">
        <v>55</v>
      </c>
      <c r="B138" s="34">
        <v>104.62649999999999</v>
      </c>
      <c r="C138" s="34">
        <v>10414.959999999999</v>
      </c>
      <c r="D138" s="34">
        <v>0</v>
      </c>
      <c r="E138" s="34">
        <v>0</v>
      </c>
      <c r="F138" s="34">
        <f t="shared" si="12"/>
        <v>10519.586499999999</v>
      </c>
    </row>
    <row r="139" spans="1:7" x14ac:dyDescent="0.2">
      <c r="A139" s="14" t="s">
        <v>47</v>
      </c>
      <c r="B139" s="34">
        <v>2524.4926086956521</v>
      </c>
      <c r="C139" s="34">
        <v>254991.44007801457</v>
      </c>
      <c r="D139" s="34">
        <v>482218.8849097105</v>
      </c>
      <c r="E139" s="34">
        <v>3022964.7661024514</v>
      </c>
      <c r="F139" s="34">
        <f t="shared" si="12"/>
        <v>3762699.583698872</v>
      </c>
    </row>
    <row r="140" spans="1:7" x14ac:dyDescent="0.2">
      <c r="A140" s="14" t="s">
        <v>59</v>
      </c>
      <c r="B140" s="34">
        <v>390255.11336286593</v>
      </c>
      <c r="C140" s="34">
        <v>-60790.144962854429</v>
      </c>
      <c r="D140" s="34">
        <v>612957.6819835637</v>
      </c>
      <c r="E140" s="34">
        <v>2667683.4380000001</v>
      </c>
      <c r="F140" s="34">
        <f t="shared" si="12"/>
        <v>3610106.088383575</v>
      </c>
    </row>
    <row r="141" spans="1:7" x14ac:dyDescent="0.2">
      <c r="A141" s="14" t="s">
        <v>53</v>
      </c>
      <c r="B141" s="34">
        <v>1.323529411764705</v>
      </c>
      <c r="C141" s="34">
        <v>420947.50959864922</v>
      </c>
      <c r="D141" s="34">
        <v>3720843.0435744445</v>
      </c>
      <c r="E141" s="34">
        <v>13449935.221957216</v>
      </c>
      <c r="F141" s="34">
        <f t="shared" si="12"/>
        <v>17591727.09865972</v>
      </c>
    </row>
    <row r="142" spans="1:7" x14ac:dyDescent="0.2">
      <c r="A142" s="14" t="s">
        <v>58</v>
      </c>
      <c r="B142" s="34">
        <v>838.00800000000004</v>
      </c>
      <c r="C142" s="34">
        <v>33123.684580561006</v>
      </c>
      <c r="D142" s="34">
        <v>48803.00604040402</v>
      </c>
      <c r="E142" s="34">
        <v>310161.74113333324</v>
      </c>
      <c r="F142" s="34">
        <f t="shared" si="12"/>
        <v>392926.43975429831</v>
      </c>
    </row>
    <row r="143" spans="1:7" x14ac:dyDescent="0.2">
      <c r="A143" s="14" t="s">
        <v>52</v>
      </c>
      <c r="B143" s="34">
        <v>323.45866666666677</v>
      </c>
      <c r="C143" s="34">
        <v>4473.2234166666622</v>
      </c>
      <c r="D143" s="34">
        <v>36522.655366666695</v>
      </c>
      <c r="E143" s="34">
        <v>2845220.145</v>
      </c>
      <c r="F143" s="34">
        <f t="shared" si="12"/>
        <v>2886539.48245</v>
      </c>
    </row>
    <row r="144" spans="1:7" x14ac:dyDescent="0.2">
      <c r="A144" s="14" t="s">
        <v>44</v>
      </c>
      <c r="B144" s="34">
        <v>8539.4458333333278</v>
      </c>
      <c r="C144" s="34">
        <v>97093.230578185423</v>
      </c>
      <c r="D144" s="34">
        <v>353957.73733333341</v>
      </c>
      <c r="E144" s="34">
        <v>1946024.2634999999</v>
      </c>
      <c r="F144" s="34">
        <f t="shared" si="12"/>
        <v>2405614.6772448523</v>
      </c>
    </row>
    <row r="145" spans="1:8" x14ac:dyDescent="0.2">
      <c r="A145" s="14" t="s">
        <v>43</v>
      </c>
      <c r="B145" s="34">
        <v>-434.20909090909083</v>
      </c>
      <c r="C145" s="34">
        <v>365081.0800000006</v>
      </c>
      <c r="D145" s="34">
        <v>2274525.7859999998</v>
      </c>
      <c r="E145" s="34">
        <v>382155.15700000001</v>
      </c>
      <c r="F145" s="34">
        <f t="shared" si="12"/>
        <v>3021327.8139090915</v>
      </c>
    </row>
    <row r="146" spans="1:8" x14ac:dyDescent="0.2">
      <c r="A146" s="14" t="s">
        <v>45</v>
      </c>
      <c r="B146" s="34">
        <v>78812.976527777791</v>
      </c>
      <c r="C146" s="34">
        <v>100195.86255220127</v>
      </c>
      <c r="D146" s="34">
        <v>201486.40680000003</v>
      </c>
      <c r="E146" s="34">
        <v>45324.396000000001</v>
      </c>
      <c r="F146" s="34">
        <f t="shared" si="12"/>
        <v>425819.64187997911</v>
      </c>
    </row>
    <row r="147" spans="1:8" x14ac:dyDescent="0.2">
      <c r="A147" s="14" t="s">
        <v>57</v>
      </c>
      <c r="B147" s="34">
        <v>15155.201315789487</v>
      </c>
      <c r="C147" s="34">
        <v>526895.14832325676</v>
      </c>
      <c r="D147" s="34">
        <v>493550.64446666569</v>
      </c>
      <c r="E147" s="34">
        <v>444026.52224999998</v>
      </c>
      <c r="F147" s="34">
        <f t="shared" si="12"/>
        <v>1479627.516355712</v>
      </c>
    </row>
    <row r="148" spans="1:8" x14ac:dyDescent="0.2">
      <c r="A148" s="14" t="s">
        <v>49</v>
      </c>
      <c r="B148" s="34">
        <v>59.444444444444507</v>
      </c>
      <c r="C148" s="34">
        <v>52879.955636363637</v>
      </c>
      <c r="D148" s="34">
        <v>584806.67098113231</v>
      </c>
      <c r="E148" s="34">
        <v>138982.21962264154</v>
      </c>
      <c r="F148" s="34">
        <f t="shared" si="12"/>
        <v>776728.29068458197</v>
      </c>
    </row>
    <row r="149" spans="1:8" x14ac:dyDescent="0.2">
      <c r="A149" s="14" t="s">
        <v>46</v>
      </c>
      <c r="B149" s="34">
        <v>0</v>
      </c>
      <c r="C149" s="34">
        <v>58338.160681818212</v>
      </c>
      <c r="D149" s="34">
        <v>152585.53400000001</v>
      </c>
      <c r="E149" s="34">
        <v>500440.75900000002</v>
      </c>
      <c r="F149" s="34">
        <f t="shared" si="12"/>
        <v>711364.45368181821</v>
      </c>
    </row>
    <row r="150" spans="1:8" x14ac:dyDescent="0.2">
      <c r="A150" s="14" t="s">
        <v>51</v>
      </c>
      <c r="B150" s="34">
        <v>5629.5</v>
      </c>
      <c r="C150" s="34">
        <v>10313.183058823533</v>
      </c>
      <c r="D150" s="34">
        <v>103085.022125</v>
      </c>
      <c r="E150" s="34">
        <v>-35837.510999999999</v>
      </c>
      <c r="F150" s="34">
        <f t="shared" si="12"/>
        <v>83190.194183823536</v>
      </c>
    </row>
    <row r="151" spans="1:8" x14ac:dyDescent="0.2">
      <c r="A151" s="14" t="s">
        <v>56</v>
      </c>
      <c r="B151" s="34">
        <v>150.0224</v>
      </c>
      <c r="C151" s="34">
        <v>2664.2851196172264</v>
      </c>
      <c r="D151" s="34">
        <v>3348.8649999999998</v>
      </c>
      <c r="E151" s="34">
        <v>4916.1589999999997</v>
      </c>
      <c r="F151" s="34">
        <f t="shared" si="12"/>
        <v>11079.331519617226</v>
      </c>
    </row>
    <row r="152" spans="1:8" ht="15" thickBot="1" x14ac:dyDescent="0.25">
      <c r="A152" s="17" t="s">
        <v>60</v>
      </c>
      <c r="B152" s="50">
        <f>SUM(B135:B151)</f>
        <v>572501.99849976471</v>
      </c>
      <c r="C152" s="50">
        <f t="shared" ref="C152:F152" si="13">SUM(C135:C151)</f>
        <v>2652021.5227523246</v>
      </c>
      <c r="D152" s="50">
        <f t="shared" si="13"/>
        <v>13106317.413885411</v>
      </c>
      <c r="E152" s="50">
        <f t="shared" si="13"/>
        <v>74139053.790366918</v>
      </c>
      <c r="F152" s="50">
        <f t="shared" si="13"/>
        <v>90469894.725504398</v>
      </c>
    </row>
    <row r="154" spans="1:8" ht="15.75" x14ac:dyDescent="0.25">
      <c r="A154" s="56" t="s">
        <v>83</v>
      </c>
      <c r="B154" s="56"/>
      <c r="C154" s="56"/>
      <c r="D154" s="56"/>
      <c r="E154" s="56"/>
    </row>
    <row r="155" spans="1:8" x14ac:dyDescent="0.2">
      <c r="A155" s="27" t="s">
        <v>34</v>
      </c>
    </row>
    <row r="156" spans="1:8" x14ac:dyDescent="0.2">
      <c r="A156" s="13" t="s">
        <v>62</v>
      </c>
      <c r="B156" s="13" t="s">
        <v>39</v>
      </c>
      <c r="C156" s="13" t="s">
        <v>40</v>
      </c>
      <c r="D156" s="13" t="s">
        <v>41</v>
      </c>
      <c r="E156" s="13" t="s">
        <v>42</v>
      </c>
      <c r="F156" s="13" t="s">
        <v>60</v>
      </c>
    </row>
    <row r="157" spans="1:8" x14ac:dyDescent="0.2">
      <c r="A157" s="14" t="s">
        <v>48</v>
      </c>
      <c r="B157" s="48">
        <f>(B91/$F$91)*100</f>
        <v>4.6101765694106629E-2</v>
      </c>
      <c r="C157" s="48">
        <f>(C91/$F$91)*100</f>
        <v>6.2222761408391838</v>
      </c>
      <c r="D157" s="48">
        <f>(D91/$F$91)*100</f>
        <v>1.0111310953425661</v>
      </c>
      <c r="E157" s="48">
        <f>(E91/$F$91)*100</f>
        <v>92.720490998124134</v>
      </c>
      <c r="F157" s="39">
        <f>SUM(B157:E157)</f>
        <v>99.999999999999986</v>
      </c>
    </row>
    <row r="158" spans="1:8" x14ac:dyDescent="0.2">
      <c r="A158" s="14" t="s">
        <v>72</v>
      </c>
      <c r="B158" s="48">
        <f>(B92/$F$92)*100</f>
        <v>1.3619186076188381</v>
      </c>
      <c r="C158" s="48">
        <f>(C92/$F$92)*100</f>
        <v>8.3896077173163395</v>
      </c>
      <c r="D158" s="48">
        <f>(D92/$F$92)*100</f>
        <v>9.4823680167065074</v>
      </c>
      <c r="E158" s="48">
        <f>(E92/$F$92)*100</f>
        <v>80.766105658358327</v>
      </c>
      <c r="F158" s="39">
        <f t="shared" ref="F158:F173" si="14">SUM(B158:E158)</f>
        <v>100.00000000000001</v>
      </c>
      <c r="H158" s="7"/>
    </row>
    <row r="159" spans="1:8" x14ac:dyDescent="0.2">
      <c r="A159" s="14" t="s">
        <v>54</v>
      </c>
      <c r="B159" s="48">
        <f>(B93/$F$93)*100</f>
        <v>2.2288498612424128</v>
      </c>
      <c r="C159" s="48">
        <f>(C93/$F$93)*100</f>
        <v>44.471232486653136</v>
      </c>
      <c r="D159" s="48">
        <f>(D93/$F$93)*100</f>
        <v>8.2513772539478829</v>
      </c>
      <c r="E159" s="48">
        <f>(E93/$F$93)*100</f>
        <v>45.048540398156575</v>
      </c>
      <c r="F159" s="39">
        <f t="shared" si="14"/>
        <v>100</v>
      </c>
    </row>
    <row r="160" spans="1:8" x14ac:dyDescent="0.2">
      <c r="A160" s="14" t="s">
        <v>55</v>
      </c>
      <c r="B160" s="48">
        <f>(B94/$F$94)*100</f>
        <v>3.6049536614940974</v>
      </c>
      <c r="C160" s="48">
        <f>(C94/$F$94)*100</f>
        <v>54.528323792239497</v>
      </c>
      <c r="D160" s="48" t="s">
        <v>78</v>
      </c>
      <c r="E160" s="48">
        <f>(E94/$F$94)*100</f>
        <v>41.866722546266423</v>
      </c>
      <c r="F160" s="39">
        <f t="shared" si="14"/>
        <v>100.00000000000003</v>
      </c>
    </row>
    <row r="161" spans="1:6" x14ac:dyDescent="0.2">
      <c r="A161" s="14" t="s">
        <v>47</v>
      </c>
      <c r="B161" s="48">
        <f>(B95/$F$95)*100</f>
        <v>0.76463708998175051</v>
      </c>
      <c r="C161" s="48">
        <f>(C95/$F$95)*100</f>
        <v>10.089911625539361</v>
      </c>
      <c r="D161" s="48">
        <f>(D95/$F$95)*100</f>
        <v>16.788512065875214</v>
      </c>
      <c r="E161" s="48">
        <f>(E95/$F$95)*100</f>
        <v>72.356939218603671</v>
      </c>
      <c r="F161" s="39">
        <f t="shared" si="14"/>
        <v>100</v>
      </c>
    </row>
    <row r="162" spans="1:6" x14ac:dyDescent="0.2">
      <c r="A162" s="14" t="s">
        <v>59</v>
      </c>
      <c r="B162" s="48">
        <f>(B96/$F$96)*100</f>
        <v>16.498936884559374</v>
      </c>
      <c r="C162" s="48">
        <f>(C96/$F$96)*100</f>
        <v>49.160965143892248</v>
      </c>
      <c r="D162" s="48">
        <f>(D96/$F$96)*100</f>
        <v>12.752293164316669</v>
      </c>
      <c r="E162" s="48">
        <f>(E96/$F$96)*100</f>
        <v>21.587804807231699</v>
      </c>
      <c r="F162" s="39">
        <f t="shared" si="14"/>
        <v>100</v>
      </c>
    </row>
    <row r="163" spans="1:6" x14ac:dyDescent="0.2">
      <c r="A163" s="14" t="s">
        <v>53</v>
      </c>
      <c r="B163" s="48">
        <f>(B97/$F$97)*100</f>
        <v>0.32109927221636275</v>
      </c>
      <c r="C163" s="48">
        <f>(C97/$F$97)*100</f>
        <v>6.8094165201079138</v>
      </c>
      <c r="D163" s="48">
        <f>(D97/$F$97)*100</f>
        <v>20.813530451936174</v>
      </c>
      <c r="E163" s="48">
        <f>(E97/$F$97)*100</f>
        <v>72.055953755739552</v>
      </c>
      <c r="F163" s="39">
        <f t="shared" si="14"/>
        <v>100</v>
      </c>
    </row>
    <row r="164" spans="1:6" x14ac:dyDescent="0.2">
      <c r="A164" s="14" t="s">
        <v>58</v>
      </c>
      <c r="B164" s="48">
        <f>(B98/$F$98)*100</f>
        <v>2.5266232520259777</v>
      </c>
      <c r="C164" s="48">
        <f>(C98/$F$98)*100</f>
        <v>27.617320159362535</v>
      </c>
      <c r="D164" s="48">
        <f>(D98/$F$98)*100</f>
        <v>21.284422226009372</v>
      </c>
      <c r="E164" s="48">
        <f>(E98/$F$98)*100</f>
        <v>48.571634362602119</v>
      </c>
      <c r="F164" s="39">
        <f t="shared" si="14"/>
        <v>100</v>
      </c>
    </row>
    <row r="165" spans="1:6" x14ac:dyDescent="0.2">
      <c r="A165" s="14" t="s">
        <v>52</v>
      </c>
      <c r="B165" s="48">
        <f>(B99/$F$99)*100</f>
        <v>0.49417826087331301</v>
      </c>
      <c r="C165" s="48">
        <f>(C99/$F$99)*100</f>
        <v>6.6094275267447085</v>
      </c>
      <c r="D165" s="48">
        <f>(D99/$F$99)*100</f>
        <v>6.9658964156358385</v>
      </c>
      <c r="E165" s="48">
        <f>(E99/$F$99)*100</f>
        <v>85.930497796746124</v>
      </c>
      <c r="F165" s="39">
        <f t="shared" si="14"/>
        <v>99.999999999999986</v>
      </c>
    </row>
    <row r="166" spans="1:6" x14ac:dyDescent="0.2">
      <c r="A166" s="14" t="s">
        <v>44</v>
      </c>
      <c r="B166" s="48">
        <f>(B100/$F$100)*100</f>
        <v>0.751428075521544</v>
      </c>
      <c r="C166" s="48">
        <f>(C100/$F$100)*100</f>
        <v>6.885864087744169</v>
      </c>
      <c r="D166" s="48">
        <f>(D100/$F$100)*100</f>
        <v>38.914494233647339</v>
      </c>
      <c r="E166" s="48">
        <f>(E100/$F$100)*100</f>
        <v>53.448213603086934</v>
      </c>
      <c r="F166" s="39">
        <f t="shared" si="14"/>
        <v>99.999999999999986</v>
      </c>
    </row>
    <row r="167" spans="1:6" x14ac:dyDescent="0.2">
      <c r="A167" s="14" t="s">
        <v>43</v>
      </c>
      <c r="B167" s="48">
        <f>(B101/$F$101)*100</f>
        <v>8.2711864117287295</v>
      </c>
      <c r="C167" s="48">
        <f>(C101/$F$101)*100</f>
        <v>34.565398753828383</v>
      </c>
      <c r="D167" s="48">
        <f>(D101/$F$101)*100</f>
        <v>25.936880418597223</v>
      </c>
      <c r="E167" s="48">
        <f>(E101/$F$101)*100</f>
        <v>31.22653441584567</v>
      </c>
      <c r="F167" s="39">
        <f t="shared" si="14"/>
        <v>100</v>
      </c>
    </row>
    <row r="168" spans="1:6" x14ac:dyDescent="0.2">
      <c r="A168" s="14" t="s">
        <v>45</v>
      </c>
      <c r="B168" s="48">
        <f>(B102/$F$102)*100</f>
        <v>7.8663811795885383</v>
      </c>
      <c r="C168" s="48">
        <f>(C102/$F$102)*100</f>
        <v>35.157426659099194</v>
      </c>
      <c r="D168" s="48">
        <f>(D102/$F$102)*100</f>
        <v>40.917417093536663</v>
      </c>
      <c r="E168" s="48">
        <f>(E102/$F$102)*100</f>
        <v>16.058775067775606</v>
      </c>
      <c r="F168" s="39">
        <f t="shared" si="14"/>
        <v>100</v>
      </c>
    </row>
    <row r="169" spans="1:6" x14ac:dyDescent="0.2">
      <c r="A169" s="14" t="s">
        <v>57</v>
      </c>
      <c r="B169" s="48">
        <f>(B103/$F$103)*100</f>
        <v>5.5335090244355758</v>
      </c>
      <c r="C169" s="48">
        <f>(C103/$F$103)*100</f>
        <v>26.565207678549029</v>
      </c>
      <c r="D169" s="48">
        <f>(D103/$F$103)*100</f>
        <v>21.275396943882111</v>
      </c>
      <c r="E169" s="48">
        <f>(E103/$F$103)*100</f>
        <v>46.625886353133275</v>
      </c>
      <c r="F169" s="39">
        <f t="shared" si="14"/>
        <v>100</v>
      </c>
    </row>
    <row r="170" spans="1:6" x14ac:dyDescent="0.2">
      <c r="A170" s="14" t="s">
        <v>49</v>
      </c>
      <c r="B170" s="48">
        <f>(B104/$F$104)*100</f>
        <v>0.54398324699417844</v>
      </c>
      <c r="C170" s="48">
        <f>(C104/$F$104)*100</f>
        <v>10.887486474925222</v>
      </c>
      <c r="D170" s="48">
        <f>(D104/$F$104)*100</f>
        <v>51.299603442351405</v>
      </c>
      <c r="E170" s="48">
        <f>(E104/$F$104)*100</f>
        <v>37.268926835729168</v>
      </c>
      <c r="F170" s="39">
        <f t="shared" si="14"/>
        <v>99.999999999999972</v>
      </c>
    </row>
    <row r="171" spans="1:6" x14ac:dyDescent="0.2">
      <c r="A171" s="14" t="s">
        <v>46</v>
      </c>
      <c r="B171" s="48">
        <f>(B105/$F$105)*100</f>
        <v>0.50491812922062407</v>
      </c>
      <c r="C171" s="48">
        <f>(C105/$F$105)*100</f>
        <v>11.44122241270331</v>
      </c>
      <c r="D171" s="48">
        <f>(D105/$F$105)*100</f>
        <v>21.440652172002366</v>
      </c>
      <c r="E171" s="48">
        <f>(E105/$F$105)*100</f>
        <v>66.613207286073688</v>
      </c>
      <c r="F171" s="39">
        <f t="shared" si="14"/>
        <v>99.999999999999986</v>
      </c>
    </row>
    <row r="172" spans="1:6" x14ac:dyDescent="0.2">
      <c r="A172" s="14" t="s">
        <v>51</v>
      </c>
      <c r="B172" s="48">
        <f>(B106/$F$106)*100</f>
        <v>5.9083260171987737</v>
      </c>
      <c r="C172" s="48">
        <f>(C106/$F$106)*100</f>
        <v>25.708597471392068</v>
      </c>
      <c r="D172" s="48">
        <f>(D106/$F$106)*100</f>
        <v>50.59541093332092</v>
      </c>
      <c r="E172" s="48">
        <f>(E106/$F$106)*100</f>
        <v>17.787665578088237</v>
      </c>
      <c r="F172" s="39">
        <f t="shared" si="14"/>
        <v>100</v>
      </c>
    </row>
    <row r="173" spans="1:6" ht="15" thickBot="1" x14ac:dyDescent="0.25">
      <c r="A173" s="33" t="s">
        <v>56</v>
      </c>
      <c r="B173" s="51">
        <f>(B107/$F$107)*100</f>
        <v>40.044920002391869</v>
      </c>
      <c r="C173" s="51">
        <f>(C107/$F$107)*100</f>
        <v>51.585639954485252</v>
      </c>
      <c r="D173" s="51">
        <f>(D107/$F$107)*100</f>
        <v>2.7958624506565588</v>
      </c>
      <c r="E173" s="51">
        <f>(E107/$F$107)*100</f>
        <v>5.5735775924663198</v>
      </c>
      <c r="F173" s="40">
        <f t="shared" si="14"/>
        <v>100</v>
      </c>
    </row>
    <row r="175" spans="1:6" ht="15.75" x14ac:dyDescent="0.25">
      <c r="A175" s="56" t="s">
        <v>84</v>
      </c>
      <c r="B175" s="56"/>
      <c r="C175" s="56"/>
      <c r="D175" s="56"/>
      <c r="E175" s="56"/>
    </row>
    <row r="176" spans="1:6" x14ac:dyDescent="0.2">
      <c r="A176" s="27" t="s">
        <v>34</v>
      </c>
    </row>
    <row r="177" spans="1:8" x14ac:dyDescent="0.2">
      <c r="A177" s="13"/>
      <c r="B177" s="1" t="s">
        <v>39</v>
      </c>
      <c r="C177" s="1" t="s">
        <v>40</v>
      </c>
      <c r="D177" s="1" t="s">
        <v>41</v>
      </c>
      <c r="E177" s="1" t="s">
        <v>42</v>
      </c>
    </row>
    <row r="178" spans="1:8" x14ac:dyDescent="0.2">
      <c r="A178" s="14" t="s">
        <v>74</v>
      </c>
      <c r="B178" s="43">
        <v>2.1859602738596499E-2</v>
      </c>
      <c r="C178" s="43">
        <v>0.14006699469945263</v>
      </c>
      <c r="D178" s="43">
        <v>0.13308793383478609</v>
      </c>
      <c r="E178" s="43">
        <v>0.70498546872716505</v>
      </c>
    </row>
    <row r="179" spans="1:8" ht="15" thickBot="1" x14ac:dyDescent="0.25">
      <c r="A179" s="28" t="s">
        <v>75</v>
      </c>
      <c r="B179" s="44">
        <v>3.0830476136166886E-2</v>
      </c>
      <c r="C179" s="44">
        <v>0.1727014309913972</v>
      </c>
      <c r="D179" s="44">
        <v>0.18464310491360658</v>
      </c>
      <c r="E179" s="44">
        <v>0.61182498795882934</v>
      </c>
      <c r="H179" s="7"/>
    </row>
    <row r="181" spans="1:8" ht="15.75" x14ac:dyDescent="0.25">
      <c r="A181" s="56" t="s">
        <v>76</v>
      </c>
      <c r="B181" s="56"/>
      <c r="C181" s="56"/>
      <c r="D181" s="56"/>
      <c r="E181" s="56"/>
    </row>
    <row r="182" spans="1:8" x14ac:dyDescent="0.2">
      <c r="A182" s="27" t="s">
        <v>70</v>
      </c>
    </row>
    <row r="183" spans="1:8" x14ac:dyDescent="0.2">
      <c r="A183" s="13" t="s">
        <v>62</v>
      </c>
      <c r="B183" s="1" t="s">
        <v>39</v>
      </c>
      <c r="C183" s="1" t="s">
        <v>40</v>
      </c>
      <c r="D183" s="1" t="s">
        <v>41</v>
      </c>
      <c r="E183" s="1" t="s">
        <v>42</v>
      </c>
    </row>
    <row r="184" spans="1:8" x14ac:dyDescent="0.2">
      <c r="A184" s="14" t="s">
        <v>48</v>
      </c>
      <c r="B184" s="34">
        <v>1578.5622758620691</v>
      </c>
      <c r="C184" s="34">
        <v>18636.495097828254</v>
      </c>
      <c r="D184" s="34">
        <v>1756.844771128609</v>
      </c>
      <c r="E184" s="34">
        <v>8519.7883249541937</v>
      </c>
    </row>
    <row r="185" spans="1:8" x14ac:dyDescent="0.2">
      <c r="A185" s="14" t="s">
        <v>72</v>
      </c>
      <c r="B185" s="34">
        <v>137.98225934647374</v>
      </c>
      <c r="C185" s="34">
        <v>261.23203112086185</v>
      </c>
      <c r="D185" s="34">
        <v>483.79012732829864</v>
      </c>
      <c r="E185" s="34">
        <v>1493.8567083496962</v>
      </c>
      <c r="G185" s="7"/>
    </row>
    <row r="186" spans="1:8" x14ac:dyDescent="0.2">
      <c r="A186" s="14" t="s">
        <v>54</v>
      </c>
      <c r="B186" s="34">
        <v>17995.19455</v>
      </c>
      <c r="C186" s="34">
        <v>35785.711504152823</v>
      </c>
      <c r="D186" s="34">
        <v>2319.4453117988392</v>
      </c>
      <c r="E186" s="34">
        <v>4115.9300245190489</v>
      </c>
    </row>
    <row r="187" spans="1:8" x14ac:dyDescent="0.2">
      <c r="A187" s="14" t="s">
        <v>55</v>
      </c>
      <c r="B187" s="34">
        <v>794.28881707317066</v>
      </c>
      <c r="C187" s="34">
        <v>224.72128832116789</v>
      </c>
      <c r="D187" s="47">
        <v>0</v>
      </c>
      <c r="E187" s="34">
        <v>90.049704523809524</v>
      </c>
    </row>
    <row r="188" spans="1:8" x14ac:dyDescent="0.2">
      <c r="A188" s="14" t="s">
        <v>47</v>
      </c>
      <c r="B188" s="34">
        <v>219.6671950464978</v>
      </c>
      <c r="C188" s="34">
        <v>308.07442497672645</v>
      </c>
      <c r="D188" s="34">
        <v>386.43506272149972</v>
      </c>
      <c r="E188" s="34">
        <v>253.07381611911404</v>
      </c>
    </row>
    <row r="189" spans="1:8" x14ac:dyDescent="0.2">
      <c r="A189" s="14" t="s">
        <v>59</v>
      </c>
      <c r="B189" s="34">
        <v>242.98683605715348</v>
      </c>
      <c r="C189" s="34">
        <v>258.92095220573503</v>
      </c>
      <c r="D189" s="34">
        <v>150.89975537132239</v>
      </c>
      <c r="E189" s="34">
        <v>530.88432887549448</v>
      </c>
    </row>
    <row r="190" spans="1:8" x14ac:dyDescent="0.2">
      <c r="A190" s="14" t="s">
        <v>53</v>
      </c>
      <c r="B190" s="34">
        <v>156.07110416581492</v>
      </c>
      <c r="C190" s="34">
        <v>305.3031030274845</v>
      </c>
      <c r="D190" s="34">
        <v>282.89493665130959</v>
      </c>
      <c r="E190" s="34">
        <v>603.5135477212491</v>
      </c>
    </row>
    <row r="191" spans="1:8" x14ac:dyDescent="0.2">
      <c r="A191" s="14" t="s">
        <v>58</v>
      </c>
      <c r="B191" s="34">
        <v>121.915975308642</v>
      </c>
      <c r="C191" s="34">
        <v>151.85397685179089</v>
      </c>
      <c r="D191" s="34">
        <v>174.98768239797619</v>
      </c>
      <c r="E191" s="34">
        <v>172.03249835712799</v>
      </c>
    </row>
    <row r="192" spans="1:8" x14ac:dyDescent="0.2">
      <c r="A192" s="14" t="s">
        <v>52</v>
      </c>
      <c r="B192" s="34">
        <v>225.44907184236132</v>
      </c>
      <c r="C192" s="34">
        <v>946.32626452165186</v>
      </c>
      <c r="D192" s="34">
        <v>567.27391713685097</v>
      </c>
      <c r="E192" s="34">
        <v>2905.2111700719179</v>
      </c>
    </row>
    <row r="193" spans="1:5" x14ac:dyDescent="0.2">
      <c r="A193" s="14" t="s">
        <v>44</v>
      </c>
      <c r="B193" s="34">
        <v>1856.5279919188129</v>
      </c>
      <c r="C193" s="34">
        <v>1516.8694822458306</v>
      </c>
      <c r="D193" s="34">
        <v>4106.6278442656785</v>
      </c>
      <c r="E193" s="34">
        <v>1820.4019707373943</v>
      </c>
    </row>
    <row r="194" spans="1:5" x14ac:dyDescent="0.2">
      <c r="A194" s="14" t="s">
        <v>43</v>
      </c>
      <c r="B194" s="34">
        <v>1672.2776666666666</v>
      </c>
      <c r="C194" s="34">
        <v>2324.1369050000008</v>
      </c>
      <c r="D194" s="34">
        <v>1591.0802276976924</v>
      </c>
      <c r="E194" s="34">
        <v>1557.7820602247191</v>
      </c>
    </row>
    <row r="195" spans="1:5" x14ac:dyDescent="0.2">
      <c r="A195" s="14" t="s">
        <v>45</v>
      </c>
      <c r="B195" s="34">
        <v>464.84301820331848</v>
      </c>
      <c r="C195" s="34">
        <v>488.05743188035905</v>
      </c>
      <c r="D195" s="34">
        <v>513.05878584419088</v>
      </c>
      <c r="E195" s="34">
        <v>487.96310588767096</v>
      </c>
    </row>
    <row r="196" spans="1:5" x14ac:dyDescent="0.2">
      <c r="A196" s="14" t="s">
        <v>57</v>
      </c>
      <c r="B196" s="34">
        <v>197.34912779535941</v>
      </c>
      <c r="C196" s="34">
        <v>364.95748657111483</v>
      </c>
      <c r="D196" s="34">
        <v>211.5168113550132</v>
      </c>
      <c r="E196" s="34">
        <v>61.111168832092204</v>
      </c>
    </row>
    <row r="197" spans="1:5" x14ac:dyDescent="0.2">
      <c r="A197" s="14" t="s">
        <v>49</v>
      </c>
      <c r="B197" s="34">
        <v>144.33196296296299</v>
      </c>
      <c r="C197" s="34">
        <v>198.15671608040199</v>
      </c>
      <c r="D197" s="34">
        <v>203.41685482802666</v>
      </c>
      <c r="E197" s="34">
        <v>243.69791310891694</v>
      </c>
    </row>
    <row r="198" spans="1:5" x14ac:dyDescent="0.2">
      <c r="A198" s="14" t="s">
        <v>46</v>
      </c>
      <c r="B198" s="34">
        <v>151.11616568047339</v>
      </c>
      <c r="C198" s="34">
        <v>258.10271590249641</v>
      </c>
      <c r="D198" s="34">
        <v>408.19151030394278</v>
      </c>
      <c r="E198" s="34">
        <v>385.92053980298954</v>
      </c>
    </row>
    <row r="199" spans="1:5" x14ac:dyDescent="0.2">
      <c r="A199" s="14" t="s">
        <v>51</v>
      </c>
      <c r="B199" s="34">
        <v>115.33471615720525</v>
      </c>
      <c r="C199" s="34">
        <v>227.83995524399404</v>
      </c>
      <c r="D199" s="34">
        <v>255.45932936968595</v>
      </c>
      <c r="E199" s="34">
        <v>379.04481250000003</v>
      </c>
    </row>
    <row r="200" spans="1:5" ht="15" thickBot="1" x14ac:dyDescent="0.25">
      <c r="A200" s="28" t="s">
        <v>56</v>
      </c>
      <c r="B200" s="38">
        <v>72.169404295822972</v>
      </c>
      <c r="C200" s="38">
        <v>87.328331371340781</v>
      </c>
      <c r="D200" s="38">
        <v>103.4367350689127</v>
      </c>
      <c r="E200" s="38">
        <v>102.94339602446483</v>
      </c>
    </row>
  </sheetData>
  <mergeCells count="24">
    <mergeCell ref="A1:F1"/>
    <mergeCell ref="A2:F2"/>
    <mergeCell ref="J45:J46"/>
    <mergeCell ref="J67:J68"/>
    <mergeCell ref="A23:E23"/>
    <mergeCell ref="A44:E44"/>
    <mergeCell ref="F44:I44"/>
    <mergeCell ref="A45:A46"/>
    <mergeCell ref="B45:C45"/>
    <mergeCell ref="D45:E45"/>
    <mergeCell ref="F45:G45"/>
    <mergeCell ref="H45:I45"/>
    <mergeCell ref="A181:E181"/>
    <mergeCell ref="A66:I66"/>
    <mergeCell ref="A67:A68"/>
    <mergeCell ref="B67:C67"/>
    <mergeCell ref="D67:E67"/>
    <mergeCell ref="F67:G67"/>
    <mergeCell ref="H67:I67"/>
    <mergeCell ref="A88:E88"/>
    <mergeCell ref="A110:E110"/>
    <mergeCell ref="A132:E132"/>
    <mergeCell ref="A154:E154"/>
    <mergeCell ref="A175:E1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11252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0B615C7-6D5B-4E6C-96DB-2183F899B45B}"/>
</file>

<file path=customXml/itemProps2.xml><?xml version="1.0" encoding="utf-8"?>
<ds:datastoreItem xmlns:ds="http://schemas.openxmlformats.org/officeDocument/2006/customXml" ds:itemID="{270B9E1D-C695-48BD-B094-3750EFFA4FB1}"/>
</file>

<file path=customXml/itemProps3.xml><?xml version="1.0" encoding="utf-8"?>
<ds:datastoreItem xmlns:ds="http://schemas.openxmlformats.org/officeDocument/2006/customXml" ds:itemID="{E2D18F4D-5B9D-4DFC-BC24-9FFFAAD46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English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2019-03-28T05:33:55Z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