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66925"/>
  <mc:AlternateContent xmlns:mc="http://schemas.openxmlformats.org/markup-compatibility/2006">
    <mc:Choice Requires="x15">
      <x15ac:absPath xmlns:x15ac="http://schemas.microsoft.com/office/spreadsheetml/2010/11/ac" url="Z:\Statistics\قسم إدارة البيانات\خارجي\مركز الاحصاء أبوظبي\مبادرة اللامركزية\التقارير الشهرية\2025\يناير\"/>
    </mc:Choice>
  </mc:AlternateContent>
  <xr:revisionPtr revIDLastSave="0" documentId="14_{DB167671-CF41-4F58-99F0-2C6E0A968C39}" xr6:coauthVersionLast="47" xr6:coauthVersionMax="47" xr10:uidLastSave="{00000000-0000-0000-0000-000000000000}"/>
  <bookViews>
    <workbookView xWindow="15264" yWindow="0" windowWidth="15552" windowHeight="16656" firstSheet="14" activeTab="16"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Table 11" sheetId="36" r:id="rId12"/>
    <sheet name="Table 12" sheetId="37" r:id="rId13"/>
    <sheet name="Table 13" sheetId="38" r:id="rId14"/>
    <sheet name="Table 14" sheetId="39" r:id="rId15"/>
    <sheet name="Table 15" sheetId="41" r:id="rId16"/>
    <sheet name="Table 16" sheetId="40" r:id="rId17"/>
    <sheet name="Metadata" sheetId="17" r:id="rId18"/>
    <sheet name="Enquiries" sheetId="18" r:id="rId19"/>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0" l="1"/>
  <c r="C21" i="40"/>
  <c r="C14" i="40"/>
  <c r="C7" i="40"/>
  <c r="C7" i="41"/>
  <c r="C14" i="41"/>
  <c r="C21" i="41"/>
  <c r="C6" i="41" s="1"/>
  <c r="C7" i="39"/>
  <c r="C14" i="39"/>
  <c r="C21" i="39"/>
  <c r="C6" i="39"/>
  <c r="C7" i="38"/>
  <c r="C14" i="38"/>
  <c r="C21" i="38"/>
  <c r="C6" i="38" s="1"/>
  <c r="C6" i="37"/>
  <c r="C6" i="36"/>
  <c r="C8" i="31"/>
  <c r="C12" i="31"/>
  <c r="C16" i="31"/>
  <c r="C20" i="32"/>
  <c r="C33" i="32"/>
  <c r="C6" i="32" s="1"/>
  <c r="C7" i="32"/>
  <c r="C6" i="35"/>
  <c r="C6" i="34"/>
  <c r="C6" i="33"/>
  <c r="C7" i="27"/>
  <c r="C7" i="26"/>
  <c r="C7" i="4" l="1"/>
  <c r="C11" i="42" l="1"/>
  <c r="C6" i="42"/>
  <c r="C7" i="42"/>
</calcChain>
</file>

<file path=xl/sharedStrings.xml><?xml version="1.0" encoding="utf-8"?>
<sst xmlns="http://schemas.openxmlformats.org/spreadsheetml/2006/main" count="835" uniqueCount="334">
  <si>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</si>
  <si>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</si>
  <si>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</si>
  <si>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</si>
  <si>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</si>
  <si>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</si>
  <si>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</si>
  <si>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</si>
  <si>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</si>
  <si>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</si>
  <si>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</si>
  <si>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</si>
  <si>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</si>
  <si>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</si>
  <si>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</si>
  <si>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</si>
  <si>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</si>
  <si>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</si>
  <si>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</si>
  <si>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</si>
  <si>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</si>
  <si>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</si>
  <si>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</si>
  <si>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</si>
  <si>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</si>
  <si>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</si>
  <si>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</si>
  <si>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</si>
  <si>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</si>
  <si>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</si>
  <si>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</si>
  <si>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</si>
  <si>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</si>
  <si>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</si>
  <si>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</si>
  <si>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</si>
  <si>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</si>
  <si>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</si>
  <si>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</si>
  <si>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</si>
  <si>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</si>
  <si>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</si>
  <si>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</si>
  <si>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</si>
  <si>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</si>
  <si>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</si>
  <si>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</si>
  <si>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</si>
  <si>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</si>
  <si>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</si>
  <si>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</si>
  <si>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</si>
  <si>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</si>
  <si>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</si>
  <si>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</si>
  <si>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</si>
  <si>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</si>
  <si>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</si>
  <si>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</si>
  <si>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</si>
  <si>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</si>
  <si>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</si>
  <si>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</si>
  <si>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</si>
  <si>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</si>
  <si>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</si>
  <si>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</si>
  <si>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</si>
  <si>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</si>
  <si>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</si>
  <si>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</si>
  <si>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</si>
  <si>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دول الافتا </t>
  </si>
  <si>
    <t>المنطقة</t>
  </si>
  <si>
    <t>إجمالي الصادرات</t>
  </si>
  <si>
    <t>الميزان التجاري</t>
  </si>
  <si>
    <t>إجمالي التجارة</t>
  </si>
  <si>
    <t>المجموع</t>
  </si>
  <si>
    <t xml:space="preserve">Other </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</si>
  <si>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</si>
  <si>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</si>
  <si>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</si>
  <si>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</si>
  <si>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</si>
  <si>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</si>
  <si>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Sector</t>
  </si>
  <si>
    <t>القطاع</t>
  </si>
  <si>
    <t/>
  </si>
  <si>
    <t>Individual</t>
  </si>
  <si>
    <t>الأفراد</t>
  </si>
  <si>
    <t>Business</t>
  </si>
  <si>
    <t>الأعمال</t>
  </si>
  <si>
    <t>Government</t>
  </si>
  <si>
    <t>الحكومة</t>
  </si>
  <si>
    <t>* The value of exports includes the total value of exports and re-exports</t>
  </si>
  <si>
    <t>* قيمة الصادرات تشمل إجمالي قيمة الصادرات والمعاد تصديره </t>
  </si>
  <si>
    <t>جميع السلع الأخرى</t>
  </si>
  <si>
    <t>Sector and Goods by HS</t>
  </si>
  <si>
    <t>القطاع والدولة</t>
  </si>
  <si>
    <t>Sector and Country</t>
  </si>
  <si>
    <t>القطاع والسلع حسب النظام المنسق</t>
  </si>
  <si>
    <t>Table 11</t>
  </si>
  <si>
    <t>Table 12</t>
  </si>
  <si>
    <t>Table 13</t>
  </si>
  <si>
    <t>Table 14</t>
  </si>
  <si>
    <t>Table 15</t>
  </si>
  <si>
    <t>Table 16</t>
  </si>
  <si>
    <t>السعودية</t>
  </si>
  <si>
    <t>الكويت</t>
  </si>
  <si>
    <t>امريكا</t>
  </si>
  <si>
    <t>الهند</t>
  </si>
  <si>
    <t>عمان</t>
  </si>
  <si>
    <t>قطر</t>
  </si>
  <si>
    <t>البحرين</t>
  </si>
  <si>
    <t>السودان</t>
  </si>
  <si>
    <t>الاردن</t>
  </si>
  <si>
    <t>الصين</t>
  </si>
  <si>
    <t>اليابان</t>
  </si>
  <si>
    <t>المانيا</t>
  </si>
  <si>
    <t>جمهورية الكونجو</t>
  </si>
  <si>
    <t>المملكة المتحدة</t>
  </si>
  <si>
    <t>فرنسا</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</si>
  <si>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</si>
  <si>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</si>
  <si>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</si>
  <si>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</si>
  <si>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</si>
  <si>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</si>
  <si>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</si>
  <si>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</si>
  <si>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</si>
  <si>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</si>
  <si>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</si>
  <si>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</si>
  <si>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</si>
  <si>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</si>
  <si>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</si>
  <si>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</si>
  <si>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</si>
  <si>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</si>
  <si>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</si>
  <si>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 xml:space="preserve">دول اوروبا الغربية الاخرى </t>
  </si>
  <si>
    <t>All Other Countries</t>
  </si>
  <si>
    <t>جميع البلدان الاخرى</t>
  </si>
  <si>
    <t>Arab Countries</t>
  </si>
  <si>
    <t>Asia</t>
  </si>
  <si>
    <t>Africa</t>
  </si>
  <si>
    <t>European Union (E.E.C)</t>
  </si>
  <si>
    <t>Other Western Countries</t>
  </si>
  <si>
    <t>Eastern Europe</t>
  </si>
  <si>
    <t>North America</t>
  </si>
  <si>
    <t>Central America</t>
  </si>
  <si>
    <t>South America</t>
  </si>
  <si>
    <t>Oceania</t>
  </si>
  <si>
    <t>منتجات الاغدية ;مشروبات,سوائل كحوليةوتبغ</t>
  </si>
  <si>
    <t>All Other Goods</t>
  </si>
  <si>
    <t>سويسرا</t>
  </si>
  <si>
    <t>Others</t>
  </si>
  <si>
    <t>Other</t>
  </si>
  <si>
    <t>روسيا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</si>
  <si>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</si>
  <si>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</si>
  <si>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</si>
  <si>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</si>
  <si>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</si>
  <si>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</si>
  <si>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</si>
  <si>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</si>
  <si>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</si>
  <si>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</si>
  <si>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</si>
  <si>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</si>
  <si>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</si>
  <si>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</si>
  <si>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</si>
  <si>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</si>
  <si>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</si>
  <si>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</si>
  <si>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</si>
  <si>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</si>
  <si>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Efta</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</si>
  <si>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</si>
  <si>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</si>
  <si>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</si>
  <si>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</si>
  <si>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</si>
  <si>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</si>
  <si>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</si>
  <si>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</si>
  <si>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</si>
  <si>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</si>
  <si>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</si>
  <si>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</si>
  <si>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</si>
  <si>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</si>
  <si>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</si>
  <si>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</si>
  <si>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</si>
  <si>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</si>
  <si>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</si>
  <si>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</si>
  <si>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</si>
  <si>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</si>
  <si>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</si>
  <si>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</si>
  <si>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</si>
  <si>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</si>
  <si>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</si>
  <si>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</si>
  <si>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</si>
  <si>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</si>
  <si>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</si>
  <si>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ايطاليا</t>
  </si>
  <si>
    <t>اخرى</t>
  </si>
  <si>
    <t>تركيا</t>
  </si>
  <si>
    <t>China</t>
  </si>
  <si>
    <t>Saudi Arabia</t>
  </si>
  <si>
    <t>Germany</t>
  </si>
  <si>
    <t>Japan</t>
  </si>
  <si>
    <t>India</t>
  </si>
  <si>
    <t>Italy</t>
  </si>
  <si>
    <t>Congo Republic</t>
  </si>
  <si>
    <t>Oman</t>
  </si>
  <si>
    <t>بنجلاديش</t>
  </si>
  <si>
    <t>اوزباكستان</t>
  </si>
  <si>
    <t>السويد</t>
  </si>
  <si>
    <t>Bangladesh</t>
  </si>
  <si>
    <t>Qatar</t>
  </si>
  <si>
    <t>Switzerland</t>
  </si>
  <si>
    <t>Kuwait</t>
  </si>
  <si>
    <t>Uzbekistan</t>
  </si>
  <si>
    <t>Sweden</t>
  </si>
  <si>
    <t>France</t>
  </si>
  <si>
    <t>Russia</t>
  </si>
  <si>
    <t>Jordan</t>
  </si>
  <si>
    <t>هونج كونج</t>
  </si>
  <si>
    <t>Non-oil Foreign Merchandise Trade Through the Ports of Abu Dhabi Emirate, January 2025</t>
  </si>
  <si>
    <t>حركة التجارة الخارجية السلعية غير النفطية عبر منافذ إمارة أبوظبي، يناير2025</t>
  </si>
  <si>
    <t>Non-oil of trade components (in million AED), January 2025</t>
  </si>
  <si>
    <t>قيمة التجارة الخارجية غير النفطية بالمليون درهم، يناير 2025</t>
  </si>
  <si>
    <t>Non-oil of Trade components (year-on-year growth), January 2025</t>
  </si>
  <si>
    <t xml:space="preserve">التجارة الخارجية غير النفطية (النمو على أساس سنوي)، يناير 2025 </t>
  </si>
  <si>
    <t>Non-oil exports by good HS, (in millions AED), January 2025</t>
  </si>
  <si>
    <t>الصادرات غير النفطية حسب أقسام النظام المنسق بالمليون درهم، يناير 2025</t>
  </si>
  <si>
    <t>Non-oil re-export by sections of HS, (in millions AED), January 2025</t>
  </si>
  <si>
    <t>المعاد تصديره غير النفطي حسب أقسام النظام المنسق بالمليون درهم، يناير 2025</t>
  </si>
  <si>
    <t>Non-oil imports by sections of HS, (in millions AED), January 2025</t>
  </si>
  <si>
    <t>الواردات غير النفطية حسب أقسام النظام المنسق بالمليون درهم، يناير 2025</t>
  </si>
  <si>
    <t>Non-oil exports by country (in millions AED), January 2025</t>
  </si>
  <si>
    <t>الصادرات غير النفطية حسب الدولة بالمليون درهم، يناير 2025</t>
  </si>
  <si>
    <t>Non-oil Re-exports by country (in millions AED), January 2025</t>
  </si>
  <si>
    <t>المعاد تصديره غير النفطي حسب الدولة بالمليون درهم، يناير 2025</t>
  </si>
  <si>
    <t>Non-oil Imports by country (in millions AED), January 2025</t>
  </si>
  <si>
    <t>الواردات غير النفطية حسب الدولة بالمليون درهم، يناير 2025</t>
  </si>
  <si>
    <t>Non-oil foreign trade by continent (in millions AED), January 2025</t>
  </si>
  <si>
    <t xml:space="preserve">التجارة الخارجية غير النفطية حسب المنطقة بالمليون درهم، يناير 2025 </t>
  </si>
  <si>
    <t>Non-oil foreign trade by mode of shipping (in millions AED), January 2025</t>
  </si>
  <si>
    <t>التجارة الخارجية غير النفطية حسب وسيلة النقل بالمليون درهم، يناير 2025</t>
  </si>
  <si>
    <t>Non-oil exports by sector, January 2025</t>
  </si>
  <si>
    <t xml:space="preserve">الصادرات غير النفطية حسب القطاع، يناير 2025   </t>
  </si>
  <si>
    <t>Non-oil Imports by sector, January 2025</t>
  </si>
  <si>
    <t>الواردات غير النفطية حسب القطاع، يناير 2025</t>
  </si>
  <si>
    <t>Top 5 Non-oil exported goods by sector and HS, January 2025</t>
  </si>
  <si>
    <t>أهم خمس مجموعات سلعية في الصادرات غير النفطية حسب أقسام النظام المنسق والقطاع، يناير 2025</t>
  </si>
  <si>
    <t>Top 5 Non-oil imported goods by sector and HS, January 2025</t>
  </si>
  <si>
    <t>أهم خمس مجموعات سلعية في الواردات غير النفطية حسب أقسام النظام المنسق والقطاع، يناير 2025</t>
  </si>
  <si>
    <t>Top 5 Non-oil export trade partners by sector, January 2025</t>
  </si>
  <si>
    <t>أهم خمس شركاء في الصادرات غير النفطية حسب القطاع، يناير 2025</t>
  </si>
  <si>
    <t>Top 5 Non-oil Imports trade partners by sector,  January 2025</t>
  </si>
  <si>
    <t>أهم خمس شركاء في الواردات غير النفطية حسب القطاع، يناير 2025</t>
  </si>
  <si>
    <t>Table 1: Non-oil of trade components (in million AED), January 2025</t>
  </si>
  <si>
    <t>جدول 1: قيمة التجارة الخارجية غير النفطية بالمليون درهم، يناير 2025</t>
  </si>
  <si>
    <t>يناير 2025</t>
  </si>
  <si>
    <t>Note: The data for 2025 are preliminary</t>
  </si>
  <si>
    <t>ملاحظة: بيانات عام 2025 أولية</t>
  </si>
  <si>
    <t>Table 2: Non-oil of trade components (year-on-year growth), January 2025</t>
  </si>
  <si>
    <t>جدول 2:  التجارة الخارجية غير النفطية (النمو على أساس سنوي)، يناير 2025</t>
  </si>
  <si>
    <t>Table 3: Non-oil exports by good HS, (in millions AED), January 2025</t>
  </si>
  <si>
    <t xml:space="preserve">جدول 3: الصادرات غير النفطية حسب أقسام النظام المنسق بالمليون درهم، يناير 2025 </t>
  </si>
  <si>
    <t>Table 4: Non-oil re-export by sections of HS, (in millions AED), January 2025</t>
  </si>
  <si>
    <t xml:space="preserve">جدول 4: المعاد تصديره غير النفطي حسب أقسام النظام المنسق بالمليون درهم، يناير 2025 </t>
  </si>
  <si>
    <t>Table 5: Non-oil imports by sections of HS, (in millions AED), January 2025</t>
  </si>
  <si>
    <t xml:space="preserve">جدول 5: الواردات غير النفطية حسب أقسام النظام المنسق بالمليون درهم، يناير 2025 </t>
  </si>
  <si>
    <t>Table 6: Non-oil exports by country (in millions AED), January 2025</t>
  </si>
  <si>
    <t>جدول 6: الصادرات غير النفطية حسب الدولة بالمليون درهم، يناير 2025</t>
  </si>
  <si>
    <t>Table 7: Non-oil Re-exports by country (in millions AED), January 2025</t>
  </si>
  <si>
    <t>جدول 7: المعاد تصديره غير النفطي حسب الدولة بالمليون درهم، يناير 2025</t>
  </si>
  <si>
    <t>Table 8: Non-oil Imports by country (in millions AED), January 2025</t>
  </si>
  <si>
    <t xml:space="preserve">جدول 8: الواردات غير النفطية حسب الدولة بالمليون درهم، يناير 2025 </t>
  </si>
  <si>
    <t>Table 9: Non-oil foreign trade by continent (in millions AED), January 2025</t>
  </si>
  <si>
    <t xml:space="preserve">جدول 9: التجارة الخارجية غير النفطية حسب المنطقة بالمليون درهم، يناير 2025 </t>
  </si>
  <si>
    <t>Table 10: Non-oil foreign trade by mode of shipping (in millions AED), January 2025</t>
  </si>
  <si>
    <t xml:space="preserve">جدول 10: التجارة الخارجية غير النفطية حسب وسيلة النقل بالمليون درهم، يناير 2025 </t>
  </si>
  <si>
    <t>Table 11: Non-oil exports by sector, January 2025</t>
  </si>
  <si>
    <t xml:space="preserve">جدول 11: الصادرات غير النفطية حسب القطاع، يناير 2025   </t>
  </si>
  <si>
    <t>Table 12: Non-oil Imports by sector, January 2025</t>
  </si>
  <si>
    <t xml:space="preserve"> جدول 12: الواردات غير النفطية حسب القطاع، يناير 2025</t>
  </si>
  <si>
    <t xml:space="preserve"> Table 13: Top 5 Non-oil exported goods by sector and HS, January 2025</t>
  </si>
  <si>
    <t>جدول 13:  أهم خمس مجموعات سلعية في الصادرات غير النفطية حسب أقسام النظام المنسق والقطاع، يناير 2025</t>
  </si>
  <si>
    <t>Table 14: Top 5 Non-oil imported goods by sector and HS, January 2025</t>
  </si>
  <si>
    <t>جدول 14: أهم خمس مجموعات سلعية في الواردات غير النفطية حسب أقسام النظام المنسق والقطاع، يناير 2025</t>
  </si>
  <si>
    <t xml:space="preserve"> Table 15: Top 5 Non-oil export trade partners by sector, January 2025</t>
  </si>
  <si>
    <t xml:space="preserve">  جدول 15: أهم خمس شركاء في الصادرات غير النفطية حسب القطاع، يناير 2025</t>
  </si>
  <si>
    <t>Table 16: Top 5 Non-oil Imports trade partners by sector, January 2025</t>
  </si>
  <si>
    <t xml:space="preserve"> جدول 16: أهم خمس شركاء في الواردات غير النفطية حسب القطاع، يناير 2025</t>
  </si>
  <si>
    <t>SWITZERLAND</t>
  </si>
  <si>
    <t>SAUDI ARABIA</t>
  </si>
  <si>
    <t>INDIA</t>
  </si>
  <si>
    <t>KUWAIT</t>
  </si>
  <si>
    <t>QATAR</t>
  </si>
  <si>
    <t>CHINA</t>
  </si>
  <si>
    <t>JORDAN</t>
  </si>
  <si>
    <t>BAHRAIN</t>
  </si>
  <si>
    <t>TURKIYE OF REPUBLIC</t>
  </si>
  <si>
    <t>اليمن</t>
  </si>
  <si>
    <t>SUDAN</t>
  </si>
  <si>
    <t>OMAN</t>
  </si>
  <si>
    <t>EGYPT</t>
  </si>
  <si>
    <t>HONG KONG</t>
  </si>
  <si>
    <t>YEMEN</t>
  </si>
  <si>
    <t>CONGO REPUBLIC</t>
  </si>
  <si>
    <t>GERMANY</t>
  </si>
  <si>
    <t>JAPAN</t>
  </si>
  <si>
    <t>ITALY</t>
  </si>
  <si>
    <t>UNITED KINGDOM</t>
  </si>
  <si>
    <t>سوريا</t>
  </si>
  <si>
    <t>سنغافورة</t>
  </si>
  <si>
    <t>تركمانستان</t>
  </si>
  <si>
    <t>بلجيكا</t>
  </si>
  <si>
    <t>Syria</t>
  </si>
  <si>
    <t>Singapore</t>
  </si>
  <si>
    <t>Turkmenistan</t>
  </si>
  <si>
    <t>Usa</t>
  </si>
  <si>
    <t>Belgium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</si>
</sst>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5">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8"/>
      <color theme="1"/>
      <name val="Tahoma"/>
      <family val="2"/>
    </font>
    <font>
      <sz val="8"/>
      <color rgb="FF0D0D0D"/>
      <name val="Segoe UI"/>
      <family val="2"/>
    </font>
    <font>
      <sz val="11"/>
      <color theme="1"/>
      <name val="Calibri"/>
      <family val="2"/>
    </font>
    <font>
      <sz val="11"/>
      <color theme="1"/>
      <name val="Calibri"/>
      <family val="2"/>
    </font>
    <font>
      <sz val="12"/>
      <color rgb="FFFF0000"/>
      <name val="Arial"/>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3">
    <border>
      <left/>
      <right/>
      <top/>
      <bottom/>
      <diagonal/>
    </border>
    <border>
      <left/>
      <right/>
      <top/>
      <bottom style="thin">
        <color indexed="64"/>
      </bottom>
      <diagonal/>
    </border>
    <border>
      <left/>
      <right style="thin">
        <color theme="0"/>
      </right>
      <top/>
      <bottom/>
      <diagonal/>
    </border>
  </borders>
  <cellStyleXfs count="26">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2" fillId="0" borderId="0"/>
    <xf numFmtId="0" fontId="33" fillId="0" borderId="0"/>
    <xf numFmtId="0" fontId="18" fillId="0" borderId="0"/>
    <xf numFmtId="0" fontId="18" fillId="0" borderId="0"/>
    <xf numFmtId="0" fontId="18" fillId="0" borderId="0"/>
    <xf numFmtId="0" fontId="18" fillId="0" borderId="0"/>
  </cellStyleXfs>
  <cellXfs count="166">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13"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39" fontId="10" fillId="4" borderId="0" xfId="1" applyNumberFormat="1" applyFont="1" applyFill="1" applyBorder="1" applyAlignment="1">
      <alignment horizontal="right" vertical="center" indent="2"/>
    </xf>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28" fillId="0" borderId="0" xfId="18"/>
    <xf numFmtId="0" fontId="5" fillId="0" borderId="0" xfId="18" applyFont="1" applyAlignment="1">
      <alignment vertical="center"/>
    </xf>
    <xf numFmtId="0" fontId="5" fillId="0" borderId="0" xfId="18" applyFont="1" applyAlignment="1">
      <alignment horizontal="right" vertical="center"/>
    </xf>
    <xf numFmtId="0" fontId="5" fillId="0" borderId="0" xfId="18" applyFont="1" applyAlignment="1">
      <alignment horizontal="right" vertical="center" readingOrder="2"/>
    </xf>
    <xf numFmtId="0" fontId="29" fillId="0" borderId="0" xfId="18" applyFont="1" applyAlignment="1">
      <alignment vertical="center"/>
    </xf>
    <xf numFmtId="49" fontId="29" fillId="0" borderId="0" xfId="3" applyFont="1" applyAlignment="1">
      <alignment vertical="center" readingOrder="1"/>
    </xf>
    <xf numFmtId="167" fontId="10" fillId="2" borderId="0" xfId="1" applyNumberFormat="1" applyFont="1" applyFill="1" applyBorder="1" applyAlignment="1">
      <alignment horizontal="left" vertical="center" indent="1" readingOrder="1"/>
    </xf>
    <xf numFmtId="166" fontId="10" fillId="4" borderId="0" xfId="1" applyNumberFormat="1" applyFont="1" applyFill="1" applyBorder="1" applyAlignment="1">
      <alignment horizontal="left" vertical="center" indent="1" readingOrder="1"/>
    </xf>
    <xf numFmtId="0" fontId="12" fillId="0" borderId="0" xfId="0" applyFont="1"/>
    <xf numFmtId="167" fontId="10" fillId="2" borderId="0" xfId="1" applyNumberFormat="1" applyFont="1" applyFill="1" applyBorder="1" applyAlignment="1">
      <alignment horizontal="right" vertical="center" indent="1" readingOrder="1"/>
    </xf>
    <xf numFmtId="167" fontId="9" fillId="0" borderId="0" xfId="1" applyNumberFormat="1" applyFont="1" applyFill="1" applyBorder="1" applyAlignment="1">
      <alignment horizontal="left" vertical="center" readingOrder="1"/>
    </xf>
    <xf numFmtId="4" fontId="30" fillId="0" borderId="0" xfId="15" applyNumberFormat="1" applyFont="1" applyFill="1" applyBorder="1" applyAlignment="1">
      <alignment horizontal="center" vertical="center" wrapText="1"/>
    </xf>
    <xf numFmtId="0" fontId="30" fillId="0" borderId="0" xfId="18" applyFont="1" applyAlignment="1">
      <alignment vertical="center" wrapText="1"/>
    </xf>
    <xf numFmtId="167" fontId="9" fillId="4" borderId="0" xfId="1" applyNumberFormat="1" applyFont="1" applyFill="1" applyBorder="1" applyAlignment="1">
      <alignment horizontal="left" vertical="center" indent="2" readingOrder="1"/>
    </xf>
    <xf numFmtId="166" fontId="9" fillId="2" borderId="0" xfId="1" applyNumberFormat="1" applyFont="1" applyFill="1" applyBorder="1" applyAlignment="1">
      <alignment horizontal="left" vertical="center" indent="2" readingOrder="1"/>
    </xf>
    <xf numFmtId="167" fontId="9" fillId="4" borderId="0" xfId="1" applyNumberFormat="1" applyFont="1" applyFill="1" applyBorder="1" applyAlignment="1">
      <alignment horizontal="right" vertical="center" indent="2" readingOrder="1"/>
    </xf>
    <xf numFmtId="166" fontId="10" fillId="2" borderId="0" xfId="1" applyNumberFormat="1" applyFont="1" applyFill="1" applyBorder="1" applyAlignment="1">
      <alignment horizontal="right" vertical="center" indent="4" readingOrder="1"/>
    </xf>
    <xf numFmtId="167" fontId="10" fillId="4" borderId="0" xfId="1" applyNumberFormat="1" applyFont="1" applyFill="1" applyBorder="1" applyAlignment="1">
      <alignment horizontal="right" vertical="center" indent="4" readingOrder="1"/>
    </xf>
    <xf numFmtId="166" fontId="9" fillId="2"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4" readingOrder="1"/>
    </xf>
    <xf numFmtId="167" fontId="9" fillId="2" borderId="0" xfId="1" applyNumberFormat="1" applyFont="1" applyFill="1" applyBorder="1" applyAlignment="1">
      <alignment horizontal="right" vertical="center" indent="2" readingOrder="1"/>
    </xf>
    <xf numFmtId="0" fontId="18" fillId="0" borderId="0" xfId="18" applyFont="1"/>
    <xf numFmtId="0" fontId="31" fillId="0" borderId="0" xfId="0" applyFont="1"/>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5" applyNumberFormat="1" applyFont="1" applyFill="1" applyBorder="1" applyAlignment="1">
      <alignment horizontal="right" vertical="center" indent="2" readingOrder="1"/>
    </xf>
    <xf numFmtId="167" fontId="5" fillId="4" borderId="0" xfId="1" applyNumberFormat="1" applyFont="1" applyFill="1" applyBorder="1" applyAlignment="1">
      <alignment horizontal="left" vertical="center" indent="1"/>
    </xf>
    <xf numFmtId="0" fontId="34" fillId="0" borderId="0" xfId="0" applyFont="1"/>
    <xf numFmtId="171" fontId="28" fillId="0" borderId="0" xfId="18" applyNumberFormat="1"/>
    <xf numFmtId="167" fontId="10" fillId="0" borderId="0" xfId="1" applyNumberFormat="1" applyFont="1" applyFill="1" applyBorder="1" applyAlignment="1">
      <alignment horizontal="left" vertical="center" indent="4" readingOrder="1"/>
    </xf>
    <xf numFmtId="167" fontId="10" fillId="0" borderId="0" xfId="1" applyNumberFormat="1" applyFont="1" applyFill="1" applyBorder="1" applyAlignment="1">
      <alignment horizontal="right" vertical="center" indent="4" readingOrder="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5" fillId="0" borderId="0" xfId="4" applyFont="1"/>
    <xf numFmtId="0" fontId="35"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7" fillId="0" borderId="0" xfId="0" applyFont="1" applyAlignment="1">
      <alignment wrapText="1"/>
    </xf>
    <xf numFmtId="0" fontId="5" fillId="0" borderId="0" xfId="0" applyFont="1" applyAlignment="1">
      <alignment horizontal="right" readingOrder="2"/>
    </xf>
    <xf numFmtId="0" fontId="38" fillId="0" borderId="0" xfId="0" applyFont="1" applyAlignment="1">
      <alignment horizontal="right" vertical="center" readingOrder="2"/>
    </xf>
    <xf numFmtId="0" fontId="38" fillId="0" borderId="0" xfId="0" applyFont="1" applyAlignment="1">
      <alignment horizontal="right" vertical="center" wrapText="1" readingOrder="2"/>
    </xf>
    <xf numFmtId="0" fontId="40"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42"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7"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0" fontId="43" fillId="0" borderId="0" xfId="4" quotePrefix="1" applyFont="1" applyFill="1" applyAlignment="1">
      <alignment vertical="center"/>
    </xf>
    <xf numFmtId="49" fontId="44" fillId="0" borderId="0" xfId="3" applyFont="1" applyAlignment="1">
      <alignment vertical="center" readingOrder="1"/>
    </xf>
    <xf numFmtId="0" fontId="44" fillId="0" borderId="0" xfId="18" applyFont="1" applyAlignment="1">
      <alignment vertical="center"/>
    </xf>
    <xf numFmtId="49" fontId="24" fillId="0" borderId="0" xfId="3" applyFont="1" applyAlignment="1">
      <alignment horizontal="left" vertical="center" wrapText="1" readingOrder="1"/>
    </xf>
  </cellXfs>
  <cellStyles count="26">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100445</xdr:colOff>
      <xdr:row>0</xdr:row>
      <xdr:rowOff>89929</xdr:rowOff>
    </xdr:from>
    <xdr:to>
      <xdr:col>8</xdr:col>
      <xdr:colOff>56471</xdr:colOff>
      <xdr:row>4</xdr:row>
      <xdr:rowOff>65273</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2236990</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scad.gov.ae/MethodologyDocumentLib/Foreign%20Trade%20Statistics%20Methodology.pdf"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1"/>
  <sheetViews>
    <sheetView showGridLines="0" zoomScale="115" zoomScaleNormal="115" workbookViewId="0">
      <selection activeCell="A22" sqref="A22"/>
    </sheetView>
  </sheetViews>
  <sheetFormatPr defaultColWidth="7.54296875" defaultRowHeight="10"/>
  <cols>
    <col min="1" max="1" width="35.453125" style="3" customWidth="1"/>
    <col min="2" max="2" width="58.54296875" style="3" customWidth="1"/>
    <col min="3" max="3" width="10.54296875" style="3" customWidth="1"/>
    <col min="4" max="4" width="55.08984375" style="3" customWidth="1"/>
    <col min="5" max="5" width="7.54296875" style="3"/>
    <col min="6" max="6" width="9.90625" style="3" bestFit="1" customWidth="1"/>
    <col min="7" max="7" width="8.54296875" style="3" customWidth="1"/>
    <col min="8" max="8" width="7.54296875" style="3"/>
    <col min="9" max="9" width="8.54296875" style="3" customWidth="1"/>
    <col min="10" max="10" width="9.54296875" style="3" customWidth="1"/>
    <col min="11" max="16384" width="7.54296875" style="3"/>
  </cols>
  <sheetData>
    <row r="1" spans="1:674">
      <c r="A1" s="5"/>
    </row>
    <row r="2" spans="1:674" ht="10.5">
      <c r="A2" s="5"/>
      <c r="B2" s="17"/>
      <c r="C2" s="17"/>
      <c r="D2" s="17"/>
    </row>
    <row r="3" spans="1:674" ht="54" customHeight="1">
      <c r="A3" s="5"/>
      <c r="B3" s="54" t="s">
        <v>236</v>
      </c>
      <c r="C3" s="17"/>
      <c r="D3" s="55" t="s">
        <v>237</v>
      </c>
    </row>
    <row r="4" spans="1:674" ht="10.5">
      <c r="A4" s="5"/>
      <c r="B4" s="17"/>
      <c r="C4" s="17"/>
      <c r="D4" s="17"/>
    </row>
    <row r="5" spans="1:674" ht="10.5">
      <c r="A5" s="5"/>
      <c r="B5" s="18"/>
      <c r="C5" s="18"/>
      <c r="D5" s="18"/>
    </row>
    <row r="6" spans="1:674">
      <c r="A6" s="5"/>
      <c r="C6" s="19" t="s">
        <v>0</v>
      </c>
    </row>
    <row r="7" spans="1:674">
      <c r="A7" s="5"/>
      <c r="C7" s="19" t="s">
        <v>1</v>
      </c>
    </row>
    <row r="8" spans="1:674" s="20"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c r="B9" s="81" t="s">
        <v>2</v>
      </c>
      <c r="C9" s="21" t="s">
        <v>3</v>
      </c>
      <c r="D9" s="30" t="s">
        <v>4</v>
      </c>
      <c r="E9" s="21"/>
      <c r="F9" s="21"/>
    </row>
    <row r="10" spans="1:674" ht="14.4" customHeight="1">
      <c r="A10" s="22"/>
      <c r="C10" s="21"/>
      <c r="E10" s="21"/>
      <c r="F10" s="21"/>
    </row>
    <row r="11" spans="1:674" ht="15" customHeight="1">
      <c r="A11" s="22"/>
      <c r="B11" s="82" t="s">
        <v>238</v>
      </c>
      <c r="C11" s="162" t="s">
        <v>5</v>
      </c>
      <c r="D11" s="83" t="s">
        <v>239</v>
      </c>
    </row>
    <row r="12" spans="1:674" ht="15" customHeight="1">
      <c r="A12" s="22"/>
      <c r="B12" s="82" t="s">
        <v>240</v>
      </c>
      <c r="C12" s="162" t="s">
        <v>6</v>
      </c>
      <c r="D12" s="83" t="s">
        <v>241</v>
      </c>
    </row>
    <row r="13" spans="1:674" ht="15" customHeight="1">
      <c r="A13" s="22"/>
      <c r="B13" s="82" t="s">
        <v>242</v>
      </c>
      <c r="C13" s="162" t="s">
        <v>7</v>
      </c>
      <c r="D13" s="83" t="s">
        <v>243</v>
      </c>
    </row>
    <row r="14" spans="1:674" ht="15" customHeight="1">
      <c r="A14" s="22"/>
      <c r="B14" s="82" t="s">
        <v>244</v>
      </c>
      <c r="C14" s="162" t="s">
        <v>8</v>
      </c>
      <c r="D14" s="83" t="s">
        <v>245</v>
      </c>
    </row>
    <row r="15" spans="1:674" ht="15" customHeight="1">
      <c r="A15" s="22"/>
      <c r="B15" s="82" t="s">
        <v>246</v>
      </c>
      <c r="C15" s="162" t="s">
        <v>9</v>
      </c>
      <c r="D15" s="83" t="s">
        <v>247</v>
      </c>
    </row>
    <row r="16" spans="1:674" ht="15" customHeight="1">
      <c r="A16" s="22"/>
      <c r="B16" s="82" t="s">
        <v>248</v>
      </c>
      <c r="C16" s="162" t="s">
        <v>10</v>
      </c>
      <c r="D16" s="83" t="s">
        <v>249</v>
      </c>
    </row>
    <row r="17" spans="1:4" ht="15" customHeight="1">
      <c r="A17" s="22"/>
      <c r="B17" s="82" t="s">
        <v>250</v>
      </c>
      <c r="C17" s="162" t="s">
        <v>11</v>
      </c>
      <c r="D17" s="83" t="s">
        <v>251</v>
      </c>
    </row>
    <row r="18" spans="1:4" ht="15" customHeight="1">
      <c r="A18" s="22"/>
      <c r="B18" s="82" t="s">
        <v>252</v>
      </c>
      <c r="C18" s="162" t="s">
        <v>12</v>
      </c>
      <c r="D18" s="83" t="s">
        <v>253</v>
      </c>
    </row>
    <row r="19" spans="1:4" ht="15" customHeight="1">
      <c r="A19" s="22"/>
      <c r="B19" s="82" t="s">
        <v>254</v>
      </c>
      <c r="C19" s="162" t="s">
        <v>31</v>
      </c>
      <c r="D19" s="83" t="s">
        <v>255</v>
      </c>
    </row>
    <row r="20" spans="1:4" ht="15" customHeight="1">
      <c r="A20" s="22"/>
      <c r="B20" s="82" t="s">
        <v>256</v>
      </c>
      <c r="C20" s="162" t="s">
        <v>32</v>
      </c>
      <c r="D20" s="83" t="s">
        <v>257</v>
      </c>
    </row>
    <row r="21" spans="1:4" ht="15" customHeight="1">
      <c r="A21" s="22"/>
      <c r="B21" s="82" t="s">
        <v>258</v>
      </c>
      <c r="C21" s="162" t="s">
        <v>101</v>
      </c>
      <c r="D21" s="83" t="s">
        <v>259</v>
      </c>
    </row>
    <row r="22" spans="1:4" ht="15" customHeight="1">
      <c r="A22" s="22"/>
      <c r="B22" s="82" t="s">
        <v>260</v>
      </c>
      <c r="C22" s="162" t="s">
        <v>102</v>
      </c>
      <c r="D22" s="83" t="s">
        <v>261</v>
      </c>
    </row>
    <row r="23" spans="1:4" ht="15" customHeight="1">
      <c r="A23" s="22"/>
      <c r="B23" s="82" t="s">
        <v>262</v>
      </c>
      <c r="C23" s="162" t="s">
        <v>103</v>
      </c>
      <c r="D23" s="83" t="s">
        <v>263</v>
      </c>
    </row>
    <row r="24" spans="1:4" ht="12">
      <c r="A24" s="22"/>
      <c r="B24" s="82" t="s">
        <v>264</v>
      </c>
      <c r="C24" s="162" t="s">
        <v>104</v>
      </c>
      <c r="D24" s="83" t="s">
        <v>265</v>
      </c>
    </row>
    <row r="25" spans="1:4" ht="12">
      <c r="A25" s="22"/>
      <c r="B25" s="82" t="s">
        <v>266</v>
      </c>
      <c r="C25" s="162" t="s">
        <v>105</v>
      </c>
      <c r="D25" s="83" t="s">
        <v>267</v>
      </c>
    </row>
    <row r="26" spans="1:4" ht="12">
      <c r="A26" s="22"/>
      <c r="B26" s="82" t="s">
        <v>268</v>
      </c>
      <c r="C26" s="162" t="s">
        <v>106</v>
      </c>
      <c r="D26" s="83" t="s">
        <v>269</v>
      </c>
    </row>
    <row r="27" spans="1:4" ht="11.5">
      <c r="A27" s="22"/>
      <c r="C27" s="163"/>
    </row>
    <row r="28" spans="1:4" ht="11.5">
      <c r="A28" s="22"/>
      <c r="C28" s="164"/>
    </row>
    <row r="29" spans="1:4" ht="14">
      <c r="A29" s="22"/>
      <c r="C29" s="99"/>
    </row>
    <row r="30" spans="1:4">
      <c r="A30" s="22"/>
      <c r="C30" s="96"/>
    </row>
    <row r="31" spans="1:4" ht="14">
      <c r="A31" s="22"/>
      <c r="C31" s="100"/>
    </row>
    <row r="32" spans="1:4">
      <c r="A32" s="22"/>
    </row>
    <row r="33" spans="1:1">
      <c r="A33" s="22"/>
    </row>
    <row r="34" spans="1:1">
      <c r="A34" s="22"/>
    </row>
    <row r="35" spans="1:1">
      <c r="A35" s="22"/>
    </row>
    <row r="36" spans="1:1">
      <c r="A36" s="22"/>
    </row>
    <row r="37" spans="1:1">
      <c r="A37" s="22"/>
    </row>
    <row r="38" spans="1:1">
      <c r="A38" s="22"/>
    </row>
    <row r="39" spans="1:1">
      <c r="A39" s="22"/>
    </row>
    <row r="40" spans="1:1">
      <c r="A40" s="22"/>
    </row>
    <row r="41" spans="1:1">
      <c r="A41" s="22"/>
    </row>
    <row r="42" spans="1:1">
      <c r="A42" s="22"/>
    </row>
    <row r="43" spans="1:1">
      <c r="A43" s="22"/>
    </row>
    <row r="44" spans="1:1">
      <c r="A44" s="22"/>
    </row>
    <row r="45" spans="1:1">
      <c r="A45" s="22"/>
    </row>
    <row r="46" spans="1:1">
      <c r="A46" s="22"/>
    </row>
    <row r="47" spans="1:1">
      <c r="A47" s="22"/>
    </row>
    <row r="48" spans="1:1">
      <c r="A48" s="22"/>
    </row>
    <row r="49" spans="1:1">
      <c r="A49" s="22"/>
    </row>
    <row r="50" spans="1:1">
      <c r="A50" s="22"/>
    </row>
    <row r="51" spans="1:1">
      <c r="A51" s="22"/>
    </row>
    <row r="52" spans="1:1">
      <c r="A52" s="22"/>
    </row>
    <row r="53" spans="1:1">
      <c r="A53" s="22"/>
    </row>
    <row r="54" spans="1:1">
      <c r="A54" s="22"/>
    </row>
    <row r="55" spans="1:1">
      <c r="A55" s="22"/>
    </row>
    <row r="56" spans="1:1">
      <c r="A56" s="22"/>
    </row>
    <row r="57" spans="1:1">
      <c r="A57" s="22"/>
    </row>
    <row r="58" spans="1:1">
      <c r="A58" s="22"/>
    </row>
    <row r="59" spans="1:1">
      <c r="A59" s="22"/>
    </row>
    <row r="60" spans="1:1">
      <c r="A60" s="22"/>
    </row>
    <row r="61" spans="1:1">
      <c r="A61" s="22"/>
    </row>
    <row r="62" spans="1:1">
      <c r="A62" s="22"/>
    </row>
    <row r="63" spans="1:1">
      <c r="A63" s="22"/>
    </row>
    <row r="64" spans="1:1">
      <c r="A64" s="22"/>
    </row>
    <row r="65" spans="1:1">
      <c r="A65" s="22"/>
    </row>
    <row r="66" spans="1:1">
      <c r="A66" s="22"/>
    </row>
    <row r="67" spans="1:1">
      <c r="A67" s="22"/>
    </row>
    <row r="68" spans="1:1">
      <c r="A68" s="22"/>
    </row>
    <row r="69" spans="1:1">
      <c r="A69" s="22"/>
    </row>
    <row r="70" spans="1:1">
      <c r="A70" s="22"/>
    </row>
    <row r="71" spans="1:1">
      <c r="A71" s="22"/>
    </row>
    <row r="72" spans="1:1">
      <c r="A72" s="22"/>
    </row>
    <row r="73" spans="1:1">
      <c r="A73" s="22"/>
    </row>
    <row r="74" spans="1:1">
      <c r="A74" s="22"/>
    </row>
    <row r="75" spans="1:1">
      <c r="A75" s="22"/>
    </row>
    <row r="76" spans="1:1">
      <c r="A76" s="22"/>
    </row>
    <row r="77" spans="1:1">
      <c r="A77" s="22"/>
    </row>
    <row r="78" spans="1:1">
      <c r="A78" s="22"/>
    </row>
    <row r="79" spans="1:1">
      <c r="A79" s="22"/>
    </row>
    <row r="80" spans="1:1">
      <c r="A80" s="22"/>
    </row>
    <row r="81" spans="1:1">
      <c r="A81" s="22"/>
    </row>
    <row r="82" spans="1:1">
      <c r="A82" s="22"/>
    </row>
    <row r="83" spans="1:1">
      <c r="A83" s="22"/>
    </row>
    <row r="84" spans="1:1">
      <c r="A84" s="22"/>
    </row>
    <row r="85" spans="1:1">
      <c r="A85" s="22"/>
    </row>
    <row r="86" spans="1:1">
      <c r="A86" s="22"/>
    </row>
    <row r="87" spans="1:1">
      <c r="A87" s="22"/>
    </row>
    <row r="88" spans="1:1">
      <c r="A88" s="22"/>
    </row>
    <row r="89" spans="1:1">
      <c r="A89" s="22"/>
    </row>
    <row r="90" spans="1:1">
      <c r="A90" s="22"/>
    </row>
    <row r="91" spans="1:1">
      <c r="A91" s="22"/>
    </row>
    <row r="92" spans="1:1">
      <c r="A92" s="22"/>
    </row>
    <row r="93" spans="1:1">
      <c r="A93" s="22"/>
    </row>
    <row r="94" spans="1:1">
      <c r="A94" s="22"/>
    </row>
    <row r="95" spans="1:1">
      <c r="A95" s="22"/>
    </row>
    <row r="96" spans="1:1">
      <c r="A96" s="22"/>
    </row>
    <row r="97" spans="1:1">
      <c r="A97" s="22"/>
    </row>
    <row r="98" spans="1:1">
      <c r="A98" s="22"/>
    </row>
    <row r="99" spans="1:1">
      <c r="A99" s="22"/>
    </row>
    <row r="100" spans="1:1">
      <c r="A100" s="22"/>
    </row>
    <row r="101" spans="1:1">
      <c r="A101" s="22"/>
    </row>
    <row r="102" spans="1:1">
      <c r="A102" s="22"/>
    </row>
    <row r="103" spans="1:1">
      <c r="A103" s="22"/>
    </row>
    <row r="104" spans="1:1">
      <c r="A104" s="22"/>
    </row>
    <row r="105" spans="1:1">
      <c r="A105" s="22"/>
    </row>
    <row r="106" spans="1:1">
      <c r="A106" s="22"/>
    </row>
    <row r="107" spans="1:1">
      <c r="A107" s="22"/>
    </row>
    <row r="108" spans="1:1">
      <c r="A108" s="22"/>
    </row>
    <row r="109" spans="1:1">
      <c r="A109" s="22"/>
    </row>
    <row r="110" spans="1:1">
      <c r="A110" s="22"/>
    </row>
    <row r="111" spans="1:1">
      <c r="A111" s="22"/>
    </row>
    <row r="112" spans="1:1">
      <c r="A112" s="22"/>
    </row>
    <row r="113" spans="1:1">
      <c r="A113" s="22"/>
    </row>
    <row r="114" spans="1:1">
      <c r="A114" s="22"/>
    </row>
    <row r="115" spans="1:1">
      <c r="A115" s="22"/>
    </row>
    <row r="116" spans="1:1">
      <c r="A116" s="22"/>
    </row>
    <row r="117" spans="1:1">
      <c r="A117" s="22"/>
    </row>
    <row r="118" spans="1:1">
      <c r="A118" s="22"/>
    </row>
    <row r="119" spans="1:1">
      <c r="A119" s="22"/>
    </row>
    <row r="120" spans="1:1">
      <c r="A120" s="22"/>
    </row>
    <row r="121" spans="1:1">
      <c r="A121" s="22"/>
    </row>
    <row r="122" spans="1:1">
      <c r="A122" s="22"/>
    </row>
    <row r="123" spans="1:1">
      <c r="A123" s="22"/>
    </row>
    <row r="124" spans="1:1">
      <c r="A124" s="22"/>
    </row>
    <row r="125" spans="1:1">
      <c r="A125" s="22"/>
    </row>
    <row r="126" spans="1:1">
      <c r="A126" s="22"/>
    </row>
    <row r="127" spans="1:1">
      <c r="A127" s="22"/>
    </row>
    <row r="128" spans="1:1">
      <c r="A128" s="22"/>
    </row>
    <row r="129" spans="1:1">
      <c r="A129" s="22"/>
    </row>
    <row r="130" spans="1:1">
      <c r="A130" s="22"/>
    </row>
    <row r="131" spans="1:1">
      <c r="A131" s="22"/>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C21:C26" location="'Table 10'!A1" display="'Table 10" xr:uid="{E18B6A11-196C-4212-B47D-A03FF4888FA6}"/>
    <hyperlink ref="C21" location="'Table 11'!A1" display="Table 11" xr:uid="{CD501124-F54F-4527-BA4A-A82073D8A23E}"/>
    <hyperlink ref="C22" location="'Table 12'!A1" display="Table 12" xr:uid="{6320D4AD-1375-4FF8-813D-B83EC748D6F0}"/>
    <hyperlink ref="C23" location="'Table 13'!A1" display="Table 13" xr:uid="{B6EA82B0-C3CB-47F1-9615-3449F1FCC4EB}"/>
    <hyperlink ref="C24" location="'Table 14'!A1" display="Table 14" xr:uid="{B24DC97A-19BC-4A37-B2CF-3B60B466CBE8}"/>
    <hyperlink ref="C25" location="'Table 15'!A1" display="Table 15" xr:uid="{EDA68EEE-45B8-4F86-99A2-03E3B8624AD6}"/>
    <hyperlink ref="C26" location="'Table 16'!A1" display="Table 16" xr:uid="{AB51A802-06A8-45FD-A11B-73CCFB131CE6}"/>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sheetPr>
    <tabColor theme="9"/>
  </sheetPr>
  <dimension ref="A1:D50"/>
  <sheetViews>
    <sheetView showGridLines="0" zoomScaleNormal="100" workbookViewId="0">
      <selection activeCell="D15" sqref="D15"/>
    </sheetView>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9" customFormat="1" ht="36" customHeight="1">
      <c r="A2" s="57"/>
      <c r="B2" s="57" t="s">
        <v>289</v>
      </c>
      <c r="C2" s="57"/>
      <c r="D2" s="56" t="s">
        <v>290</v>
      </c>
    </row>
    <row r="3" spans="1:4" ht="14.25" customHeight="1">
      <c r="A3" s="31"/>
      <c r="B3" s="31" t="s">
        <v>13</v>
      </c>
      <c r="D3" s="5" t="s">
        <v>59</v>
      </c>
    </row>
    <row r="4" spans="1:4" ht="10.5">
      <c r="B4" s="14" t="s">
        <v>38</v>
      </c>
      <c r="C4" s="121" t="s">
        <v>272</v>
      </c>
      <c r="D4" s="9" t="s">
        <v>73</v>
      </c>
    </row>
    <row r="5" spans="1:4" ht="12.75" customHeight="1">
      <c r="B5" s="14"/>
      <c r="C5" s="121">
        <v>45658</v>
      </c>
      <c r="D5" s="9"/>
    </row>
    <row r="6" spans="1:4" ht="13.5" customHeight="1">
      <c r="B6" s="10" t="s">
        <v>21</v>
      </c>
      <c r="C6" s="131">
        <f>SUM(C33,C20,C7)</f>
        <v>30035.161795</v>
      </c>
      <c r="D6" s="38" t="s">
        <v>77</v>
      </c>
    </row>
    <row r="7" spans="1:4" ht="13.5" customHeight="1">
      <c r="B7" s="135" t="s">
        <v>17</v>
      </c>
      <c r="C7" s="139">
        <f>SUM(C8:C19)</f>
        <v>12981.781219999997</v>
      </c>
      <c r="D7" s="137" t="s">
        <v>64</v>
      </c>
    </row>
    <row r="8" spans="1:4" ht="13.5" customHeight="1">
      <c r="B8" s="12" t="s">
        <v>144</v>
      </c>
      <c r="C8" s="132">
        <v>3976.3262479999999</v>
      </c>
      <c r="D8" s="40" t="s">
        <v>123</v>
      </c>
    </row>
    <row r="9" spans="1:4" ht="13.5" customHeight="1">
      <c r="B9" s="11" t="s">
        <v>145</v>
      </c>
      <c r="C9" s="133">
        <v>235.25554399999999</v>
      </c>
      <c r="D9" s="39" t="s">
        <v>124</v>
      </c>
    </row>
    <row r="10" spans="1:4" ht="13.5" customHeight="1">
      <c r="B10" s="12" t="s">
        <v>150</v>
      </c>
      <c r="C10" s="132">
        <v>17.404937</v>
      </c>
      <c r="D10" s="40" t="s">
        <v>125</v>
      </c>
    </row>
    <row r="11" spans="1:4" ht="13.5" customHeight="1">
      <c r="B11" s="11" t="s">
        <v>180</v>
      </c>
      <c r="C11" s="133">
        <v>0.382156</v>
      </c>
      <c r="D11" s="39" t="s">
        <v>126</v>
      </c>
    </row>
    <row r="12" spans="1:4" ht="13.5" customHeight="1">
      <c r="B12" s="12" t="s">
        <v>147</v>
      </c>
      <c r="C12" s="132">
        <v>96.079391999999999</v>
      </c>
      <c r="D12" s="40" t="s">
        <v>127</v>
      </c>
    </row>
    <row r="13" spans="1:4" ht="13.5" customHeight="1">
      <c r="B13" s="11" t="s">
        <v>146</v>
      </c>
      <c r="C13" s="133">
        <v>42.292444000000003</v>
      </c>
      <c r="D13" s="39" t="s">
        <v>128</v>
      </c>
    </row>
    <row r="14" spans="1:4" ht="13.5" customHeight="1">
      <c r="B14" s="12" t="s">
        <v>153</v>
      </c>
      <c r="C14" s="132">
        <v>10.284211000000001</v>
      </c>
      <c r="D14" s="40" t="s">
        <v>129</v>
      </c>
    </row>
    <row r="15" spans="1:4" ht="13.5" customHeight="1">
      <c r="B15" s="11" t="s">
        <v>149</v>
      </c>
      <c r="C15" s="133">
        <v>14.128574</v>
      </c>
      <c r="D15" s="39" t="s">
        <v>130</v>
      </c>
    </row>
    <row r="16" spans="1:4" ht="13.5" customHeight="1">
      <c r="B16" s="12" t="s">
        <v>152</v>
      </c>
      <c r="C16" s="132">
        <v>2.1912829999999999</v>
      </c>
      <c r="D16" s="40" t="s">
        <v>131</v>
      </c>
    </row>
    <row r="17" spans="2:4" ht="13.5" customHeight="1">
      <c r="B17" s="11" t="s">
        <v>151</v>
      </c>
      <c r="C17" s="133">
        <v>0</v>
      </c>
      <c r="D17" s="39" t="s">
        <v>132</v>
      </c>
    </row>
    <row r="18" spans="2:4" ht="13.5" customHeight="1">
      <c r="B18" s="12" t="s">
        <v>148</v>
      </c>
      <c r="C18" s="132">
        <v>0</v>
      </c>
      <c r="D18" s="40" t="s">
        <v>83</v>
      </c>
    </row>
    <row r="19" spans="2:4" ht="13.5" customHeight="1">
      <c r="B19" s="11" t="s">
        <v>157</v>
      </c>
      <c r="C19" s="133">
        <v>8587.4364309999983</v>
      </c>
      <c r="D19" s="39" t="s">
        <v>213</v>
      </c>
    </row>
    <row r="20" spans="2:4" ht="13.5" customHeight="1">
      <c r="B20" s="136" t="s">
        <v>182</v>
      </c>
      <c r="C20" s="134">
        <f>SUM(C21:C32)</f>
        <v>4940.0096400000039</v>
      </c>
      <c r="D20" s="138" t="s">
        <v>65</v>
      </c>
    </row>
    <row r="21" spans="2:4" ht="13.5" customHeight="1">
      <c r="B21" s="11" t="s">
        <v>144</v>
      </c>
      <c r="C21" s="140">
        <v>3976.3262479999999</v>
      </c>
      <c r="D21" s="39" t="s">
        <v>123</v>
      </c>
    </row>
    <row r="22" spans="2:4" ht="13.5" customHeight="1">
      <c r="B22" s="12" t="s">
        <v>145</v>
      </c>
      <c r="C22" s="141">
        <v>235.25554399999999</v>
      </c>
      <c r="D22" s="40" t="s">
        <v>124</v>
      </c>
    </row>
    <row r="23" spans="2:4" ht="13.5" customHeight="1">
      <c r="B23" s="11" t="s">
        <v>146</v>
      </c>
      <c r="C23" s="140">
        <v>42.292444000000003</v>
      </c>
      <c r="D23" s="39" t="s">
        <v>128</v>
      </c>
    </row>
    <row r="24" spans="2:4" ht="13.5" customHeight="1">
      <c r="B24" s="12" t="s">
        <v>147</v>
      </c>
      <c r="C24" s="141">
        <v>96.079391999999999</v>
      </c>
      <c r="D24" s="40" t="s">
        <v>127</v>
      </c>
    </row>
    <row r="25" spans="2:4" ht="13.5" customHeight="1">
      <c r="B25" s="11" t="s">
        <v>148</v>
      </c>
      <c r="C25" s="140">
        <v>0</v>
      </c>
      <c r="D25" s="39" t="s">
        <v>83</v>
      </c>
    </row>
    <row r="26" spans="2:4" ht="13.5" customHeight="1">
      <c r="B26" s="12" t="s">
        <v>149</v>
      </c>
      <c r="C26" s="141">
        <v>14.128574</v>
      </c>
      <c r="D26" s="40" t="s">
        <v>130</v>
      </c>
    </row>
    <row r="27" spans="2:4" ht="13.5" customHeight="1">
      <c r="B27" s="11" t="s">
        <v>150</v>
      </c>
      <c r="C27" s="140">
        <v>17.404937</v>
      </c>
      <c r="D27" s="39" t="s">
        <v>125</v>
      </c>
    </row>
    <row r="28" spans="2:4" ht="13.5" customHeight="1">
      <c r="B28" s="12" t="s">
        <v>151</v>
      </c>
      <c r="C28" s="141">
        <v>0</v>
      </c>
      <c r="D28" s="40" t="s">
        <v>132</v>
      </c>
    </row>
    <row r="29" spans="2:4" ht="13.5" customHeight="1">
      <c r="B29" s="11" t="s">
        <v>152</v>
      </c>
      <c r="C29" s="140">
        <v>2.1912829999999999</v>
      </c>
      <c r="D29" s="39" t="s">
        <v>131</v>
      </c>
    </row>
    <row r="30" spans="2:4" ht="13.5" customHeight="1">
      <c r="B30" s="12" t="s">
        <v>153</v>
      </c>
      <c r="C30" s="141">
        <v>10.284211000000001</v>
      </c>
      <c r="D30" s="40" t="s">
        <v>129</v>
      </c>
    </row>
    <row r="31" spans="2:4" ht="13.5" customHeight="1">
      <c r="B31" s="11" t="s">
        <v>180</v>
      </c>
      <c r="C31" s="140">
        <v>0.382156</v>
      </c>
      <c r="D31" s="39" t="s">
        <v>126</v>
      </c>
    </row>
    <row r="32" spans="2:4" ht="13.5" customHeight="1">
      <c r="B32" s="12" t="s">
        <v>78</v>
      </c>
      <c r="C32" s="141">
        <v>545.66485100000409</v>
      </c>
      <c r="D32" s="40" t="s">
        <v>39</v>
      </c>
    </row>
    <row r="33" spans="2:4" ht="13.5" customHeight="1">
      <c r="B33" s="135" t="s">
        <v>63</v>
      </c>
      <c r="C33" s="139">
        <f>SUM(C34:C45)</f>
        <v>12113.370934999999</v>
      </c>
      <c r="D33" s="137" t="s">
        <v>66</v>
      </c>
    </row>
    <row r="34" spans="2:4" ht="13.5" customHeight="1">
      <c r="B34" s="12" t="s">
        <v>144</v>
      </c>
      <c r="C34" s="132">
        <v>2558.2792300000001</v>
      </c>
      <c r="D34" s="40" t="s">
        <v>71</v>
      </c>
    </row>
    <row r="35" spans="2:4" ht="13.5" customHeight="1">
      <c r="B35" s="11" t="s">
        <v>145</v>
      </c>
      <c r="C35" s="133">
        <v>3776.2601490000002</v>
      </c>
      <c r="D35" s="39" t="s">
        <v>133</v>
      </c>
    </row>
    <row r="36" spans="2:4" ht="13.5" customHeight="1">
      <c r="B36" s="12" t="s">
        <v>150</v>
      </c>
      <c r="C36" s="132">
        <v>934.71745199999998</v>
      </c>
      <c r="D36" s="40" t="s">
        <v>134</v>
      </c>
    </row>
    <row r="37" spans="2:4" ht="13.5" customHeight="1">
      <c r="B37" s="11" t="s">
        <v>180</v>
      </c>
      <c r="C37" s="133">
        <v>2532.032541</v>
      </c>
      <c r="D37" s="39" t="s">
        <v>135</v>
      </c>
    </row>
    <row r="38" spans="2:4" ht="13.5" customHeight="1">
      <c r="B38" s="12" t="s">
        <v>147</v>
      </c>
      <c r="C38" s="132">
        <v>10.915908</v>
      </c>
      <c r="D38" s="40" t="s">
        <v>141</v>
      </c>
    </row>
    <row r="39" spans="2:4" ht="13.5" customHeight="1">
      <c r="B39" s="11" t="s">
        <v>146</v>
      </c>
      <c r="C39" s="133">
        <v>232.76482799999999</v>
      </c>
      <c r="D39" s="39" t="s">
        <v>136</v>
      </c>
    </row>
    <row r="40" spans="2:4" ht="13.5" customHeight="1">
      <c r="B40" s="12" t="s">
        <v>153</v>
      </c>
      <c r="C40" s="132">
        <v>1487.2886840000001</v>
      </c>
      <c r="D40" s="40" t="s">
        <v>137</v>
      </c>
    </row>
    <row r="41" spans="2:4" ht="13.5" customHeight="1">
      <c r="B41" s="11" t="s">
        <v>149</v>
      </c>
      <c r="C41" s="133">
        <v>13.857784000000001</v>
      </c>
      <c r="D41" s="39" t="s">
        <v>138</v>
      </c>
    </row>
    <row r="42" spans="2:4" ht="13.5" customHeight="1">
      <c r="B42" s="12" t="s">
        <v>152</v>
      </c>
      <c r="C42" s="132">
        <v>255.68940000000001</v>
      </c>
      <c r="D42" s="40" t="s">
        <v>139</v>
      </c>
    </row>
    <row r="43" spans="2:4" ht="13.5" customHeight="1">
      <c r="B43" s="11" t="s">
        <v>151</v>
      </c>
      <c r="C43" s="133">
        <v>160.65645900000001</v>
      </c>
      <c r="D43" s="39" t="s">
        <v>140</v>
      </c>
    </row>
    <row r="44" spans="2:4" ht="13.5" customHeight="1">
      <c r="B44" s="12" t="s">
        <v>148</v>
      </c>
      <c r="C44" s="132">
        <v>97.646463999999995</v>
      </c>
      <c r="D44" s="40" t="s">
        <v>72</v>
      </c>
    </row>
    <row r="45" spans="2:4" ht="9" customHeight="1">
      <c r="B45" s="11" t="s">
        <v>157</v>
      </c>
      <c r="C45" s="133">
        <v>53.262036000000002</v>
      </c>
      <c r="D45" s="39" t="s">
        <v>39</v>
      </c>
    </row>
    <row r="46" spans="2:4">
      <c r="B46" s="15" t="s">
        <v>80</v>
      </c>
      <c r="C46" s="12"/>
      <c r="D46" s="16" t="s">
        <v>79</v>
      </c>
    </row>
    <row r="47" spans="2:4">
      <c r="B47" s="15" t="s">
        <v>273</v>
      </c>
      <c r="C47" s="7"/>
      <c r="D47" s="16" t="s">
        <v>274</v>
      </c>
    </row>
    <row r="49" spans="2:4" ht="10.5">
      <c r="B49" s="144" t="s">
        <v>184</v>
      </c>
      <c r="C49" s="145"/>
      <c r="D49" s="144" t="s">
        <v>185</v>
      </c>
    </row>
    <row r="50" spans="2:4">
      <c r="B50" s="16"/>
    </row>
  </sheetData>
  <hyperlinks>
    <hyperlink ref="B49" location="Enquiries!A1" display="Contact us for media support and coordination." xr:uid="{FB283811-FF70-4897-8751-C70A9BABB714}"/>
    <hyperlink ref="D49" location="Enquiries!A1" display="للنشر الإعلامي يُرجى التواصل معنا للدعم والتنسيق." xr:uid="{6AE61DC4-A05F-4883-A4CF-A61C590CE2A4}"/>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sheetPr>
    <tabColor rgb="FF92D050"/>
  </sheetPr>
  <dimension ref="B3:F26"/>
  <sheetViews>
    <sheetView showGridLines="0" workbookViewId="0">
      <selection activeCell="B40" sqref="B40"/>
    </sheetView>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9" customFormat="1" ht="32.25" customHeight="1">
      <c r="B3" s="57" t="s">
        <v>291</v>
      </c>
      <c r="C3" s="57"/>
      <c r="D3" s="72" t="s">
        <v>292</v>
      </c>
    </row>
    <row r="4" spans="2:6" s="69" customFormat="1" ht="10.5" customHeight="1">
      <c r="B4" s="80"/>
      <c r="C4" s="80"/>
      <c r="D4" s="57"/>
    </row>
    <row r="5" spans="2:6">
      <c r="B5" s="31" t="s">
        <v>13</v>
      </c>
      <c r="D5" s="5" t="s">
        <v>59</v>
      </c>
    </row>
    <row r="6" spans="2:6" ht="13.5" customHeight="1">
      <c r="B6" s="8" t="s">
        <v>183</v>
      </c>
      <c r="C6" s="121" t="s">
        <v>272</v>
      </c>
      <c r="D6" s="9" t="s">
        <v>70</v>
      </c>
    </row>
    <row r="7" spans="2:6" ht="15" customHeight="1">
      <c r="B7" s="8"/>
      <c r="C7" s="121">
        <v>45658</v>
      </c>
      <c r="D7" s="9"/>
    </row>
    <row r="8" spans="2:6" ht="14.15" customHeight="1">
      <c r="B8" s="10" t="s">
        <v>17</v>
      </c>
      <c r="C8" s="118">
        <f>SUM(C9:C11)</f>
        <v>12981.781220000001</v>
      </c>
      <c r="D8" s="38" t="s">
        <v>64</v>
      </c>
    </row>
    <row r="9" spans="2:6" ht="14.15" customHeight="1">
      <c r="B9" s="11" t="s">
        <v>22</v>
      </c>
      <c r="C9" s="74">
        <v>2266.304995</v>
      </c>
      <c r="D9" s="39" t="s">
        <v>67</v>
      </c>
    </row>
    <row r="10" spans="2:6" ht="14.15" customHeight="1">
      <c r="B10" s="12" t="s">
        <v>24</v>
      </c>
      <c r="C10" s="75">
        <v>3094.1679469999999</v>
      </c>
      <c r="D10" s="40" t="s">
        <v>69</v>
      </c>
    </row>
    <row r="11" spans="2:6" ht="14.15" customHeight="1">
      <c r="B11" s="11" t="s">
        <v>23</v>
      </c>
      <c r="C11" s="74">
        <v>7621.3082780000004</v>
      </c>
      <c r="D11" s="39" t="s">
        <v>68</v>
      </c>
    </row>
    <row r="12" spans="2:6" ht="14.15" customHeight="1">
      <c r="B12" s="10" t="s">
        <v>18</v>
      </c>
      <c r="C12" s="73">
        <f>SUM(C13:C15)</f>
        <v>4940.0096399999993</v>
      </c>
      <c r="D12" s="38" t="s">
        <v>65</v>
      </c>
    </row>
    <row r="13" spans="2:6" ht="14.15" customHeight="1">
      <c r="B13" s="11" t="s">
        <v>22</v>
      </c>
      <c r="C13" s="123">
        <v>187.04836499999999</v>
      </c>
      <c r="D13" s="39" t="s">
        <v>67</v>
      </c>
    </row>
    <row r="14" spans="2:6" ht="14.15" customHeight="1">
      <c r="B14" s="12" t="s">
        <v>24</v>
      </c>
      <c r="C14" s="75">
        <v>4135.6532049999996</v>
      </c>
      <c r="D14" s="40" t="s">
        <v>69</v>
      </c>
    </row>
    <row r="15" spans="2:6" ht="14.15" customHeight="1">
      <c r="B15" s="11" t="s">
        <v>23</v>
      </c>
      <c r="C15" s="123">
        <v>617.30807000000004</v>
      </c>
      <c r="D15" s="39" t="s">
        <v>68</v>
      </c>
      <c r="F15" s="160"/>
    </row>
    <row r="16" spans="2:6" ht="14.15" customHeight="1">
      <c r="B16" s="10" t="s">
        <v>19</v>
      </c>
      <c r="C16" s="118">
        <f>SUM(C17:C19)</f>
        <v>12113.370935000001</v>
      </c>
      <c r="D16" s="38" t="s">
        <v>66</v>
      </c>
    </row>
    <row r="17" spans="2:4" ht="14.15" customHeight="1">
      <c r="B17" s="11" t="s">
        <v>22</v>
      </c>
      <c r="C17" s="74">
        <v>6374.1729210000003</v>
      </c>
      <c r="D17" s="39" t="s">
        <v>67</v>
      </c>
    </row>
    <row r="18" spans="2:4" ht="14.15" customHeight="1">
      <c r="B18" s="12" t="s">
        <v>24</v>
      </c>
      <c r="C18" s="75">
        <v>3844.2994309999999</v>
      </c>
      <c r="D18" s="40" t="s">
        <v>69</v>
      </c>
    </row>
    <row r="19" spans="2:4" ht="14.15" customHeight="1">
      <c r="B19" s="11" t="s">
        <v>23</v>
      </c>
      <c r="C19" s="74">
        <v>1894.8985829999999</v>
      </c>
      <c r="D19" s="39" t="s">
        <v>68</v>
      </c>
    </row>
    <row r="20" spans="2:4" s="1" customFormat="1">
      <c r="B20" s="13"/>
      <c r="C20" s="13"/>
    </row>
    <row r="21" spans="2:4">
      <c r="B21" s="15" t="s">
        <v>80</v>
      </c>
      <c r="D21" s="16" t="s">
        <v>79</v>
      </c>
    </row>
    <row r="22" spans="2:4">
      <c r="B22" s="15" t="s">
        <v>273</v>
      </c>
      <c r="D22" s="16" t="s">
        <v>274</v>
      </c>
    </row>
    <row r="24" spans="2:4" ht="10.5">
      <c r="B24" s="144" t="s">
        <v>184</v>
      </c>
      <c r="C24" s="145"/>
      <c r="D24" s="144" t="s">
        <v>185</v>
      </c>
    </row>
    <row r="26" spans="2:4">
      <c r="C26" s="85"/>
    </row>
  </sheetData>
  <hyperlinks>
    <hyperlink ref="B24" location="Enquiries!A1" display="Contact us for media support and coordination." xr:uid="{31D15226-43B7-4AE8-B046-F8F5751937D4}"/>
    <hyperlink ref="D24" location="Enquiries!A1" display="للنشر الإعلامي يُرجى التواصل معنا للدعم والتنسيق." xr:uid="{60C920D6-51EF-4800-B4C8-34112E09F566}"/>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725A-0FB8-4922-B825-4E30E218C185}">
  <sheetPr>
    <tabColor rgb="FF92D050"/>
  </sheetPr>
  <dimension ref="B2:D14"/>
  <sheetViews>
    <sheetView showGridLines="0" topLeftCell="B1" workbookViewId="0">
      <selection activeCell="C7" sqref="C7"/>
    </sheetView>
  </sheetViews>
  <sheetFormatPr defaultColWidth="9.08984375" defaultRowHeight="14.5"/>
  <cols>
    <col min="1" max="1" width="9.08984375" style="95"/>
    <col min="2" max="2" width="51" style="95" customWidth="1"/>
    <col min="3" max="3" width="23.453125" style="95" customWidth="1"/>
    <col min="4" max="4" width="53.54296875" style="95" customWidth="1"/>
    <col min="5" max="16384" width="9.08984375" style="95"/>
  </cols>
  <sheetData>
    <row r="2" spans="2:4">
      <c r="B2" s="58" t="s">
        <v>293</v>
      </c>
      <c r="C2" s="99"/>
      <c r="D2" s="72" t="s">
        <v>294</v>
      </c>
    </row>
    <row r="3" spans="2:4">
      <c r="B3" s="31" t="s">
        <v>13</v>
      </c>
      <c r="D3" s="96" t="s">
        <v>59</v>
      </c>
    </row>
    <row r="4" spans="2:4" ht="15" customHeight="1">
      <c r="B4" s="8" t="s">
        <v>85</v>
      </c>
      <c r="C4" s="121" t="s">
        <v>272</v>
      </c>
      <c r="D4" s="9" t="s">
        <v>86</v>
      </c>
    </row>
    <row r="5" spans="2:4" ht="15.75" customHeight="1">
      <c r="B5" s="8" t="s">
        <v>87</v>
      </c>
      <c r="C5" s="121">
        <v>45658</v>
      </c>
      <c r="D5" s="9" t="s">
        <v>87</v>
      </c>
    </row>
    <row r="6" spans="2:4" ht="19.25" customHeight="1">
      <c r="B6" s="10" t="s">
        <v>21</v>
      </c>
      <c r="C6" s="73">
        <f>SUM(C7:C9)</f>
        <v>17921.790860000001</v>
      </c>
      <c r="D6" s="38" t="s">
        <v>77</v>
      </c>
    </row>
    <row r="7" spans="2:4">
      <c r="B7" s="102" t="s">
        <v>88</v>
      </c>
      <c r="C7" s="74">
        <v>148.88527099999999</v>
      </c>
      <c r="D7" s="46" t="s">
        <v>89</v>
      </c>
    </row>
    <row r="8" spans="2:4">
      <c r="B8" s="101" t="s">
        <v>90</v>
      </c>
      <c r="C8" s="75">
        <v>17719.020257</v>
      </c>
      <c r="D8" s="104" t="s">
        <v>91</v>
      </c>
    </row>
    <row r="9" spans="2:4" ht="14.4" customHeight="1">
      <c r="B9" s="102" t="s">
        <v>92</v>
      </c>
      <c r="C9" s="74">
        <v>53.885331999999998</v>
      </c>
      <c r="D9" s="46" t="s">
        <v>93</v>
      </c>
    </row>
    <row r="10" spans="2:4">
      <c r="B10" s="96" t="s">
        <v>80</v>
      </c>
      <c r="D10" s="97" t="s">
        <v>79</v>
      </c>
    </row>
    <row r="11" spans="2:4">
      <c r="B11" s="15" t="s">
        <v>273</v>
      </c>
      <c r="D11" s="103" t="s">
        <v>274</v>
      </c>
    </row>
    <row r="12" spans="2:4">
      <c r="B12" s="96" t="s">
        <v>94</v>
      </c>
      <c r="D12" s="98" t="s">
        <v>95</v>
      </c>
    </row>
    <row r="14" spans="2:4">
      <c r="B14" s="144" t="s">
        <v>184</v>
      </c>
      <c r="C14" s="145"/>
      <c r="D14" s="144" t="s">
        <v>185</v>
      </c>
    </row>
  </sheetData>
  <hyperlinks>
    <hyperlink ref="B14" location="Enquiries!A1" display="Contact us for media support and coordination." xr:uid="{C030776F-F03E-4287-AD0D-CAEFCAD3C9DD}"/>
    <hyperlink ref="D14" location="Enquiries!A1" display="للنشر الإعلامي يُرجى التواصل معنا للدعم والتنسيق." xr:uid="{DA276809-334B-4D00-8C4D-ED05FEABFA2C}"/>
  </hyperlinks>
  <pageMargins left="0.7" right="0.7" top="0.75" bottom="0.75" header="0.3" footer="0.3"/>
  <headerFooter>
    <oddFooter>&amp;C_x000D_&amp;1#&amp;"Calibri"&amp;11&amp;K000000 This is classified as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1178-C568-4234-BBF1-10F8F23E295B}">
  <sheetPr>
    <tabColor rgb="FF92D050"/>
  </sheetPr>
  <dimension ref="B1:D13"/>
  <sheetViews>
    <sheetView showGridLines="0" zoomScale="90" zoomScaleNormal="90" workbookViewId="0">
      <selection activeCell="D34" sqref="D34"/>
    </sheetView>
  </sheetViews>
  <sheetFormatPr defaultColWidth="9.08984375" defaultRowHeight="14.5"/>
  <cols>
    <col min="1" max="1" width="9.08984375" style="95"/>
    <col min="2" max="2" width="36.54296875" style="95" customWidth="1"/>
    <col min="3" max="3" width="26.90625" style="95" customWidth="1"/>
    <col min="4" max="4" width="41.453125" style="95" customWidth="1"/>
    <col min="5" max="16384" width="9.08984375" style="95"/>
  </cols>
  <sheetData>
    <row r="1" spans="2:4">
      <c r="C1" s="99"/>
    </row>
    <row r="2" spans="2:4">
      <c r="B2" s="58" t="s">
        <v>295</v>
      </c>
      <c r="C2" s="100"/>
      <c r="D2" s="72" t="s">
        <v>296</v>
      </c>
    </row>
    <row r="3" spans="2:4">
      <c r="B3" s="31" t="s">
        <v>13</v>
      </c>
      <c r="D3" s="96" t="s">
        <v>59</v>
      </c>
    </row>
    <row r="4" spans="2:4">
      <c r="B4" s="8" t="s">
        <v>85</v>
      </c>
      <c r="C4" s="121" t="s">
        <v>272</v>
      </c>
      <c r="D4" s="9" t="s">
        <v>86</v>
      </c>
    </row>
    <row r="5" spans="2:4">
      <c r="B5" s="8" t="s">
        <v>87</v>
      </c>
      <c r="C5" s="121">
        <v>45658</v>
      </c>
      <c r="D5" s="9" t="s">
        <v>87</v>
      </c>
    </row>
    <row r="6" spans="2:4">
      <c r="B6" s="10" t="s">
        <v>21</v>
      </c>
      <c r="C6" s="73">
        <f>SUM(C7:C9)</f>
        <v>12113.370935000001</v>
      </c>
      <c r="D6" s="38" t="s">
        <v>77</v>
      </c>
    </row>
    <row r="7" spans="2:4">
      <c r="B7" s="102" t="s">
        <v>88</v>
      </c>
      <c r="C7" s="74">
        <v>52.322248999999999</v>
      </c>
      <c r="D7" s="46" t="s">
        <v>89</v>
      </c>
    </row>
    <row r="8" spans="2:4">
      <c r="B8" s="101" t="s">
        <v>90</v>
      </c>
      <c r="C8" s="75">
        <v>11559.187748</v>
      </c>
      <c r="D8" s="104" t="s">
        <v>91</v>
      </c>
    </row>
    <row r="9" spans="2:4">
      <c r="B9" s="102" t="s">
        <v>92</v>
      </c>
      <c r="C9" s="74">
        <v>501.86093799999998</v>
      </c>
      <c r="D9" s="46" t="s">
        <v>93</v>
      </c>
    </row>
    <row r="10" spans="2:4">
      <c r="B10" s="96" t="s">
        <v>80</v>
      </c>
      <c r="D10" s="97" t="s">
        <v>79</v>
      </c>
    </row>
    <row r="11" spans="2:4">
      <c r="B11" s="15" t="s">
        <v>273</v>
      </c>
      <c r="D11" s="103" t="s">
        <v>274</v>
      </c>
    </row>
    <row r="13" spans="2:4">
      <c r="B13" s="144" t="s">
        <v>184</v>
      </c>
      <c r="C13" s="145"/>
      <c r="D13" s="144" t="s">
        <v>185</v>
      </c>
    </row>
  </sheetData>
  <hyperlinks>
    <hyperlink ref="B13" location="Enquiries!A1" display="Contact us for media support and coordination." xr:uid="{02A44823-F28C-4F22-8938-D2A7FCA84BEB}"/>
    <hyperlink ref="D13" location="Enquiries!A1" display="للنشر الإعلامي يُرجى التواصل معنا للدعم والتنسيق." xr:uid="{50DD04C9-62ED-4373-8EF5-2F922BFF5BE6}"/>
  </hyperlinks>
  <pageMargins left="0.7" right="0.7" top="0.75" bottom="0.75" header="0.3" footer="0.3"/>
  <headerFooter>
    <oddFooter>&amp;C_x000D_&amp;1#&amp;"Calibri"&amp;11&amp;K000000 This is classified as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BD7F-D5CE-4AA3-904F-E883D27125C7}">
  <sheetPr>
    <tabColor rgb="FF92D050"/>
  </sheetPr>
  <dimension ref="B2:F33"/>
  <sheetViews>
    <sheetView showGridLines="0" zoomScale="80" zoomScaleNormal="80" workbookViewId="0">
      <selection activeCell="B50" sqref="B50"/>
    </sheetView>
  </sheetViews>
  <sheetFormatPr defaultColWidth="9.08984375" defaultRowHeight="14.5"/>
  <cols>
    <col min="1" max="1" width="9.08984375" style="95"/>
    <col min="2" max="2" width="66.08984375" style="95" customWidth="1"/>
    <col min="3" max="3" width="25.08984375" style="95" customWidth="1"/>
    <col min="4" max="4" width="68.6328125" style="95" customWidth="1"/>
    <col min="5" max="16384" width="9.08984375" style="95"/>
  </cols>
  <sheetData>
    <row r="2" spans="2:6" ht="26">
      <c r="B2" s="58" t="s">
        <v>297</v>
      </c>
      <c r="C2" s="99"/>
      <c r="D2" s="72" t="s">
        <v>298</v>
      </c>
    </row>
    <row r="3" spans="2:6">
      <c r="B3" s="31" t="s">
        <v>13</v>
      </c>
      <c r="C3" s="96"/>
      <c r="D3" s="96" t="s">
        <v>59</v>
      </c>
    </row>
    <row r="4" spans="2:6">
      <c r="B4" s="8" t="s">
        <v>97</v>
      </c>
      <c r="C4" s="121" t="s">
        <v>272</v>
      </c>
      <c r="D4" s="9" t="s">
        <v>100</v>
      </c>
    </row>
    <row r="5" spans="2:6">
      <c r="B5" s="8" t="s">
        <v>87</v>
      </c>
      <c r="C5" s="121">
        <v>45658</v>
      </c>
      <c r="D5" s="9" t="s">
        <v>87</v>
      </c>
    </row>
    <row r="6" spans="2:6">
      <c r="B6" s="10" t="s">
        <v>21</v>
      </c>
      <c r="C6" s="38">
        <f>SUM(C21,C14,C7)</f>
        <v>17921.790860000001</v>
      </c>
      <c r="D6" s="38" t="s">
        <v>77</v>
      </c>
    </row>
    <row r="7" spans="2:6" ht="18" customHeight="1">
      <c r="B7" s="108" t="s">
        <v>88</v>
      </c>
      <c r="C7" s="108">
        <f>SUM(C8:C13)</f>
        <v>148.88527099999999</v>
      </c>
      <c r="D7" s="110" t="s">
        <v>89</v>
      </c>
    </row>
    <row r="8" spans="2:6" ht="18" customHeight="1">
      <c r="B8" s="64" t="s">
        <v>164</v>
      </c>
      <c r="C8" s="114">
        <v>115.464917</v>
      </c>
      <c r="D8" s="111" t="s">
        <v>55</v>
      </c>
      <c r="E8" s="116"/>
      <c r="F8" s="117"/>
    </row>
    <row r="9" spans="2:6" ht="18" customHeight="1">
      <c r="B9" s="61" t="s">
        <v>160</v>
      </c>
      <c r="C9" s="112">
        <v>17.412109999999998</v>
      </c>
      <c r="D9" s="112" t="s">
        <v>52</v>
      </c>
      <c r="E9" s="116"/>
    </row>
    <row r="10" spans="2:6" ht="18" customHeight="1">
      <c r="B10" s="64" t="s">
        <v>161</v>
      </c>
      <c r="C10" s="114">
        <v>6.4448189999999999</v>
      </c>
      <c r="D10" s="111" t="s">
        <v>40</v>
      </c>
      <c r="E10" s="116"/>
    </row>
    <row r="11" spans="2:6" ht="18" customHeight="1">
      <c r="B11" s="61" t="s">
        <v>162</v>
      </c>
      <c r="C11" s="112">
        <v>2.6620050000000002</v>
      </c>
      <c r="D11" s="112" t="s">
        <v>44</v>
      </c>
      <c r="E11" s="116"/>
    </row>
    <row r="12" spans="2:6" ht="18" customHeight="1">
      <c r="B12" s="64" t="s">
        <v>165</v>
      </c>
      <c r="C12" s="114">
        <v>2.5591650000000001</v>
      </c>
      <c r="D12" s="111" t="s">
        <v>53</v>
      </c>
      <c r="E12" s="116"/>
    </row>
    <row r="13" spans="2:6" ht="18" customHeight="1">
      <c r="B13" s="61" t="s">
        <v>155</v>
      </c>
      <c r="C13" s="112">
        <v>4.3422549999999998</v>
      </c>
      <c r="D13" s="112" t="s">
        <v>96</v>
      </c>
      <c r="E13" s="116"/>
    </row>
    <row r="14" spans="2:6" ht="18" customHeight="1">
      <c r="B14" s="109" t="s">
        <v>90</v>
      </c>
      <c r="C14" s="115">
        <f>SUM(C15:C20)</f>
        <v>17719.020257</v>
      </c>
      <c r="D14" s="113" t="s">
        <v>91</v>
      </c>
    </row>
    <row r="15" spans="2:6" ht="18" customHeight="1">
      <c r="B15" s="61" t="s">
        <v>160</v>
      </c>
      <c r="C15" s="112">
        <v>8018.6320729999998</v>
      </c>
      <c r="D15" s="112" t="s">
        <v>52</v>
      </c>
      <c r="E15" s="116"/>
    </row>
    <row r="16" spans="2:6" ht="18" customHeight="1">
      <c r="B16" s="64" t="s">
        <v>165</v>
      </c>
      <c r="C16" s="114">
        <v>1967.5095409999999</v>
      </c>
      <c r="D16" s="111" t="s">
        <v>53</v>
      </c>
      <c r="E16" s="116"/>
    </row>
    <row r="17" spans="2:5" ht="18" customHeight="1">
      <c r="B17" s="61" t="s">
        <v>166</v>
      </c>
      <c r="C17" s="112">
        <v>1513.1455020000001</v>
      </c>
      <c r="D17" s="112" t="s">
        <v>45</v>
      </c>
    </row>
    <row r="18" spans="2:5" ht="18" customHeight="1">
      <c r="B18" s="64" t="s">
        <v>163</v>
      </c>
      <c r="C18" s="114">
        <v>1450.8588589999999</v>
      </c>
      <c r="D18" s="111" t="s">
        <v>54</v>
      </c>
    </row>
    <row r="19" spans="2:5" ht="18" customHeight="1">
      <c r="B19" s="61" t="s">
        <v>164</v>
      </c>
      <c r="C19" s="112">
        <v>961.74252799999999</v>
      </c>
      <c r="D19" s="112" t="s">
        <v>55</v>
      </c>
      <c r="E19" s="116"/>
    </row>
    <row r="20" spans="2:5" ht="18" customHeight="1">
      <c r="B20" s="64" t="s">
        <v>155</v>
      </c>
      <c r="C20" s="114">
        <v>3807.131754</v>
      </c>
      <c r="D20" s="111" t="s">
        <v>96</v>
      </c>
    </row>
    <row r="21" spans="2:5" ht="18" customHeight="1">
      <c r="B21" s="108" t="s">
        <v>92</v>
      </c>
      <c r="C21" s="110">
        <f>SUM(C22:C27)</f>
        <v>53.885331999999998</v>
      </c>
      <c r="D21" s="110" t="s">
        <v>93</v>
      </c>
    </row>
    <row r="22" spans="2:5" ht="18" customHeight="1">
      <c r="B22" s="64" t="s">
        <v>164</v>
      </c>
      <c r="C22" s="114">
        <v>41.506162000000003</v>
      </c>
      <c r="D22" s="111" t="s">
        <v>55</v>
      </c>
      <c r="E22" s="116"/>
    </row>
    <row r="23" spans="2:5" ht="18" customHeight="1">
      <c r="B23" s="61" t="s">
        <v>167</v>
      </c>
      <c r="C23" s="112">
        <v>6.8731099999999996</v>
      </c>
      <c r="D23" s="112" t="s">
        <v>58</v>
      </c>
      <c r="E23" s="116"/>
    </row>
    <row r="24" spans="2:5" ht="18" customHeight="1">
      <c r="B24" s="64" t="s">
        <v>169</v>
      </c>
      <c r="C24" s="114">
        <v>1.568481</v>
      </c>
      <c r="D24" s="111" t="s">
        <v>57</v>
      </c>
      <c r="E24" s="116"/>
    </row>
    <row r="25" spans="2:5" ht="18" customHeight="1">
      <c r="B25" s="61" t="s">
        <v>163</v>
      </c>
      <c r="C25" s="112">
        <v>1.4388049999999999</v>
      </c>
      <c r="D25" s="112" t="s">
        <v>54</v>
      </c>
      <c r="E25" s="116"/>
    </row>
    <row r="26" spans="2:5" ht="18" customHeight="1">
      <c r="B26" s="33" t="s">
        <v>168</v>
      </c>
      <c r="C26" s="114">
        <v>0.97547399999999995</v>
      </c>
      <c r="D26" s="114" t="s">
        <v>56</v>
      </c>
      <c r="E26" s="116"/>
    </row>
    <row r="27" spans="2:5" ht="18" customHeight="1">
      <c r="B27" s="61" t="s">
        <v>155</v>
      </c>
      <c r="C27" s="112">
        <v>1.5233000000000001</v>
      </c>
      <c r="D27" s="112" t="s">
        <v>96</v>
      </c>
    </row>
    <row r="28" spans="2:5">
      <c r="B28" s="105"/>
      <c r="C28" s="106"/>
      <c r="D28" s="107"/>
    </row>
    <row r="29" spans="2:5">
      <c r="B29" s="96" t="s">
        <v>80</v>
      </c>
      <c r="D29" s="97" t="s">
        <v>79</v>
      </c>
    </row>
    <row r="30" spans="2:5">
      <c r="B30" s="15" t="s">
        <v>273</v>
      </c>
      <c r="D30" s="103" t="s">
        <v>274</v>
      </c>
    </row>
    <row r="31" spans="2:5">
      <c r="B31" s="96" t="s">
        <v>94</v>
      </c>
      <c r="D31" s="98" t="s">
        <v>95</v>
      </c>
    </row>
    <row r="33" spans="2:4">
      <c r="B33" s="144" t="s">
        <v>184</v>
      </c>
      <c r="C33" s="145"/>
      <c r="D33" s="144" t="s">
        <v>185</v>
      </c>
    </row>
  </sheetData>
  <hyperlinks>
    <hyperlink ref="B33" location="Enquiries!A1" display="Contact us for media support and coordination." xr:uid="{30114955-BD8C-4DA9-B435-D9D3E477B574}"/>
    <hyperlink ref="D33" location="Enquiries!A1" display="للنشر الإعلامي يُرجى التواصل معنا للدعم والتنسيق." xr:uid="{8373547B-56E3-400D-B29D-4FD659D173A7}"/>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2CBC-C7BC-4097-B309-F7F5419236F4}">
  <sheetPr>
    <tabColor rgb="FF92D050"/>
  </sheetPr>
  <dimension ref="B2:E32"/>
  <sheetViews>
    <sheetView showGridLines="0" zoomScale="98" zoomScaleNormal="98" workbookViewId="0">
      <selection activeCell="B31" sqref="B31"/>
    </sheetView>
  </sheetViews>
  <sheetFormatPr defaultColWidth="9.08984375" defaultRowHeight="14.5"/>
  <cols>
    <col min="1" max="1" width="9.08984375" style="95"/>
    <col min="2" max="2" width="49.54296875" style="95" customWidth="1"/>
    <col min="3" max="3" width="23" style="95" customWidth="1"/>
    <col min="4" max="4" width="59.08984375" style="95" customWidth="1"/>
    <col min="5" max="16384" width="9.08984375" style="95"/>
  </cols>
  <sheetData>
    <row r="2" spans="2:5" ht="26">
      <c r="B2" s="58" t="s">
        <v>299</v>
      </c>
      <c r="C2" s="99"/>
      <c r="D2" s="72" t="s">
        <v>300</v>
      </c>
    </row>
    <row r="3" spans="2:5">
      <c r="B3" s="31" t="s">
        <v>13</v>
      </c>
      <c r="C3" s="96"/>
      <c r="D3" s="96" t="s">
        <v>59</v>
      </c>
    </row>
    <row r="4" spans="2:5">
      <c r="B4" s="8" t="s">
        <v>97</v>
      </c>
      <c r="C4" s="121" t="s">
        <v>272</v>
      </c>
      <c r="D4" s="9" t="s">
        <v>100</v>
      </c>
    </row>
    <row r="5" spans="2:5">
      <c r="B5" s="8" t="s">
        <v>87</v>
      </c>
      <c r="C5" s="121">
        <v>45658</v>
      </c>
      <c r="D5" s="9" t="s">
        <v>87</v>
      </c>
    </row>
    <row r="6" spans="2:5">
      <c r="B6" s="10" t="s">
        <v>21</v>
      </c>
      <c r="C6" s="38">
        <f>SUM(C21,C14,C7)</f>
        <v>12113.370935000001</v>
      </c>
      <c r="D6" s="38" t="s">
        <v>77</v>
      </c>
    </row>
    <row r="7" spans="2:5" ht="15" customHeight="1">
      <c r="B7" s="108" t="s">
        <v>88</v>
      </c>
      <c r="C7" s="110">
        <f>SUM(C8:C13)</f>
        <v>52.322248999999999</v>
      </c>
      <c r="D7" s="110" t="s">
        <v>89</v>
      </c>
    </row>
    <row r="8" spans="2:5" ht="15" customHeight="1">
      <c r="B8" s="64" t="s">
        <v>164</v>
      </c>
      <c r="C8" s="114">
        <v>21.185682</v>
      </c>
      <c r="D8" s="111" t="s">
        <v>55</v>
      </c>
    </row>
    <row r="9" spans="2:5" ht="15" customHeight="1">
      <c r="B9" s="61" t="s">
        <v>161</v>
      </c>
      <c r="C9" s="112">
        <v>19.198632</v>
      </c>
      <c r="D9" s="112" t="s">
        <v>40</v>
      </c>
    </row>
    <row r="10" spans="2:5" ht="15" customHeight="1">
      <c r="B10" s="64" t="s">
        <v>169</v>
      </c>
      <c r="C10" s="114">
        <v>3.8375849999999998</v>
      </c>
      <c r="D10" s="111" t="s">
        <v>57</v>
      </c>
      <c r="E10" s="116"/>
    </row>
    <row r="11" spans="2:5" ht="15" customHeight="1">
      <c r="B11" s="61" t="s">
        <v>167</v>
      </c>
      <c r="C11" s="112">
        <v>2.0441889999999998</v>
      </c>
      <c r="D11" s="112" t="s">
        <v>58</v>
      </c>
    </row>
    <row r="12" spans="2:5" ht="15" customHeight="1">
      <c r="B12" s="64" t="s">
        <v>177</v>
      </c>
      <c r="C12" s="114">
        <v>1.564907</v>
      </c>
      <c r="D12" s="111" t="s">
        <v>49</v>
      </c>
    </row>
    <row r="13" spans="2:5" ht="15" customHeight="1">
      <c r="B13" s="61" t="s">
        <v>155</v>
      </c>
      <c r="C13" s="112">
        <v>4.4912539999999996</v>
      </c>
      <c r="D13" s="112" t="s">
        <v>96</v>
      </c>
    </row>
    <row r="14" spans="2:5" ht="15" customHeight="1">
      <c r="B14" s="109" t="s">
        <v>90</v>
      </c>
      <c r="C14" s="115">
        <f>SUM(C15:C20)</f>
        <v>11559.187748</v>
      </c>
      <c r="D14" s="113" t="s">
        <v>91</v>
      </c>
    </row>
    <row r="15" spans="2:5" ht="15" customHeight="1">
      <c r="B15" s="61" t="s">
        <v>165</v>
      </c>
      <c r="C15" s="112">
        <v>2852.1753979999999</v>
      </c>
      <c r="D15" s="112" t="s">
        <v>53</v>
      </c>
    </row>
    <row r="16" spans="2:5" ht="15" customHeight="1">
      <c r="B16" s="64" t="s">
        <v>163</v>
      </c>
      <c r="C16" s="114">
        <v>2666.5123140000001</v>
      </c>
      <c r="D16" s="111" t="s">
        <v>54</v>
      </c>
    </row>
    <row r="17" spans="2:5" ht="15" customHeight="1">
      <c r="B17" s="61" t="s">
        <v>164</v>
      </c>
      <c r="C17" s="112">
        <v>1929.908042</v>
      </c>
      <c r="D17" s="112" t="s">
        <v>55</v>
      </c>
    </row>
    <row r="18" spans="2:5" ht="15" customHeight="1">
      <c r="B18" s="64" t="s">
        <v>162</v>
      </c>
      <c r="C18" s="114">
        <v>808.81970999999999</v>
      </c>
      <c r="D18" s="111" t="s">
        <v>44</v>
      </c>
      <c r="E18" s="116"/>
    </row>
    <row r="19" spans="2:5" ht="15" customHeight="1">
      <c r="B19" s="61" t="s">
        <v>173</v>
      </c>
      <c r="C19" s="112">
        <v>654.73836700000004</v>
      </c>
      <c r="D19" s="112" t="s">
        <v>43</v>
      </c>
      <c r="E19" s="116"/>
    </row>
    <row r="20" spans="2:5" ht="15" customHeight="1">
      <c r="B20" s="64" t="s">
        <v>155</v>
      </c>
      <c r="C20" s="114">
        <v>2647.0339170000002</v>
      </c>
      <c r="D20" s="111" t="s">
        <v>96</v>
      </c>
    </row>
    <row r="21" spans="2:5" ht="15" customHeight="1">
      <c r="B21" s="108" t="s">
        <v>92</v>
      </c>
      <c r="C21" s="110">
        <f>SUM(C22:C27)</f>
        <v>501.86093799999998</v>
      </c>
      <c r="D21" s="110" t="s">
        <v>93</v>
      </c>
    </row>
    <row r="22" spans="2:5" ht="15" customHeight="1">
      <c r="B22" s="64" t="s">
        <v>163</v>
      </c>
      <c r="C22" s="114">
        <v>149.80487099999999</v>
      </c>
      <c r="D22" s="111" t="s">
        <v>54</v>
      </c>
    </row>
    <row r="23" spans="2:5" ht="15" customHeight="1">
      <c r="B23" s="61" t="s">
        <v>164</v>
      </c>
      <c r="C23" s="112">
        <v>109.32311799999999</v>
      </c>
      <c r="D23" s="112" t="s">
        <v>55</v>
      </c>
    </row>
    <row r="24" spans="2:5" ht="15" customHeight="1">
      <c r="B24" s="64" t="s">
        <v>167</v>
      </c>
      <c r="C24" s="114">
        <v>88.161906999999999</v>
      </c>
      <c r="D24" s="111" t="s">
        <v>58</v>
      </c>
    </row>
    <row r="25" spans="2:5" ht="15" customHeight="1">
      <c r="B25" s="61" t="s">
        <v>165</v>
      </c>
      <c r="C25" s="112">
        <v>40.653838</v>
      </c>
      <c r="D25" s="112" t="s">
        <v>53</v>
      </c>
    </row>
    <row r="26" spans="2:5" ht="15" customHeight="1">
      <c r="B26" s="33" t="s">
        <v>166</v>
      </c>
      <c r="C26" s="114">
        <v>39.683193000000003</v>
      </c>
      <c r="D26" s="114" t="s">
        <v>45</v>
      </c>
      <c r="E26" s="116"/>
    </row>
    <row r="27" spans="2:5" ht="15" customHeight="1">
      <c r="B27" s="61" t="s">
        <v>155</v>
      </c>
      <c r="C27" s="112">
        <v>74.234010999999995</v>
      </c>
      <c r="D27" s="112" t="s">
        <v>96</v>
      </c>
    </row>
    <row r="28" spans="2:5" ht="15" customHeight="1">
      <c r="B28" s="105"/>
      <c r="C28" s="106"/>
      <c r="D28" s="107"/>
    </row>
    <row r="29" spans="2:5">
      <c r="B29" s="96" t="s">
        <v>80</v>
      </c>
      <c r="D29" s="97" t="s">
        <v>79</v>
      </c>
    </row>
    <row r="30" spans="2:5">
      <c r="B30" s="15" t="s">
        <v>273</v>
      </c>
      <c r="D30" s="103" t="s">
        <v>274</v>
      </c>
    </row>
    <row r="31" spans="2:5">
      <c r="B31" s="96"/>
      <c r="D31" s="98"/>
    </row>
    <row r="32" spans="2:5">
      <c r="B32" s="144" t="s">
        <v>184</v>
      </c>
      <c r="C32" s="145"/>
      <c r="D32" s="144" t="s">
        <v>185</v>
      </c>
    </row>
  </sheetData>
  <hyperlinks>
    <hyperlink ref="B32" location="Enquiries!A1" display="Contact us for media support and coordination." xr:uid="{2B9DF912-BCE3-4367-BC6D-0410B30D642D}"/>
    <hyperlink ref="D32" location="Enquiries!A1" display="للنشر الإعلامي يُرجى التواصل معنا للدعم والتنسيق." xr:uid="{15929E6A-17E3-4C88-8D01-045842652F5D}"/>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1D4C-B2C8-4FEA-A984-32BF0A0F375F}">
  <sheetPr>
    <tabColor rgb="FF92D050"/>
  </sheetPr>
  <dimension ref="B2:D33"/>
  <sheetViews>
    <sheetView showGridLines="0" zoomScale="86" zoomScaleNormal="86" workbookViewId="0">
      <selection activeCell="C38" sqref="C38"/>
    </sheetView>
  </sheetViews>
  <sheetFormatPr defaultColWidth="9.08984375" defaultRowHeight="14.5"/>
  <cols>
    <col min="1" max="1" width="9.08984375" style="95"/>
    <col min="2" max="2" width="54.54296875" style="95" customWidth="1"/>
    <col min="3" max="3" width="28" style="95" customWidth="1"/>
    <col min="4" max="4" width="58.453125" style="95" customWidth="1"/>
    <col min="5" max="16384" width="9.08984375" style="95"/>
  </cols>
  <sheetData>
    <row r="2" spans="2:4">
      <c r="B2" s="58" t="s">
        <v>301</v>
      </c>
      <c r="C2" s="100"/>
      <c r="D2" s="72" t="s">
        <v>302</v>
      </c>
    </row>
    <row r="3" spans="2:4">
      <c r="B3" s="31" t="s">
        <v>13</v>
      </c>
      <c r="C3" s="96"/>
      <c r="D3" s="96" t="s">
        <v>59</v>
      </c>
    </row>
    <row r="4" spans="2:4">
      <c r="B4" s="8" t="s">
        <v>99</v>
      </c>
      <c r="C4" s="121" t="s">
        <v>272</v>
      </c>
      <c r="D4" s="9" t="s">
        <v>98</v>
      </c>
    </row>
    <row r="5" spans="2:4">
      <c r="B5" s="8" t="s">
        <v>87</v>
      </c>
      <c r="C5" s="121">
        <v>45658</v>
      </c>
      <c r="D5" s="9" t="s">
        <v>87</v>
      </c>
    </row>
    <row r="6" spans="2:4">
      <c r="B6" s="10" t="s">
        <v>21</v>
      </c>
      <c r="C6" s="38">
        <f>SUM(C21,C14,C7)</f>
        <v>17921.790860000001</v>
      </c>
      <c r="D6" s="38" t="s">
        <v>77</v>
      </c>
    </row>
    <row r="7" spans="2:4" ht="15" customHeight="1">
      <c r="B7" s="108" t="s">
        <v>88</v>
      </c>
      <c r="C7" s="110">
        <f>SUM(C8:C13)</f>
        <v>148.88527099999999</v>
      </c>
      <c r="D7" s="110" t="s">
        <v>89</v>
      </c>
    </row>
    <row r="8" spans="2:4" ht="15" customHeight="1">
      <c r="B8" s="64" t="s">
        <v>216</v>
      </c>
      <c r="C8" s="114">
        <v>46.680560999999997</v>
      </c>
      <c r="D8" s="111" t="s">
        <v>107</v>
      </c>
    </row>
    <row r="9" spans="2:4" ht="15" customHeight="1">
      <c r="B9" s="61" t="s">
        <v>234</v>
      </c>
      <c r="C9" s="112">
        <v>27.69943</v>
      </c>
      <c r="D9" s="112" t="s">
        <v>115</v>
      </c>
    </row>
    <row r="10" spans="2:4" ht="15" customHeight="1">
      <c r="B10" s="64" t="s">
        <v>226</v>
      </c>
      <c r="C10" s="114">
        <v>15.256175000000001</v>
      </c>
      <c r="D10" s="111" t="s">
        <v>223</v>
      </c>
    </row>
    <row r="11" spans="2:4" ht="15" customHeight="1">
      <c r="B11" s="61" t="s">
        <v>227</v>
      </c>
      <c r="C11" s="112">
        <v>11.962102</v>
      </c>
      <c r="D11" s="112" t="s">
        <v>112</v>
      </c>
    </row>
    <row r="12" spans="2:4" ht="15" customHeight="1">
      <c r="B12" s="64" t="s">
        <v>329</v>
      </c>
      <c r="C12" s="114">
        <v>11.693562</v>
      </c>
      <c r="D12" s="111" t="s">
        <v>325</v>
      </c>
    </row>
    <row r="13" spans="2:4" ht="15" customHeight="1">
      <c r="B13" s="61" t="s">
        <v>142</v>
      </c>
      <c r="C13" s="112">
        <v>35.593440999999999</v>
      </c>
      <c r="D13" s="112" t="s">
        <v>143</v>
      </c>
    </row>
    <row r="14" spans="2:4" ht="15" customHeight="1">
      <c r="B14" s="109" t="s">
        <v>90</v>
      </c>
      <c r="C14" s="115">
        <f>SUM(C15:C20)</f>
        <v>17719.020257</v>
      </c>
      <c r="D14" s="113" t="s">
        <v>91</v>
      </c>
    </row>
    <row r="15" spans="2:4" ht="15" customHeight="1">
      <c r="B15" s="61" t="s">
        <v>228</v>
      </c>
      <c r="C15" s="112">
        <v>5677.8914809999997</v>
      </c>
      <c r="D15" s="112" t="s">
        <v>156</v>
      </c>
    </row>
    <row r="16" spans="2:4" ht="15" customHeight="1">
      <c r="B16" s="64" t="s">
        <v>216</v>
      </c>
      <c r="C16" s="114">
        <v>4010.5167769999998</v>
      </c>
      <c r="D16" s="111" t="s">
        <v>107</v>
      </c>
    </row>
    <row r="17" spans="2:4" ht="15" customHeight="1">
      <c r="B17" s="61" t="s">
        <v>219</v>
      </c>
      <c r="C17" s="112">
        <v>1373.4112459999999</v>
      </c>
      <c r="D17" s="112" t="s">
        <v>110</v>
      </c>
    </row>
    <row r="18" spans="2:4" ht="15" customHeight="1">
      <c r="B18" s="64" t="s">
        <v>227</v>
      </c>
      <c r="C18" s="114">
        <v>1015.583226</v>
      </c>
      <c r="D18" s="111" t="s">
        <v>112</v>
      </c>
    </row>
    <row r="19" spans="2:4" ht="15" customHeight="1">
      <c r="B19" s="61" t="s">
        <v>229</v>
      </c>
      <c r="C19" s="112">
        <v>792.00770399999999</v>
      </c>
      <c r="D19" s="112" t="s">
        <v>108</v>
      </c>
    </row>
    <row r="20" spans="2:4" ht="15" customHeight="1">
      <c r="B20" s="64" t="s">
        <v>142</v>
      </c>
      <c r="C20" s="114">
        <v>4849.6098229999998</v>
      </c>
      <c r="D20" s="111" t="s">
        <v>143</v>
      </c>
    </row>
    <row r="21" spans="2:4" ht="15" customHeight="1">
      <c r="B21" s="108" t="s">
        <v>92</v>
      </c>
      <c r="C21" s="110">
        <f>SUM(C22:C27)</f>
        <v>53.885331999999991</v>
      </c>
      <c r="D21" s="110" t="s">
        <v>93</v>
      </c>
    </row>
    <row r="22" spans="2:4" ht="15" customHeight="1">
      <c r="B22" s="64" t="s">
        <v>231</v>
      </c>
      <c r="C22" s="114">
        <v>41.955461999999997</v>
      </c>
      <c r="D22" s="111" t="s">
        <v>225</v>
      </c>
    </row>
    <row r="23" spans="2:4" ht="15" customHeight="1">
      <c r="B23" s="61" t="s">
        <v>330</v>
      </c>
      <c r="C23" s="112">
        <v>5.6704879999999998</v>
      </c>
      <c r="D23" s="112" t="s">
        <v>326</v>
      </c>
    </row>
    <row r="24" spans="2:4" ht="15" customHeight="1">
      <c r="B24" s="64" t="s">
        <v>230</v>
      </c>
      <c r="C24" s="114">
        <v>1.55345</v>
      </c>
      <c r="D24" s="111" t="s">
        <v>224</v>
      </c>
    </row>
    <row r="25" spans="2:4" ht="15" customHeight="1">
      <c r="B25" s="61" t="s">
        <v>232</v>
      </c>
      <c r="C25" s="112">
        <v>1.0267409999999999</v>
      </c>
      <c r="D25" s="112" t="s">
        <v>121</v>
      </c>
    </row>
    <row r="26" spans="2:4" ht="15" customHeight="1">
      <c r="B26" s="33" t="s">
        <v>331</v>
      </c>
      <c r="C26" s="114">
        <v>0.96684000000000003</v>
      </c>
      <c r="D26" s="114" t="s">
        <v>327</v>
      </c>
    </row>
    <row r="27" spans="2:4" ht="15" customHeight="1">
      <c r="B27" s="61" t="s">
        <v>142</v>
      </c>
      <c r="C27" s="112">
        <v>2.712351</v>
      </c>
      <c r="D27" s="112" t="s">
        <v>143</v>
      </c>
    </row>
    <row r="28" spans="2:4" ht="15" customHeight="1">
      <c r="B28" s="105"/>
      <c r="C28" s="106"/>
      <c r="D28" s="107"/>
    </row>
    <row r="29" spans="2:4">
      <c r="B29" s="96" t="s">
        <v>80</v>
      </c>
      <c r="D29" s="97" t="s">
        <v>79</v>
      </c>
    </row>
    <row r="30" spans="2:4">
      <c r="B30" s="15" t="s">
        <v>273</v>
      </c>
      <c r="D30" s="103" t="s">
        <v>274</v>
      </c>
    </row>
    <row r="31" spans="2:4">
      <c r="B31" s="96" t="s">
        <v>94</v>
      </c>
      <c r="C31" s="98"/>
      <c r="D31" s="98" t="s">
        <v>95</v>
      </c>
    </row>
    <row r="33" spans="2:4">
      <c r="B33" s="144" t="s">
        <v>184</v>
      </c>
      <c r="C33" s="145"/>
      <c r="D33" s="144" t="s">
        <v>185</v>
      </c>
    </row>
  </sheetData>
  <hyperlinks>
    <hyperlink ref="B33" location="Enquiries!A1" display="Contact us for media support and coordination." xr:uid="{DC690367-AA02-4FEB-AAC9-CC40E2895548}"/>
    <hyperlink ref="D33" location="Enquiries!A1" display="للنشر الإعلامي يُرجى التواصل معنا للدعم والتنسيق." xr:uid="{0E494B46-5B61-4B00-A01D-24DF05DAF11F}"/>
  </hyperlinks>
  <pageMargins left="0.7" right="0.7" top="0.75" bottom="0.75" header="0.3" footer="0.3"/>
  <headerFooter>
    <oddFooter>&amp;C_x000D_&amp;1#&amp;"Calibri"&amp;11&amp;K000000 This is classified as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8F5D-861A-429C-93AF-86974281B96E}">
  <sheetPr>
    <tabColor rgb="FF92D050"/>
  </sheetPr>
  <dimension ref="B2:D33"/>
  <sheetViews>
    <sheetView showGridLines="0" tabSelected="1" zoomScale="88" zoomScaleNormal="88" workbookViewId="0">
      <selection activeCell="C34" sqref="C34"/>
    </sheetView>
  </sheetViews>
  <sheetFormatPr defaultColWidth="9.08984375" defaultRowHeight="14.5"/>
  <cols>
    <col min="1" max="1" width="9.08984375" style="95"/>
    <col min="2" max="2" width="57" style="95" customWidth="1"/>
    <col min="3" max="3" width="14.54296875" style="95" bestFit="1" customWidth="1"/>
    <col min="4" max="4" width="68.90625" style="95" customWidth="1"/>
    <col min="5" max="16384" width="9.08984375" style="95"/>
  </cols>
  <sheetData>
    <row r="2" spans="2:4">
      <c r="B2" s="58" t="s">
        <v>303</v>
      </c>
      <c r="C2" s="96"/>
      <c r="D2" s="72" t="s">
        <v>304</v>
      </c>
    </row>
    <row r="3" spans="2:4">
      <c r="B3" s="31" t="s">
        <v>13</v>
      </c>
      <c r="D3" s="96" t="s">
        <v>59</v>
      </c>
    </row>
    <row r="4" spans="2:4" ht="17.25" customHeight="1">
      <c r="B4" s="8" t="s">
        <v>99</v>
      </c>
      <c r="C4" s="121" t="s">
        <v>272</v>
      </c>
      <c r="D4" s="9" t="s">
        <v>98</v>
      </c>
    </row>
    <row r="5" spans="2:4">
      <c r="B5" s="8" t="s">
        <v>87</v>
      </c>
      <c r="C5" s="121">
        <v>45658</v>
      </c>
      <c r="D5" s="9" t="s">
        <v>87</v>
      </c>
    </row>
    <row r="6" spans="2:4">
      <c r="B6" s="10" t="s">
        <v>21</v>
      </c>
      <c r="C6" s="38">
        <f>SUM(C21,C14,C7)</f>
        <v>12113.370935000001</v>
      </c>
      <c r="D6" s="38" t="s">
        <v>77</v>
      </c>
    </row>
    <row r="7" spans="2:4">
      <c r="B7" s="108" t="s">
        <v>88</v>
      </c>
      <c r="C7" s="110">
        <f>SUM(C8:C13)</f>
        <v>52.322248999999999</v>
      </c>
      <c r="D7" s="110" t="s">
        <v>89</v>
      </c>
    </row>
    <row r="8" spans="2:4">
      <c r="B8" s="64" t="s">
        <v>222</v>
      </c>
      <c r="C8" s="114">
        <v>12.603351</v>
      </c>
      <c r="D8" s="111" t="s">
        <v>111</v>
      </c>
    </row>
    <row r="9" spans="2:4">
      <c r="B9" s="61" t="s">
        <v>218</v>
      </c>
      <c r="C9" s="112">
        <v>9.1459189999999992</v>
      </c>
      <c r="D9" s="112" t="s">
        <v>117</v>
      </c>
    </row>
    <row r="10" spans="2:4">
      <c r="B10" s="64" t="s">
        <v>216</v>
      </c>
      <c r="C10" s="114">
        <v>4.5572109999999997</v>
      </c>
      <c r="D10" s="111" t="s">
        <v>107</v>
      </c>
    </row>
    <row r="11" spans="2:4">
      <c r="B11" s="61" t="s">
        <v>220</v>
      </c>
      <c r="C11" s="112">
        <v>4.2906630000000003</v>
      </c>
      <c r="D11" s="112" t="s">
        <v>212</v>
      </c>
    </row>
    <row r="12" spans="2:4">
      <c r="B12" s="64" t="s">
        <v>217</v>
      </c>
      <c r="C12" s="114">
        <v>4.1416069999999996</v>
      </c>
      <c r="D12" s="111" t="s">
        <v>118</v>
      </c>
    </row>
    <row r="13" spans="2:4">
      <c r="B13" s="61" t="s">
        <v>142</v>
      </c>
      <c r="C13" s="112">
        <v>17.583497999999999</v>
      </c>
      <c r="D13" s="112" t="s">
        <v>143</v>
      </c>
    </row>
    <row r="14" spans="2:4">
      <c r="B14" s="109" t="s">
        <v>90</v>
      </c>
      <c r="C14" s="115">
        <f>SUM(C15:C20)</f>
        <v>11559.187748</v>
      </c>
      <c r="D14" s="113" t="s">
        <v>91</v>
      </c>
    </row>
    <row r="15" spans="2:4">
      <c r="B15" s="61" t="s">
        <v>215</v>
      </c>
      <c r="C15" s="112">
        <v>1489.0411779999999</v>
      </c>
      <c r="D15" s="112" t="s">
        <v>116</v>
      </c>
    </row>
    <row r="16" spans="2:4">
      <c r="B16" s="64" t="s">
        <v>216</v>
      </c>
      <c r="C16" s="114">
        <v>1295.7157119999999</v>
      </c>
      <c r="D16" s="111" t="s">
        <v>107</v>
      </c>
    </row>
    <row r="17" spans="2:4">
      <c r="B17" s="61" t="s">
        <v>332</v>
      </c>
      <c r="C17" s="112">
        <v>1222.600396</v>
      </c>
      <c r="D17" s="112" t="s">
        <v>109</v>
      </c>
    </row>
    <row r="18" spans="2:4">
      <c r="B18" s="64" t="s">
        <v>221</v>
      </c>
      <c r="C18" s="114">
        <v>815.28303800000003</v>
      </c>
      <c r="D18" s="111" t="s">
        <v>119</v>
      </c>
    </row>
    <row r="19" spans="2:4">
      <c r="B19" s="61" t="s">
        <v>218</v>
      </c>
      <c r="C19" s="112">
        <v>704.09577400000001</v>
      </c>
      <c r="D19" s="112" t="s">
        <v>117</v>
      </c>
    </row>
    <row r="20" spans="2:4">
      <c r="B20" s="64" t="s">
        <v>142</v>
      </c>
      <c r="C20" s="114">
        <v>6032.45165</v>
      </c>
      <c r="D20" s="111" t="s">
        <v>143</v>
      </c>
    </row>
    <row r="21" spans="2:4">
      <c r="B21" s="108" t="s">
        <v>92</v>
      </c>
      <c r="C21" s="110">
        <f>SUM(C22:C27)</f>
        <v>501.86093800000003</v>
      </c>
      <c r="D21" s="110" t="s">
        <v>93</v>
      </c>
    </row>
    <row r="22" spans="2:4">
      <c r="B22" s="64" t="s">
        <v>215</v>
      </c>
      <c r="C22" s="114">
        <v>132.195583</v>
      </c>
      <c r="D22" s="111" t="s">
        <v>116</v>
      </c>
    </row>
    <row r="23" spans="2:4">
      <c r="B23" s="61" t="s">
        <v>332</v>
      </c>
      <c r="C23" s="112">
        <v>82.646517000000003</v>
      </c>
      <c r="D23" s="112" t="s">
        <v>109</v>
      </c>
    </row>
    <row r="24" spans="2:4">
      <c r="B24" s="64" t="s">
        <v>233</v>
      </c>
      <c r="C24" s="114">
        <v>79.362724999999998</v>
      </c>
      <c r="D24" s="111" t="s">
        <v>159</v>
      </c>
    </row>
    <row r="25" spans="2:4">
      <c r="B25" s="61" t="s">
        <v>232</v>
      </c>
      <c r="C25" s="112">
        <v>53.200166000000003</v>
      </c>
      <c r="D25" s="112" t="s">
        <v>121</v>
      </c>
    </row>
    <row r="26" spans="2:4">
      <c r="B26" s="126" t="s">
        <v>333</v>
      </c>
      <c r="C26" s="127">
        <v>41.155262</v>
      </c>
      <c r="D26" s="127" t="s">
        <v>328</v>
      </c>
    </row>
    <row r="27" spans="2:4">
      <c r="B27" s="61" t="s">
        <v>142</v>
      </c>
      <c r="C27" s="112">
        <v>113.300685</v>
      </c>
      <c r="D27" s="112" t="s">
        <v>143</v>
      </c>
    </row>
    <row r="28" spans="2:4">
      <c r="B28" s="105"/>
      <c r="C28" s="106"/>
      <c r="D28" s="107"/>
    </row>
    <row r="29" spans="2:4">
      <c r="B29" s="96" t="s">
        <v>80</v>
      </c>
      <c r="D29" s="97" t="s">
        <v>79</v>
      </c>
    </row>
    <row r="30" spans="2:4">
      <c r="B30" s="15" t="s">
        <v>273</v>
      </c>
      <c r="D30" s="103" t="s">
        <v>274</v>
      </c>
    </row>
    <row r="31" spans="2:4">
      <c r="B31" s="96"/>
      <c r="C31" s="96"/>
      <c r="D31" s="98"/>
    </row>
    <row r="32" spans="2:4">
      <c r="B32" s="144" t="s">
        <v>184</v>
      </c>
      <c r="C32" s="145"/>
      <c r="D32" s="144" t="s">
        <v>185</v>
      </c>
    </row>
    <row r="33" spans="3:3">
      <c r="C33" s="125"/>
    </row>
  </sheetData>
  <hyperlinks>
    <hyperlink ref="B32" location="Enquiries!A1" display="Contact us for media support and coordination." xr:uid="{526E5B26-A93A-4DF9-9DFB-B8D84287638F}"/>
    <hyperlink ref="D32" location="Enquiries!A1" display="للنشر الإعلامي يُرجى التواصل معنا للدعم والتنسيق." xr:uid="{3EA92242-0D48-4278-B1A5-76565F95A3D1}"/>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zoomScaleNormal="100" workbookViewId="0">
      <selection activeCell="B31" sqref="B31"/>
    </sheetView>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4" t="s">
        <v>199</v>
      </c>
      <c r="C3" s="17"/>
      <c r="D3" s="55" t="s">
        <v>198</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4"/>
      <c r="F6" s="3"/>
      <c r="G6" s="3"/>
      <c r="H6" s="3"/>
      <c r="I6" s="3"/>
      <c r="J6" s="3"/>
    </row>
    <row r="7" spans="1:672">
      <c r="F7" s="3"/>
      <c r="G7" s="3"/>
      <c r="H7" s="3"/>
      <c r="I7" s="3"/>
      <c r="J7" s="3"/>
    </row>
    <row r="8" spans="1:672" s="20"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3" t="s">
        <v>25</v>
      </c>
      <c r="C10" s="4"/>
      <c r="D10" s="147" t="s">
        <v>211</v>
      </c>
    </row>
    <row r="11" spans="1:672" ht="10.5">
      <c r="B11" s="26"/>
      <c r="C11" s="24"/>
      <c r="D11" s="4"/>
    </row>
    <row r="12" spans="1:672" ht="10.5">
      <c r="B12" s="94" t="s">
        <v>33</v>
      </c>
      <c r="D12" s="152" t="s">
        <v>200</v>
      </c>
    </row>
    <row r="13" spans="1:672" ht="10.5">
      <c r="B13" s="94" t="s">
        <v>34</v>
      </c>
      <c r="D13" s="152" t="s">
        <v>201</v>
      </c>
    </row>
    <row r="14" spans="1:672" ht="30.5">
      <c r="B14" s="94" t="s">
        <v>35</v>
      </c>
      <c r="D14" s="153" t="s">
        <v>210</v>
      </c>
    </row>
    <row r="15" spans="1:672" ht="20.5">
      <c r="B15" s="94" t="s">
        <v>36</v>
      </c>
      <c r="D15" s="153" t="s">
        <v>202</v>
      </c>
    </row>
    <row r="16" spans="1:672" ht="30.5">
      <c r="B16" s="94" t="s">
        <v>208</v>
      </c>
      <c r="D16" s="153" t="s">
        <v>205</v>
      </c>
    </row>
    <row r="17" spans="2:4" ht="20.5">
      <c r="B17" s="155" t="s">
        <v>206</v>
      </c>
      <c r="D17" s="156" t="s">
        <v>204</v>
      </c>
    </row>
    <row r="18" spans="2:4" ht="30.5">
      <c r="B18" s="94" t="s">
        <v>209</v>
      </c>
      <c r="D18" s="154" t="s">
        <v>207</v>
      </c>
    </row>
    <row r="19" spans="2:4" ht="20.5">
      <c r="B19" s="94" t="s">
        <v>37</v>
      </c>
      <c r="D19" s="153" t="s">
        <v>203</v>
      </c>
    </row>
    <row r="20" spans="2:4">
      <c r="B20" s="5"/>
    </row>
    <row r="21" spans="2:4" ht="10.5">
      <c r="B21" s="25" t="s">
        <v>26</v>
      </c>
    </row>
    <row r="22" spans="2:4">
      <c r="B22" s="27" t="s">
        <v>27</v>
      </c>
    </row>
    <row r="23" spans="2:4">
      <c r="B23" s="23"/>
    </row>
    <row r="24" spans="2:4" ht="10.5">
      <c r="B24" s="25"/>
    </row>
    <row r="25" spans="2:4">
      <c r="B25" s="28"/>
    </row>
    <row r="26" spans="2:4">
      <c r="B26" s="28"/>
    </row>
    <row r="27" spans="2:4">
      <c r="B27" s="27"/>
    </row>
    <row r="28" spans="2:4">
      <c r="B28" s="29"/>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topLeftCell="B4" zoomScaleNormal="100" workbookViewId="0">
      <selection activeCell="E1" sqref="E1"/>
    </sheetView>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4" t="s">
        <v>199</v>
      </c>
      <c r="C3" s="17"/>
      <c r="D3" s="55" t="s">
        <v>198</v>
      </c>
      <c r="F3" s="3"/>
      <c r="G3" s="3"/>
      <c r="H3" s="3"/>
      <c r="I3" s="3"/>
      <c r="J3" s="3"/>
    </row>
    <row r="4" spans="1:672" ht="10.5">
      <c r="B4" s="17"/>
      <c r="C4" s="17"/>
      <c r="D4" s="17"/>
      <c r="F4" s="3"/>
      <c r="G4" s="3"/>
      <c r="H4" s="3"/>
      <c r="I4" s="3"/>
      <c r="J4" s="3"/>
    </row>
    <row r="5" spans="1:672">
      <c r="F5" s="3"/>
      <c r="G5" s="3"/>
      <c r="H5" s="3"/>
      <c r="I5" s="3"/>
      <c r="J5" s="3"/>
    </row>
    <row r="6" spans="1:672">
      <c r="C6" s="84"/>
      <c r="F6" s="3"/>
      <c r="G6" s="3"/>
      <c r="H6" s="3"/>
      <c r="I6" s="3"/>
      <c r="J6" s="3"/>
    </row>
    <row r="7" spans="1:672">
      <c r="F7" s="3"/>
      <c r="G7" s="3"/>
      <c r="H7" s="3"/>
      <c r="I7" s="3"/>
      <c r="J7" s="3"/>
    </row>
    <row r="8" spans="1:672" s="20"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47" t="s">
        <v>191</v>
      </c>
    </row>
    <row r="11" spans="1:672">
      <c r="B11" s="24" t="s">
        <v>186</v>
      </c>
      <c r="D11" s="148" t="s">
        <v>192</v>
      </c>
    </row>
    <row r="12" spans="1:672" ht="10.5">
      <c r="B12" s="4"/>
      <c r="D12" s="147"/>
    </row>
    <row r="13" spans="1:672" ht="10.5">
      <c r="B13" s="4" t="s">
        <v>29</v>
      </c>
      <c r="D13" s="147" t="s">
        <v>193</v>
      </c>
    </row>
    <row r="14" spans="1:672" ht="90">
      <c r="B14" s="146" t="s">
        <v>187</v>
      </c>
      <c r="D14" s="149" t="s">
        <v>194</v>
      </c>
    </row>
    <row r="15" spans="1:672" ht="10.5">
      <c r="B15" s="4" t="s">
        <v>188</v>
      </c>
      <c r="D15" s="147" t="s">
        <v>195</v>
      </c>
    </row>
    <row r="16" spans="1:672" ht="20">
      <c r="B16" s="146" t="s">
        <v>189</v>
      </c>
      <c r="D16" s="150" t="s">
        <v>196</v>
      </c>
    </row>
    <row r="17" spans="2:4">
      <c r="B17" s="3" t="s">
        <v>190</v>
      </c>
      <c r="D17" s="151" t="s">
        <v>197</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sheetPr>
    <tabColor theme="9"/>
  </sheetPr>
  <dimension ref="B2:E16"/>
  <sheetViews>
    <sheetView showGridLines="0" zoomScale="92" zoomScaleNormal="92" workbookViewId="0">
      <selection activeCell="C17" sqref="C17"/>
    </sheetView>
  </sheetViews>
  <sheetFormatPr defaultColWidth="8.54296875" defaultRowHeight="10"/>
  <cols>
    <col min="1" max="1" width="8.54296875" style="5"/>
    <col min="2" max="2" width="45.54296875" style="5" customWidth="1"/>
    <col min="3" max="3" width="20.54296875" style="5" customWidth="1"/>
    <col min="4" max="4" width="53.54296875" style="5" customWidth="1"/>
    <col min="5" max="5" width="15.54296875" style="5" customWidth="1"/>
    <col min="6" max="16384" width="8.54296875" style="5"/>
  </cols>
  <sheetData>
    <row r="2" spans="2:5" s="69" customFormat="1" ht="21" customHeight="1">
      <c r="B2" s="58" t="s">
        <v>270</v>
      </c>
      <c r="C2" s="57"/>
      <c r="D2" s="72" t="s">
        <v>271</v>
      </c>
      <c r="E2" s="71"/>
    </row>
    <row r="3" spans="2:5" ht="10.5">
      <c r="B3" s="31" t="s">
        <v>13</v>
      </c>
      <c r="C3" s="6"/>
      <c r="D3" s="5" t="s">
        <v>59</v>
      </c>
      <c r="E3" s="7"/>
    </row>
    <row r="4" spans="2:5" ht="10.5">
      <c r="B4" s="8" t="s">
        <v>14</v>
      </c>
      <c r="C4" s="121" t="s">
        <v>272</v>
      </c>
      <c r="D4" s="9" t="s">
        <v>81</v>
      </c>
      <c r="E4" s="7"/>
    </row>
    <row r="5" spans="2:5" ht="10.5">
      <c r="B5" s="8"/>
      <c r="C5" s="121">
        <v>45658</v>
      </c>
      <c r="D5" s="9"/>
      <c r="E5" s="7"/>
    </row>
    <row r="6" spans="2:5" ht="14.15" customHeight="1">
      <c r="B6" s="10" t="s">
        <v>15</v>
      </c>
      <c r="C6" s="157">
        <f>SUM(C7+C10)</f>
        <v>30035.161795</v>
      </c>
      <c r="D6" s="38" t="s">
        <v>76</v>
      </c>
    </row>
    <row r="7" spans="2:5" ht="14.15" customHeight="1">
      <c r="B7" s="11" t="s">
        <v>16</v>
      </c>
      <c r="C7" s="158">
        <f>SUM(C8:C9)</f>
        <v>17921.790860000001</v>
      </c>
      <c r="D7" s="39" t="s">
        <v>74</v>
      </c>
    </row>
    <row r="8" spans="2:5" ht="14.15" customHeight="1">
      <c r="B8" s="33" t="s">
        <v>17</v>
      </c>
      <c r="C8" s="159">
        <v>12981.781220000001</v>
      </c>
      <c r="D8" s="47" t="s">
        <v>64</v>
      </c>
      <c r="E8" s="77"/>
    </row>
    <row r="9" spans="2:5" ht="14.15" customHeight="1">
      <c r="B9" s="34" t="s">
        <v>18</v>
      </c>
      <c r="C9" s="158">
        <v>4940.0096400000002</v>
      </c>
      <c r="D9" s="48" t="s">
        <v>65</v>
      </c>
      <c r="E9" s="77"/>
    </row>
    <row r="10" spans="2:5" ht="14.15" customHeight="1">
      <c r="B10" s="12" t="s">
        <v>19</v>
      </c>
      <c r="C10" s="159">
        <v>12113.370935000001</v>
      </c>
      <c r="D10" s="40" t="s">
        <v>66</v>
      </c>
      <c r="E10" s="77"/>
    </row>
    <row r="11" spans="2:5" ht="14.15" customHeight="1">
      <c r="B11" s="11" t="s">
        <v>84</v>
      </c>
      <c r="C11" s="158">
        <f>C7-C10</f>
        <v>5808.4199250000001</v>
      </c>
      <c r="D11" s="46" t="s">
        <v>75</v>
      </c>
      <c r="E11" s="78"/>
    </row>
    <row r="12" spans="2:5" s="1" customFormat="1" ht="6" customHeight="1">
      <c r="B12" s="13"/>
      <c r="C12" s="13"/>
    </row>
    <row r="13" spans="2:5">
      <c r="B13" s="15" t="s">
        <v>80</v>
      </c>
      <c r="C13" s="85"/>
      <c r="D13" s="16" t="s">
        <v>79</v>
      </c>
    </row>
    <row r="14" spans="2:5">
      <c r="B14" s="15" t="s">
        <v>273</v>
      </c>
      <c r="D14" s="16" t="s">
        <v>274</v>
      </c>
    </row>
    <row r="15" spans="2:5" ht="16.5" customHeight="1">
      <c r="C15" s="79"/>
      <c r="E15" s="36"/>
    </row>
    <row r="16" spans="2:5" ht="10.5">
      <c r="B16" s="143" t="s">
        <v>184</v>
      </c>
      <c r="D16" s="143" t="s">
        <v>185</v>
      </c>
      <c r="E16" s="142"/>
    </row>
  </sheetData>
  <hyperlinks>
    <hyperlink ref="B16" location="Enquiries!A1" display="Contact us for media support and coordination." xr:uid="{E93CD8A9-8F41-4C11-B778-91BC06ACC04F}"/>
    <hyperlink ref="D16" location="Enquiries!A1" display="للنشر الإعلامي يُرجى التواصل معنا للدعم والتنسيق." xr:uid="{9D958F37-8143-4EAE-B360-49A3B3D5917A}"/>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sheetPr>
    <tabColor rgb="FF92D050"/>
  </sheetPr>
  <dimension ref="B2:E16"/>
  <sheetViews>
    <sheetView showGridLines="0" zoomScale="91" zoomScaleNormal="91" workbookViewId="0">
      <selection activeCell="C58" sqref="C58"/>
    </sheetView>
  </sheetViews>
  <sheetFormatPr defaultColWidth="8.54296875" defaultRowHeight="10"/>
  <cols>
    <col min="1" max="1" width="8.54296875" style="5"/>
    <col min="2" max="2" width="49.90625" style="5" customWidth="1"/>
    <col min="3" max="3" width="23.54296875" style="5" customWidth="1"/>
    <col min="4" max="4" width="47.54296875" style="5" customWidth="1"/>
    <col min="5" max="16384" width="8.54296875" style="5"/>
  </cols>
  <sheetData>
    <row r="2" spans="2:5" s="69" customFormat="1" ht="26">
      <c r="B2" s="57" t="s">
        <v>275</v>
      </c>
      <c r="C2" s="70"/>
      <c r="D2" s="72" t="s">
        <v>276</v>
      </c>
      <c r="E2" s="5"/>
    </row>
    <row r="3" spans="2:5" s="69" customFormat="1" ht="3.75" customHeight="1">
      <c r="B3" s="58"/>
      <c r="C3" s="70"/>
      <c r="D3" s="58"/>
      <c r="E3" s="5"/>
    </row>
    <row r="4" spans="2:5" ht="10.5">
      <c r="B4" s="31" t="s">
        <v>20</v>
      </c>
      <c r="C4" s="6"/>
      <c r="D4" s="5" t="s">
        <v>82</v>
      </c>
    </row>
    <row r="5" spans="2:5" ht="10.5">
      <c r="B5" s="8" t="s">
        <v>14</v>
      </c>
      <c r="C5" s="121" t="s">
        <v>272</v>
      </c>
      <c r="D5" s="9" t="s">
        <v>81</v>
      </c>
    </row>
    <row r="6" spans="2:5" ht="10.5">
      <c r="B6" s="8"/>
      <c r="C6" s="121">
        <v>45658</v>
      </c>
      <c r="D6" s="9"/>
    </row>
    <row r="7" spans="2:5" ht="14.15" customHeight="1">
      <c r="B7" s="59" t="s">
        <v>15</v>
      </c>
      <c r="C7" s="119">
        <v>0.38531558650362957</v>
      </c>
      <c r="D7" s="60" t="s">
        <v>76</v>
      </c>
    </row>
    <row r="8" spans="2:5" s="1" customFormat="1" ht="14.15" customHeight="1">
      <c r="B8" s="66" t="s">
        <v>16</v>
      </c>
      <c r="C8" s="120">
        <v>0.71069026360039711</v>
      </c>
      <c r="D8" s="67" t="s">
        <v>74</v>
      </c>
      <c r="E8" s="5"/>
    </row>
    <row r="9" spans="2:5" ht="14.15" customHeight="1">
      <c r="B9" s="61" t="s">
        <v>17</v>
      </c>
      <c r="C9" s="119">
        <v>1.3057671899954117</v>
      </c>
      <c r="D9" s="62" t="s">
        <v>64</v>
      </c>
    </row>
    <row r="10" spans="2:5" s="1" customFormat="1" ht="14.15" customHeight="1">
      <c r="B10" s="64" t="s">
        <v>18</v>
      </c>
      <c r="C10" s="120">
        <v>1.9354152917445116E-2</v>
      </c>
      <c r="D10" s="65" t="s">
        <v>65</v>
      </c>
      <c r="E10" s="5"/>
    </row>
    <row r="11" spans="2:5" ht="14.15" customHeight="1">
      <c r="B11" s="11" t="s">
        <v>19</v>
      </c>
      <c r="C11" s="119">
        <v>8.1092805347333818E-2</v>
      </c>
      <c r="D11" s="46" t="s">
        <v>66</v>
      </c>
    </row>
    <row r="12" spans="2:5" s="1" customFormat="1">
      <c r="B12" s="13"/>
      <c r="C12" s="13"/>
      <c r="E12" s="5"/>
    </row>
    <row r="13" spans="2:5">
      <c r="B13" s="15" t="s">
        <v>80</v>
      </c>
      <c r="D13" s="16" t="s">
        <v>79</v>
      </c>
    </row>
    <row r="14" spans="2:5">
      <c r="B14" s="15" t="s">
        <v>273</v>
      </c>
      <c r="D14" s="16" t="s">
        <v>274</v>
      </c>
    </row>
    <row r="16" spans="2:5" ht="10.5">
      <c r="B16" s="143" t="s">
        <v>184</v>
      </c>
      <c r="D16" s="143" t="s">
        <v>185</v>
      </c>
    </row>
  </sheetData>
  <hyperlinks>
    <hyperlink ref="B16" location="Enquiries!A1" display="Contact us for media support and coordination." xr:uid="{ECF07E60-6AAA-478F-B53D-B1456728FDB3}"/>
    <hyperlink ref="D16" location="Enquiries!A1" display="للنشر الإعلامي يُرجى التواصل معنا للدعم والتنسيق." xr:uid="{D14DC6DD-8EE1-4109-8EAD-A70294BC7B5B}"/>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tabColor rgb="FF92D050"/>
  </sheetPr>
  <dimension ref="B1:D33"/>
  <sheetViews>
    <sheetView showGridLines="0" zoomScaleNormal="100" workbookViewId="0">
      <selection activeCell="C7" sqref="C7"/>
    </sheetView>
  </sheetViews>
  <sheetFormatPr defaultColWidth="8.54296875" defaultRowHeight="10"/>
  <cols>
    <col min="1" max="1" width="8.54296875" style="5"/>
    <col min="2" max="2" width="51.453125" style="5" customWidth="1"/>
    <col min="3" max="3" width="23.90625" style="5" customWidth="1"/>
    <col min="4" max="4" width="54" style="5" customWidth="1"/>
    <col min="5" max="16384" width="8.54296875" style="5"/>
  </cols>
  <sheetData>
    <row r="1" spans="2:4" ht="12.75" customHeight="1">
      <c r="B1" s="37"/>
      <c r="C1" s="36"/>
    </row>
    <row r="2" spans="2:4" s="69" customFormat="1" ht="13">
      <c r="B2" s="58" t="s">
        <v>277</v>
      </c>
      <c r="D2" s="58" t="s">
        <v>278</v>
      </c>
    </row>
    <row r="3" spans="2:4" s="69" customFormat="1" ht="9.75" customHeight="1">
      <c r="B3" s="58"/>
      <c r="D3" s="70"/>
    </row>
    <row r="4" spans="2:4" ht="11.25" customHeight="1">
      <c r="B4" s="31" t="s">
        <v>13</v>
      </c>
      <c r="D4" s="5" t="s">
        <v>59</v>
      </c>
    </row>
    <row r="5" spans="2:4" ht="10.5">
      <c r="B5" s="14" t="s">
        <v>60</v>
      </c>
      <c r="C5" s="121" t="s">
        <v>272</v>
      </c>
      <c r="D5" s="9" t="s">
        <v>61</v>
      </c>
    </row>
    <row r="6" spans="2:4" ht="10.5">
      <c r="B6" s="14"/>
      <c r="C6" s="121">
        <v>45658</v>
      </c>
      <c r="D6" s="9"/>
    </row>
    <row r="7" spans="2:4" ht="14.15" customHeight="1">
      <c r="B7" s="59" t="s">
        <v>21</v>
      </c>
      <c r="C7" s="92">
        <f>SUM(C8:C27)</f>
        <v>12981.781220000001</v>
      </c>
      <c r="D7" s="41" t="s">
        <v>77</v>
      </c>
    </row>
    <row r="8" spans="2:4" s="1" customFormat="1" ht="14.15" customHeight="1">
      <c r="B8" s="66" t="s">
        <v>161</v>
      </c>
      <c r="C8" s="75">
        <v>146.099808</v>
      </c>
      <c r="D8" s="68" t="s">
        <v>40</v>
      </c>
    </row>
    <row r="9" spans="2:4" ht="14.15" customHeight="1">
      <c r="B9" s="63" t="s">
        <v>170</v>
      </c>
      <c r="C9" s="74">
        <v>153.48462000000001</v>
      </c>
      <c r="D9" s="35" t="s">
        <v>41</v>
      </c>
    </row>
    <row r="10" spans="2:4" s="1" customFormat="1" ht="14.15" customHeight="1">
      <c r="B10" s="66" t="s">
        <v>171</v>
      </c>
      <c r="C10" s="75">
        <v>61.225028999999999</v>
      </c>
      <c r="D10" s="68" t="s">
        <v>42</v>
      </c>
    </row>
    <row r="11" spans="2:4" ht="14.15" customHeight="1">
      <c r="B11" s="63" t="s">
        <v>172</v>
      </c>
      <c r="C11" s="74">
        <v>520.72839399999998</v>
      </c>
      <c r="D11" s="35" t="s">
        <v>154</v>
      </c>
    </row>
    <row r="12" spans="2:4" s="1" customFormat="1" ht="14.15" customHeight="1">
      <c r="B12" s="66" t="s">
        <v>173</v>
      </c>
      <c r="C12" s="75">
        <v>83.854478999999998</v>
      </c>
      <c r="D12" s="68" t="s">
        <v>43</v>
      </c>
    </row>
    <row r="13" spans="2:4" ht="14.15" customHeight="1">
      <c r="B13" s="63" t="s">
        <v>162</v>
      </c>
      <c r="C13" s="74">
        <v>482.29772300000002</v>
      </c>
      <c r="D13" s="35" t="s">
        <v>44</v>
      </c>
    </row>
    <row r="14" spans="2:4" s="1" customFormat="1" ht="14.15" customHeight="1">
      <c r="B14" s="66" t="s">
        <v>166</v>
      </c>
      <c r="C14" s="75">
        <v>1335.6634590000001</v>
      </c>
      <c r="D14" s="68" t="s">
        <v>45</v>
      </c>
    </row>
    <row r="15" spans="2:4" ht="14.15" customHeight="1">
      <c r="B15" s="63" t="s">
        <v>174</v>
      </c>
      <c r="C15" s="74">
        <v>0.16317499999999999</v>
      </c>
      <c r="D15" s="35" t="s">
        <v>46</v>
      </c>
    </row>
    <row r="16" spans="2:4" s="1" customFormat="1" ht="14.15" customHeight="1">
      <c r="B16" s="66" t="s">
        <v>175</v>
      </c>
      <c r="C16" s="75">
        <v>11.806441</v>
      </c>
      <c r="D16" s="68" t="s">
        <v>47</v>
      </c>
    </row>
    <row r="17" spans="2:4" ht="14.15" customHeight="1">
      <c r="B17" s="63" t="s">
        <v>176</v>
      </c>
      <c r="C17" s="74">
        <v>167.18059500000001</v>
      </c>
      <c r="D17" s="35" t="s">
        <v>48</v>
      </c>
    </row>
    <row r="18" spans="2:4" s="1" customFormat="1" ht="14.15" customHeight="1">
      <c r="B18" s="66" t="s">
        <v>177</v>
      </c>
      <c r="C18" s="75">
        <v>26.04335</v>
      </c>
      <c r="D18" s="68" t="s">
        <v>49</v>
      </c>
    </row>
    <row r="19" spans="2:4" ht="14.15" customHeight="1">
      <c r="B19" s="63" t="s">
        <v>178</v>
      </c>
      <c r="C19" s="74">
        <v>2.6102530000000002</v>
      </c>
      <c r="D19" s="35" t="s">
        <v>50</v>
      </c>
    </row>
    <row r="20" spans="2:4" s="1" customFormat="1" ht="14.15" customHeight="1">
      <c r="B20" s="66" t="s">
        <v>179</v>
      </c>
      <c r="C20" s="75">
        <v>105.43025799999999</v>
      </c>
      <c r="D20" s="68" t="s">
        <v>51</v>
      </c>
    </row>
    <row r="21" spans="2:4" ht="14.15" customHeight="1">
      <c r="B21" s="63" t="s">
        <v>160</v>
      </c>
      <c r="C21" s="74">
        <v>7613.5558590000001</v>
      </c>
      <c r="D21" s="35" t="s">
        <v>52</v>
      </c>
    </row>
    <row r="22" spans="2:4" s="1" customFormat="1" ht="14.15" customHeight="1">
      <c r="B22" s="66" t="s">
        <v>165</v>
      </c>
      <c r="C22" s="75">
        <v>1688.849553</v>
      </c>
      <c r="D22" s="68" t="s">
        <v>53</v>
      </c>
    </row>
    <row r="23" spans="2:4" ht="14.15" customHeight="1">
      <c r="B23" s="63" t="s">
        <v>163</v>
      </c>
      <c r="C23" s="74">
        <v>331.03484600000002</v>
      </c>
      <c r="D23" s="35" t="s">
        <v>54</v>
      </c>
    </row>
    <row r="24" spans="2:4" s="1" customFormat="1" ht="14.15" customHeight="1">
      <c r="B24" s="66" t="s">
        <v>164</v>
      </c>
      <c r="C24" s="75">
        <v>116.252578</v>
      </c>
      <c r="D24" s="68" t="s">
        <v>55</v>
      </c>
    </row>
    <row r="25" spans="2:4" ht="14.15" customHeight="1">
      <c r="B25" s="63" t="s">
        <v>168</v>
      </c>
      <c r="C25" s="74">
        <v>1.4741709999999999</v>
      </c>
      <c r="D25" s="35" t="s">
        <v>56</v>
      </c>
    </row>
    <row r="26" spans="2:4" s="1" customFormat="1" ht="14.15" customHeight="1">
      <c r="B26" s="66" t="s">
        <v>169</v>
      </c>
      <c r="C26" s="75">
        <v>125.589792</v>
      </c>
      <c r="D26" s="68" t="s">
        <v>57</v>
      </c>
    </row>
    <row r="27" spans="2:4" ht="14.15" customHeight="1">
      <c r="B27" s="63" t="s">
        <v>167</v>
      </c>
      <c r="C27" s="74">
        <v>8.4368370000000006</v>
      </c>
      <c r="D27" s="35" t="s">
        <v>58</v>
      </c>
    </row>
    <row r="29" spans="2:4">
      <c r="B29" s="15" t="s">
        <v>80</v>
      </c>
      <c r="D29" s="16" t="s">
        <v>79</v>
      </c>
    </row>
    <row r="30" spans="2:4">
      <c r="B30" s="15" t="s">
        <v>273</v>
      </c>
      <c r="C30" s="43"/>
      <c r="D30" s="16" t="s">
        <v>274</v>
      </c>
    </row>
    <row r="31" spans="2:4">
      <c r="D31" s="44"/>
    </row>
    <row r="32" spans="2:4" ht="10.5">
      <c r="B32" s="143" t="s">
        <v>184</v>
      </c>
      <c r="D32" s="143" t="s">
        <v>185</v>
      </c>
    </row>
    <row r="33" spans="4:4">
      <c r="D33" s="43"/>
    </row>
  </sheetData>
  <phoneticPr fontId="6" type="noConversion"/>
  <hyperlinks>
    <hyperlink ref="B32" location="Enquiries!A1" display="Contact us for media support and coordination." xr:uid="{D1665BDE-5DC1-44C1-A1CE-940A9BD363DE}"/>
    <hyperlink ref="D32" location="Enquiries!A1" display="للنشر الإعلامي يُرجى التواصل معنا للدعم والتنسيق." xr:uid="{70133B98-E670-4972-8267-F0F7B594B61A}"/>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sheetPr>
    <tabColor rgb="FF92D050"/>
  </sheetPr>
  <dimension ref="B2:E32"/>
  <sheetViews>
    <sheetView showGridLines="0" zoomScale="90" zoomScaleNormal="90" workbookViewId="0">
      <selection activeCell="B42" sqref="B42"/>
    </sheetView>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9" customFormat="1" ht="13.5" customHeight="1">
      <c r="B2" s="58" t="s">
        <v>279</v>
      </c>
      <c r="C2" s="70"/>
      <c r="D2" s="58" t="s">
        <v>280</v>
      </c>
    </row>
    <row r="3" spans="2:5" s="69" customFormat="1" ht="6" customHeight="1">
      <c r="B3" s="58"/>
      <c r="D3" s="70"/>
      <c r="E3" s="5"/>
    </row>
    <row r="4" spans="2:5">
      <c r="B4" s="31" t="s">
        <v>13</v>
      </c>
      <c r="D4" s="5" t="s">
        <v>59</v>
      </c>
    </row>
    <row r="5" spans="2:5" ht="10.5">
      <c r="B5" s="14" t="s">
        <v>60</v>
      </c>
      <c r="C5" s="121" t="s">
        <v>272</v>
      </c>
      <c r="D5" s="9" t="s">
        <v>61</v>
      </c>
    </row>
    <row r="6" spans="2:5" ht="10.5">
      <c r="B6" s="14"/>
      <c r="C6" s="121">
        <v>45658</v>
      </c>
      <c r="D6" s="9"/>
    </row>
    <row r="7" spans="2:5" ht="14.15" customHeight="1">
      <c r="B7" s="59" t="s">
        <v>21</v>
      </c>
      <c r="C7" s="92">
        <f>SUM(C8:C27)</f>
        <v>4940.0096400000002</v>
      </c>
      <c r="D7" s="41" t="s">
        <v>77</v>
      </c>
    </row>
    <row r="8" spans="2:5" ht="14.15" customHeight="1">
      <c r="B8" s="66" t="s">
        <v>161</v>
      </c>
      <c r="C8" s="75">
        <v>62.754154999999997</v>
      </c>
      <c r="D8" s="68" t="s">
        <v>40</v>
      </c>
    </row>
    <row r="9" spans="2:5" ht="14.15" customHeight="1">
      <c r="B9" s="63" t="s">
        <v>170</v>
      </c>
      <c r="C9" s="74">
        <v>335.45228500000002</v>
      </c>
      <c r="D9" s="35" t="s">
        <v>41</v>
      </c>
    </row>
    <row r="10" spans="2:5" ht="14.15" customHeight="1">
      <c r="B10" s="66" t="s">
        <v>171</v>
      </c>
      <c r="C10" s="75">
        <v>1.8266519999999999</v>
      </c>
      <c r="D10" s="68" t="s">
        <v>42</v>
      </c>
    </row>
    <row r="11" spans="2:5" ht="14.15" customHeight="1">
      <c r="B11" s="63" t="s">
        <v>172</v>
      </c>
      <c r="C11" s="74">
        <v>106.46577499999999</v>
      </c>
      <c r="D11" s="35" t="s">
        <v>154</v>
      </c>
    </row>
    <row r="12" spans="2:5" ht="14.15" customHeight="1">
      <c r="B12" s="66" t="s">
        <v>173</v>
      </c>
      <c r="C12" s="75">
        <v>25.213263999999999</v>
      </c>
      <c r="D12" s="68" t="s">
        <v>43</v>
      </c>
    </row>
    <row r="13" spans="2:5" ht="14.15" customHeight="1">
      <c r="B13" s="63" t="s">
        <v>162</v>
      </c>
      <c r="C13" s="74">
        <v>456.629143</v>
      </c>
      <c r="D13" s="35" t="s">
        <v>44</v>
      </c>
    </row>
    <row r="14" spans="2:5" ht="14.15" customHeight="1">
      <c r="B14" s="66" t="s">
        <v>166</v>
      </c>
      <c r="C14" s="75">
        <v>177.86126300000001</v>
      </c>
      <c r="D14" s="68" t="s">
        <v>45</v>
      </c>
    </row>
    <row r="15" spans="2:5" ht="14.15" customHeight="1">
      <c r="B15" s="63" t="s">
        <v>174</v>
      </c>
      <c r="C15" s="74">
        <v>48.187199</v>
      </c>
      <c r="D15" s="35" t="s">
        <v>46</v>
      </c>
    </row>
    <row r="16" spans="2:5" ht="14.15" customHeight="1">
      <c r="B16" s="66" t="s">
        <v>175</v>
      </c>
      <c r="C16" s="75">
        <v>28.025279999999999</v>
      </c>
      <c r="D16" s="68" t="s">
        <v>47</v>
      </c>
    </row>
    <row r="17" spans="2:4" ht="14.15" customHeight="1">
      <c r="B17" s="63" t="s">
        <v>176</v>
      </c>
      <c r="C17" s="74">
        <v>37.127142999999997</v>
      </c>
      <c r="D17" s="35" t="s">
        <v>48</v>
      </c>
    </row>
    <row r="18" spans="2:4" ht="14.15" customHeight="1">
      <c r="B18" s="66" t="s">
        <v>177</v>
      </c>
      <c r="C18" s="75">
        <v>346.61308300000002</v>
      </c>
      <c r="D18" s="68" t="s">
        <v>49</v>
      </c>
    </row>
    <row r="19" spans="2:4" ht="14.15" customHeight="1">
      <c r="B19" s="63" t="s">
        <v>178</v>
      </c>
      <c r="C19" s="74">
        <v>102.20227199999999</v>
      </c>
      <c r="D19" s="35" t="s">
        <v>50</v>
      </c>
    </row>
    <row r="20" spans="2:4" ht="14.15" customHeight="1">
      <c r="B20" s="66" t="s">
        <v>179</v>
      </c>
      <c r="C20" s="75">
        <v>32.333486999999998</v>
      </c>
      <c r="D20" s="68" t="s">
        <v>51</v>
      </c>
    </row>
    <row r="21" spans="2:4" ht="14.15" customHeight="1">
      <c r="B21" s="63" t="s">
        <v>160</v>
      </c>
      <c r="C21" s="74">
        <v>422.48832399999998</v>
      </c>
      <c r="D21" s="35" t="s">
        <v>52</v>
      </c>
    </row>
    <row r="22" spans="2:4" ht="14.15" customHeight="1">
      <c r="B22" s="66" t="s">
        <v>165</v>
      </c>
      <c r="C22" s="75">
        <v>281.222374</v>
      </c>
      <c r="D22" s="68" t="s">
        <v>53</v>
      </c>
    </row>
    <row r="23" spans="2:4" ht="14.15" customHeight="1">
      <c r="B23" s="63" t="s">
        <v>163</v>
      </c>
      <c r="C23" s="74">
        <v>1122.1745370000001</v>
      </c>
      <c r="D23" s="35" t="s">
        <v>54</v>
      </c>
    </row>
    <row r="24" spans="2:4" ht="14.15" customHeight="1">
      <c r="B24" s="66" t="s">
        <v>164</v>
      </c>
      <c r="C24" s="75">
        <v>1002.4610290000001</v>
      </c>
      <c r="D24" s="68" t="s">
        <v>55</v>
      </c>
    </row>
    <row r="25" spans="2:4" ht="14.15" customHeight="1">
      <c r="B25" s="63" t="s">
        <v>168</v>
      </c>
      <c r="C25" s="74">
        <v>116.826791</v>
      </c>
      <c r="D25" s="35" t="s">
        <v>56</v>
      </c>
    </row>
    <row r="26" spans="2:4" ht="14.15" customHeight="1">
      <c r="B26" s="66" t="s">
        <v>169</v>
      </c>
      <c r="C26" s="75">
        <v>220.83471499999999</v>
      </c>
      <c r="D26" s="68" t="s">
        <v>57</v>
      </c>
    </row>
    <row r="27" spans="2:4" ht="14.15" customHeight="1">
      <c r="B27" s="63" t="s">
        <v>167</v>
      </c>
      <c r="C27" s="74">
        <v>13.310869</v>
      </c>
      <c r="D27" s="35" t="s">
        <v>58</v>
      </c>
    </row>
    <row r="29" spans="2:4">
      <c r="B29" s="15" t="s">
        <v>80</v>
      </c>
      <c r="D29" s="16" t="s">
        <v>79</v>
      </c>
    </row>
    <row r="30" spans="2:4">
      <c r="B30" s="15" t="s">
        <v>273</v>
      </c>
      <c r="D30" s="16" t="s">
        <v>274</v>
      </c>
    </row>
    <row r="32" spans="2:4" ht="10.5">
      <c r="B32" s="143" t="s">
        <v>184</v>
      </c>
      <c r="D32" s="143" t="s">
        <v>185</v>
      </c>
    </row>
  </sheetData>
  <hyperlinks>
    <hyperlink ref="B32" location="Enquiries!A1" display="Contact us for media support and coordination." xr:uid="{0EF09E2B-C554-47F1-BE07-6727241EAB24}"/>
    <hyperlink ref="D32" location="Enquiries!A1" display="للنشر الإعلامي يُرجى التواصل معنا للدعم والتنسيق." xr:uid="{23CAE9B6-8E0A-40A7-B3B3-B6D9DA09CFED}"/>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sheetPr>
    <tabColor rgb="FF92D050"/>
  </sheetPr>
  <dimension ref="B2:E33"/>
  <sheetViews>
    <sheetView showGridLines="0" zoomScale="92" zoomScaleNormal="92" workbookViewId="0">
      <selection activeCell="B51" sqref="B51"/>
    </sheetView>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9" customFormat="1" ht="13">
      <c r="B2" s="58" t="s">
        <v>281</v>
      </c>
      <c r="C2" s="70"/>
      <c r="D2" s="58" t="s">
        <v>282</v>
      </c>
      <c r="E2" s="5"/>
    </row>
    <row r="3" spans="2:5" s="69" customFormat="1" ht="3.75" customHeight="1">
      <c r="B3" s="58"/>
      <c r="C3" s="70"/>
      <c r="D3" s="58"/>
      <c r="E3" s="5"/>
    </row>
    <row r="4" spans="2:5" ht="10.5">
      <c r="B4" s="31" t="s">
        <v>13</v>
      </c>
      <c r="C4" s="6"/>
      <c r="D4" s="5" t="s">
        <v>59</v>
      </c>
    </row>
    <row r="5" spans="2:5" ht="14.5">
      <c r="B5" s="14" t="s">
        <v>60</v>
      </c>
      <c r="C5" s="121" t="s">
        <v>272</v>
      </c>
      <c r="D5" s="9" t="s">
        <v>61</v>
      </c>
      <c r="E5"/>
    </row>
    <row r="6" spans="2:5" ht="14.5">
      <c r="B6" s="14"/>
      <c r="C6" s="121">
        <v>45658</v>
      </c>
      <c r="D6" s="9"/>
      <c r="E6"/>
    </row>
    <row r="7" spans="2:5" ht="14.15" customHeight="1">
      <c r="B7" s="59" t="s">
        <v>21</v>
      </c>
      <c r="C7" s="76">
        <f>SUM(C8:C27)</f>
        <v>12113.370934999999</v>
      </c>
      <c r="D7" s="41" t="s">
        <v>77</v>
      </c>
      <c r="E7"/>
    </row>
    <row r="8" spans="2:5" ht="14.15" customHeight="1">
      <c r="B8" s="66" t="s">
        <v>161</v>
      </c>
      <c r="C8" s="12">
        <v>365.04450700000001</v>
      </c>
      <c r="D8" s="68" t="s">
        <v>40</v>
      </c>
      <c r="E8"/>
    </row>
    <row r="9" spans="2:5" ht="14.15" customHeight="1">
      <c r="B9" s="63" t="s">
        <v>170</v>
      </c>
      <c r="C9" s="63">
        <v>202.54959299999999</v>
      </c>
      <c r="D9" s="35" t="s">
        <v>41</v>
      </c>
      <c r="E9"/>
    </row>
    <row r="10" spans="2:5" ht="14.15" customHeight="1">
      <c r="B10" s="66" t="s">
        <v>171</v>
      </c>
      <c r="C10" s="12">
        <v>102.693617</v>
      </c>
      <c r="D10" s="68" t="s">
        <v>42</v>
      </c>
      <c r="E10"/>
    </row>
    <row r="11" spans="2:5" ht="14.15" customHeight="1">
      <c r="B11" s="63" t="s">
        <v>172</v>
      </c>
      <c r="C11" s="63">
        <v>424.96806500000002</v>
      </c>
      <c r="D11" s="35" t="s">
        <v>154</v>
      </c>
      <c r="E11"/>
    </row>
    <row r="12" spans="2:5" ht="14.15" customHeight="1">
      <c r="B12" s="66" t="s">
        <v>173</v>
      </c>
      <c r="C12" s="12">
        <v>654.77880400000004</v>
      </c>
      <c r="D12" s="68" t="s">
        <v>43</v>
      </c>
      <c r="E12"/>
    </row>
    <row r="13" spans="2:5" ht="14.15" customHeight="1">
      <c r="B13" s="63" t="s">
        <v>162</v>
      </c>
      <c r="C13" s="63">
        <v>810.026521</v>
      </c>
      <c r="D13" s="35" t="s">
        <v>44</v>
      </c>
      <c r="E13"/>
    </row>
    <row r="14" spans="2:5" ht="14.15" customHeight="1">
      <c r="B14" s="66" t="s">
        <v>166</v>
      </c>
      <c r="C14" s="12">
        <v>512.05199700000003</v>
      </c>
      <c r="D14" s="68" t="s">
        <v>45</v>
      </c>
      <c r="E14"/>
    </row>
    <row r="15" spans="2:5" ht="14.15" customHeight="1">
      <c r="B15" s="63" t="s">
        <v>174</v>
      </c>
      <c r="C15" s="63">
        <v>18.805243000000001</v>
      </c>
      <c r="D15" s="35" t="s">
        <v>46</v>
      </c>
      <c r="E15"/>
    </row>
    <row r="16" spans="2:5" ht="14.15" customHeight="1">
      <c r="B16" s="66" t="s">
        <v>175</v>
      </c>
      <c r="C16" s="12">
        <v>16.468820999999998</v>
      </c>
      <c r="D16" s="68" t="s">
        <v>47</v>
      </c>
      <c r="E16"/>
    </row>
    <row r="17" spans="2:5" ht="14.15" customHeight="1">
      <c r="B17" s="63" t="s">
        <v>176</v>
      </c>
      <c r="C17" s="63">
        <v>240.61403899999999</v>
      </c>
      <c r="D17" s="35" t="s">
        <v>48</v>
      </c>
      <c r="E17"/>
    </row>
    <row r="18" spans="2:5" ht="14.15" customHeight="1">
      <c r="B18" s="66" t="s">
        <v>177</v>
      </c>
      <c r="C18" s="12">
        <v>88.970625999999996</v>
      </c>
      <c r="D18" s="68" t="s">
        <v>49</v>
      </c>
      <c r="E18"/>
    </row>
    <row r="19" spans="2:5" ht="14.15" customHeight="1">
      <c r="B19" s="63" t="s">
        <v>178</v>
      </c>
      <c r="C19" s="63">
        <v>13.789324000000001</v>
      </c>
      <c r="D19" s="35" t="s">
        <v>50</v>
      </c>
      <c r="E19"/>
    </row>
    <row r="20" spans="2:5" ht="14.15" customHeight="1">
      <c r="B20" s="66" t="s">
        <v>179</v>
      </c>
      <c r="C20" s="12">
        <v>120.84473199999999</v>
      </c>
      <c r="D20" s="68" t="s">
        <v>51</v>
      </c>
      <c r="E20"/>
    </row>
    <row r="21" spans="2:5" ht="14.15" customHeight="1">
      <c r="B21" s="63" t="s">
        <v>160</v>
      </c>
      <c r="C21" s="63">
        <v>210.759727</v>
      </c>
      <c r="D21" s="35" t="s">
        <v>52</v>
      </c>
      <c r="E21"/>
    </row>
    <row r="22" spans="2:5" ht="14.15" customHeight="1">
      <c r="B22" s="66" t="s">
        <v>165</v>
      </c>
      <c r="C22" s="12">
        <v>2893.3512949999999</v>
      </c>
      <c r="D22" s="68" t="s">
        <v>53</v>
      </c>
      <c r="E22"/>
    </row>
    <row r="23" spans="2:5" ht="14.15" customHeight="1">
      <c r="B23" s="63" t="s">
        <v>163</v>
      </c>
      <c r="C23" s="63">
        <v>2817.474858</v>
      </c>
      <c r="D23" s="35" t="s">
        <v>54</v>
      </c>
      <c r="E23"/>
    </row>
    <row r="24" spans="2:5" ht="14.15" customHeight="1">
      <c r="B24" s="66" t="s">
        <v>164</v>
      </c>
      <c r="C24" s="12">
        <v>2060.4168420000001</v>
      </c>
      <c r="D24" s="68" t="s">
        <v>55</v>
      </c>
      <c r="E24"/>
    </row>
    <row r="25" spans="2:5" ht="14.15" customHeight="1">
      <c r="B25" s="63" t="s">
        <v>168</v>
      </c>
      <c r="C25" s="63">
        <v>308.622365</v>
      </c>
      <c r="D25" s="35" t="s">
        <v>56</v>
      </c>
      <c r="E25"/>
    </row>
    <row r="26" spans="2:5" ht="14.15" customHeight="1">
      <c r="B26" s="66" t="s">
        <v>169</v>
      </c>
      <c r="C26" s="12">
        <v>154.500901</v>
      </c>
      <c r="D26" s="68" t="s">
        <v>57</v>
      </c>
      <c r="E26"/>
    </row>
    <row r="27" spans="2:5" ht="14.15" customHeight="1">
      <c r="B27" s="63" t="s">
        <v>167</v>
      </c>
      <c r="C27" s="63">
        <v>96.639058000000006</v>
      </c>
      <c r="D27" s="35" t="s">
        <v>58</v>
      </c>
      <c r="E27"/>
    </row>
    <row r="28" spans="2:5" ht="8.25" customHeight="1">
      <c r="E28"/>
    </row>
    <row r="29" spans="2:5" ht="14.5">
      <c r="B29" s="15" t="s">
        <v>80</v>
      </c>
      <c r="D29" s="16" t="s">
        <v>79</v>
      </c>
      <c r="E29"/>
    </row>
    <row r="30" spans="2:5" ht="14.5">
      <c r="B30" s="15" t="s">
        <v>273</v>
      </c>
      <c r="D30" s="16" t="s">
        <v>274</v>
      </c>
      <c r="E30"/>
    </row>
    <row r="31" spans="2:5" ht="14.5">
      <c r="E31"/>
    </row>
    <row r="32" spans="2:5" ht="14.5">
      <c r="B32" s="143" t="s">
        <v>184</v>
      </c>
      <c r="D32" s="143" t="s">
        <v>185</v>
      </c>
      <c r="E32"/>
    </row>
    <row r="33" spans="2:5" ht="15.5">
      <c r="B33" s="124"/>
      <c r="E33"/>
    </row>
  </sheetData>
  <hyperlinks>
    <hyperlink ref="B32" location="Enquiries!A1" display="Contact us for media support and coordination." xr:uid="{8B43E787-1B5A-4141-B4E8-200E289ADB8D}"/>
    <hyperlink ref="D32" location="Enquiries!A1" display="للنشر الإعلامي يُرجى التواصل معنا للدعم والتنسيق." xr:uid="{58137A5B-EA6B-4E87-BC0F-B7B62F31488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sheetPr>
    <tabColor theme="9"/>
  </sheetPr>
  <dimension ref="A2:D23"/>
  <sheetViews>
    <sheetView showGridLines="0" zoomScaleNormal="100" workbookViewId="0">
      <selection activeCell="B45" sqref="B45"/>
    </sheetView>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9" customFormat="1" ht="24.75" customHeight="1">
      <c r="B2" s="57" t="s">
        <v>283</v>
      </c>
      <c r="C2" s="57"/>
      <c r="D2" s="72" t="s">
        <v>284</v>
      </c>
    </row>
    <row r="3" spans="1:4" ht="16.5" customHeight="1">
      <c r="B3" s="31" t="s">
        <v>13</v>
      </c>
      <c r="C3" s="49"/>
      <c r="D3" s="5" t="s">
        <v>59</v>
      </c>
    </row>
    <row r="4" spans="1:4" ht="10.5">
      <c r="B4" s="14" t="s">
        <v>30</v>
      </c>
      <c r="C4" s="121" t="s">
        <v>272</v>
      </c>
      <c r="D4" s="9" t="s">
        <v>62</v>
      </c>
    </row>
    <row r="5" spans="1:4" ht="10.5">
      <c r="B5" s="14"/>
      <c r="C5" s="121">
        <v>45658</v>
      </c>
      <c r="D5" s="32"/>
    </row>
    <row r="6" spans="1:4" ht="14.15" customHeight="1">
      <c r="B6" s="10" t="s">
        <v>21</v>
      </c>
      <c r="C6" s="128">
        <f>SUM(C7:C17)</f>
        <v>12981.781219999997</v>
      </c>
      <c r="D6" s="38" t="s">
        <v>77</v>
      </c>
    </row>
    <row r="7" spans="1:4" ht="14.15" customHeight="1">
      <c r="A7" s="42"/>
      <c r="B7" s="11" t="s">
        <v>305</v>
      </c>
      <c r="C7" s="129">
        <v>5677.8865509999996</v>
      </c>
      <c r="D7" s="52" t="s">
        <v>156</v>
      </c>
    </row>
    <row r="8" spans="1:4" ht="14.15" customHeight="1">
      <c r="A8" s="42"/>
      <c r="B8" s="12" t="s">
        <v>306</v>
      </c>
      <c r="C8" s="130">
        <v>2186.3506090000001</v>
      </c>
      <c r="D8" s="53" t="s">
        <v>107</v>
      </c>
    </row>
    <row r="9" spans="1:4" ht="14.15" customHeight="1">
      <c r="A9" s="42"/>
      <c r="B9" s="50" t="s">
        <v>307</v>
      </c>
      <c r="C9" s="129">
        <v>1360.1210209999999</v>
      </c>
      <c r="D9" s="52" t="s">
        <v>110</v>
      </c>
    </row>
    <row r="10" spans="1:4" ht="14.15" customHeight="1">
      <c r="A10" s="42"/>
      <c r="B10" s="51" t="s">
        <v>308</v>
      </c>
      <c r="C10" s="130">
        <v>401.83112899999998</v>
      </c>
      <c r="D10" s="53" t="s">
        <v>108</v>
      </c>
    </row>
    <row r="11" spans="1:4" ht="14.15" customHeight="1">
      <c r="A11" s="42"/>
      <c r="B11" s="50" t="s">
        <v>181</v>
      </c>
      <c r="C11" s="129">
        <v>397.59846700000003</v>
      </c>
      <c r="D11" s="52" t="s">
        <v>109</v>
      </c>
    </row>
    <row r="12" spans="1:4" ht="14.15" customHeight="1">
      <c r="A12" s="42"/>
      <c r="B12" s="51" t="s">
        <v>309</v>
      </c>
      <c r="C12" s="130">
        <v>336.730976</v>
      </c>
      <c r="D12" s="53" t="s">
        <v>112</v>
      </c>
    </row>
    <row r="13" spans="1:4" ht="14.15" customHeight="1">
      <c r="A13" s="42"/>
      <c r="B13" s="50" t="s">
        <v>310</v>
      </c>
      <c r="C13" s="129">
        <v>261.49921999999998</v>
      </c>
      <c r="D13" s="52" t="s">
        <v>116</v>
      </c>
    </row>
    <row r="14" spans="1:4" ht="14.15" customHeight="1">
      <c r="A14" s="42"/>
      <c r="B14" s="51" t="s">
        <v>311</v>
      </c>
      <c r="C14" s="130">
        <v>208.893518</v>
      </c>
      <c r="D14" s="53" t="s">
        <v>115</v>
      </c>
    </row>
    <row r="15" spans="1:4" ht="14.15" customHeight="1">
      <c r="A15" s="42"/>
      <c r="B15" s="50" t="s">
        <v>312</v>
      </c>
      <c r="C15" s="129">
        <v>184.012325</v>
      </c>
      <c r="D15" s="86" t="s">
        <v>113</v>
      </c>
    </row>
    <row r="16" spans="1:4" ht="14.15" customHeight="1">
      <c r="A16" s="42"/>
      <c r="B16" s="51" t="s">
        <v>313</v>
      </c>
      <c r="C16" s="130">
        <v>182.931039</v>
      </c>
      <c r="D16" s="53" t="s">
        <v>214</v>
      </c>
    </row>
    <row r="17" spans="2:4" ht="14.15" customHeight="1">
      <c r="B17" s="50" t="s">
        <v>157</v>
      </c>
      <c r="C17" s="129">
        <v>1783.9263649999975</v>
      </c>
      <c r="D17" s="122" t="s">
        <v>213</v>
      </c>
    </row>
    <row r="18" spans="2:4">
      <c r="C18" s="85"/>
    </row>
    <row r="19" spans="2:4">
      <c r="B19" s="15" t="s">
        <v>80</v>
      </c>
      <c r="D19" s="16" t="s">
        <v>79</v>
      </c>
    </row>
    <row r="20" spans="2:4">
      <c r="B20" s="15" t="s">
        <v>273</v>
      </c>
      <c r="D20" s="16" t="s">
        <v>274</v>
      </c>
    </row>
    <row r="22" spans="2:4" ht="10.5">
      <c r="B22" s="143" t="s">
        <v>184</v>
      </c>
      <c r="D22" s="143" t="s">
        <v>185</v>
      </c>
    </row>
    <row r="23" spans="2:4">
      <c r="C23" s="43"/>
    </row>
  </sheetData>
  <hyperlinks>
    <hyperlink ref="B22" location="Enquiries!A1" display="Contact us for media support and coordination." xr:uid="{88BA6979-86AC-4480-B101-A606E432C874}"/>
    <hyperlink ref="D22" location="Enquiries!A1" display="للنشر الإعلامي يُرجى التواصل معنا للدعم والتنسيق." xr:uid="{C4AFEAE0-81A2-4E0F-A47D-49252AAC0B3C}"/>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sheetPr>
    <tabColor theme="9"/>
  </sheetPr>
  <dimension ref="A2:E22"/>
  <sheetViews>
    <sheetView showGridLines="0" zoomScale="91" zoomScaleNormal="91" workbookViewId="0">
      <selection activeCell="C31" sqref="C31"/>
    </sheetView>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9" customFormat="1" ht="24.75" customHeight="1">
      <c r="B2" s="80" t="s">
        <v>285</v>
      </c>
      <c r="C2" s="57"/>
      <c r="D2" s="72" t="s">
        <v>286</v>
      </c>
      <c r="E2" s="5"/>
    </row>
    <row r="3" spans="1:5">
      <c r="B3" s="31" t="s">
        <v>13</v>
      </c>
      <c r="D3" s="5" t="s">
        <v>59</v>
      </c>
    </row>
    <row r="4" spans="1:5" ht="10.5">
      <c r="B4" s="14" t="s">
        <v>30</v>
      </c>
      <c r="C4" s="121" t="s">
        <v>272</v>
      </c>
      <c r="D4" s="9" t="s">
        <v>62</v>
      </c>
    </row>
    <row r="5" spans="1:5" ht="10.5">
      <c r="B5" s="14"/>
      <c r="C5" s="121">
        <v>45658</v>
      </c>
      <c r="D5" s="32"/>
    </row>
    <row r="6" spans="1:5" ht="14.15" customHeight="1">
      <c r="B6" s="10" t="s">
        <v>21</v>
      </c>
      <c r="C6" s="161">
        <f>SUM(C7:C17)</f>
        <v>4940.0096400000039</v>
      </c>
      <c r="D6" s="38" t="s">
        <v>77</v>
      </c>
    </row>
    <row r="7" spans="1:5" ht="14.15" customHeight="1">
      <c r="A7"/>
      <c r="B7" s="90" t="s">
        <v>306</v>
      </c>
      <c r="C7" s="129">
        <v>1870.8682289999999</v>
      </c>
      <c r="D7" s="86" t="s">
        <v>107</v>
      </c>
    </row>
    <row r="8" spans="1:5" ht="14.15" customHeight="1">
      <c r="A8"/>
      <c r="B8" s="89" t="s">
        <v>309</v>
      </c>
      <c r="C8" s="130">
        <v>690.828352</v>
      </c>
      <c r="D8" s="87" t="s">
        <v>112</v>
      </c>
    </row>
    <row r="9" spans="1:5" ht="14.15" customHeight="1">
      <c r="A9"/>
      <c r="B9" s="88" t="s">
        <v>308</v>
      </c>
      <c r="C9" s="129">
        <v>393.70380899999998</v>
      </c>
      <c r="D9" s="86" t="s">
        <v>108</v>
      </c>
    </row>
    <row r="10" spans="1:5" ht="14.15" customHeight="1">
      <c r="A10"/>
      <c r="B10" s="89" t="s">
        <v>312</v>
      </c>
      <c r="C10" s="130">
        <v>253.15526</v>
      </c>
      <c r="D10" s="87" t="s">
        <v>113</v>
      </c>
    </row>
    <row r="11" spans="1:5" ht="14.15" customHeight="1">
      <c r="A11"/>
      <c r="B11" s="90" t="s">
        <v>315</v>
      </c>
      <c r="C11" s="129">
        <v>224.392458</v>
      </c>
      <c r="D11" s="86" t="s">
        <v>114</v>
      </c>
    </row>
    <row r="12" spans="1:5" ht="14.15" customHeight="1">
      <c r="A12"/>
      <c r="B12" s="89" t="s">
        <v>311</v>
      </c>
      <c r="C12" s="130">
        <v>157.88687100000001</v>
      </c>
      <c r="D12" s="87" t="s">
        <v>115</v>
      </c>
    </row>
    <row r="13" spans="1:5" ht="14.15" customHeight="1">
      <c r="A13"/>
      <c r="B13" s="90" t="s">
        <v>316</v>
      </c>
      <c r="C13" s="129">
        <v>107.62622399999999</v>
      </c>
      <c r="D13" s="86" t="s">
        <v>111</v>
      </c>
    </row>
    <row r="14" spans="1:5" ht="14.15" customHeight="1">
      <c r="A14"/>
      <c r="B14" s="89" t="s">
        <v>317</v>
      </c>
      <c r="C14" s="130">
        <v>103.10318100000001</v>
      </c>
      <c r="D14" s="87" t="s">
        <v>122</v>
      </c>
    </row>
    <row r="15" spans="1:5" ht="14.15" customHeight="1">
      <c r="A15"/>
      <c r="B15" s="90" t="s">
        <v>318</v>
      </c>
      <c r="C15" s="129">
        <v>97.145148000000006</v>
      </c>
      <c r="D15" s="86" t="s">
        <v>235</v>
      </c>
    </row>
    <row r="16" spans="1:5" ht="14.15" customHeight="1">
      <c r="A16"/>
      <c r="B16" s="89" t="s">
        <v>319</v>
      </c>
      <c r="C16" s="130">
        <v>85.616078999999999</v>
      </c>
      <c r="D16" s="87" t="s">
        <v>314</v>
      </c>
    </row>
    <row r="17" spans="2:4" ht="14.15" customHeight="1">
      <c r="B17" s="88" t="s">
        <v>78</v>
      </c>
      <c r="C17" s="129">
        <v>955.68402900000365</v>
      </c>
      <c r="D17" s="45" t="s">
        <v>39</v>
      </c>
    </row>
    <row r="19" spans="2:4">
      <c r="B19" s="15" t="s">
        <v>80</v>
      </c>
      <c r="C19" s="91"/>
      <c r="D19" s="16" t="s">
        <v>79</v>
      </c>
    </row>
    <row r="20" spans="2:4">
      <c r="B20" s="15" t="s">
        <v>273</v>
      </c>
      <c r="C20" s="85"/>
      <c r="D20" s="16" t="s">
        <v>274</v>
      </c>
    </row>
    <row r="22" spans="2:4" ht="10.5">
      <c r="B22" s="143" t="s">
        <v>184</v>
      </c>
      <c r="D22" s="143" t="s">
        <v>185</v>
      </c>
    </row>
  </sheetData>
  <hyperlinks>
    <hyperlink ref="B22" location="Enquiries!A1" display="Contact us for media support and coordination." xr:uid="{822C1CE5-6091-4F08-ACFC-B26145D85555}"/>
    <hyperlink ref="D22" location="Enquiries!A1" display="للنشر الإعلامي يُرجى التواصل معنا للدعم والتنسيق." xr:uid="{1DFF302C-1D59-4D5E-9D56-54A5B89BDA1C}"/>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sheetPr>
    <tabColor theme="9"/>
  </sheetPr>
  <dimension ref="B1:D22"/>
  <sheetViews>
    <sheetView showGridLines="0" zoomScaleNormal="100" workbookViewId="0">
      <selection activeCell="C7" sqref="C7"/>
    </sheetView>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9" customFormat="1" ht="27.75" customHeight="1">
      <c r="B2" s="165" t="s">
        <v>287</v>
      </c>
      <c r="C2" s="165"/>
      <c r="D2" s="56" t="s">
        <v>288</v>
      </c>
    </row>
    <row r="3" spans="2:4" ht="14.4" customHeight="1">
      <c r="B3" s="31" t="s">
        <v>13</v>
      </c>
      <c r="D3" s="5" t="s">
        <v>59</v>
      </c>
    </row>
    <row r="4" spans="2:4" ht="10.5">
      <c r="B4" s="14" t="s">
        <v>30</v>
      </c>
      <c r="C4" s="121" t="s">
        <v>272</v>
      </c>
      <c r="D4" s="9" t="s">
        <v>62</v>
      </c>
    </row>
    <row r="5" spans="2:4" ht="10.5">
      <c r="B5" s="14"/>
      <c r="C5" s="121">
        <v>45658</v>
      </c>
      <c r="D5" s="9"/>
    </row>
    <row r="6" spans="2:4" ht="14.15" customHeight="1">
      <c r="B6" s="10" t="s">
        <v>21</v>
      </c>
      <c r="C6" s="128">
        <f>SUM(C7:C17)</f>
        <v>12113.370935000006</v>
      </c>
      <c r="D6" s="38" t="s">
        <v>77</v>
      </c>
    </row>
    <row r="7" spans="2:4" s="1" customFormat="1" ht="14.15" customHeight="1">
      <c r="B7" s="11" t="s">
        <v>310</v>
      </c>
      <c r="C7" s="129">
        <v>1623.3598360000001</v>
      </c>
      <c r="D7" s="52" t="s">
        <v>116</v>
      </c>
    </row>
    <row r="8" spans="2:4" ht="14.15" customHeight="1">
      <c r="B8" s="12" t="s">
        <v>181</v>
      </c>
      <c r="C8" s="130">
        <v>1308.120942</v>
      </c>
      <c r="D8" s="53" t="s">
        <v>109</v>
      </c>
    </row>
    <row r="9" spans="2:4" s="1" customFormat="1" ht="14.15" customHeight="1">
      <c r="B9" s="50" t="s">
        <v>306</v>
      </c>
      <c r="C9" s="129">
        <v>1300.516676</v>
      </c>
      <c r="D9" s="52" t="s">
        <v>107</v>
      </c>
    </row>
    <row r="10" spans="2:4" ht="14.15" customHeight="1">
      <c r="B10" s="51" t="s">
        <v>320</v>
      </c>
      <c r="C10" s="130">
        <v>815.28303800000003</v>
      </c>
      <c r="D10" s="53" t="s">
        <v>119</v>
      </c>
    </row>
    <row r="11" spans="2:4" ht="14.15" customHeight="1">
      <c r="B11" s="50" t="s">
        <v>321</v>
      </c>
      <c r="C11" s="129">
        <v>735.24946299999999</v>
      </c>
      <c r="D11" s="52" t="s">
        <v>118</v>
      </c>
    </row>
    <row r="12" spans="2:4" ht="14.15" customHeight="1">
      <c r="B12" s="51" t="s">
        <v>322</v>
      </c>
      <c r="C12" s="130">
        <v>713.41587600000003</v>
      </c>
      <c r="D12" s="53" t="s">
        <v>117</v>
      </c>
    </row>
    <row r="13" spans="2:4" ht="14.15" customHeight="1">
      <c r="B13" s="50" t="s">
        <v>323</v>
      </c>
      <c r="C13" s="129">
        <v>623.06147899999996</v>
      </c>
      <c r="D13" s="52" t="s">
        <v>212</v>
      </c>
    </row>
    <row r="14" spans="2:4" ht="14.15" customHeight="1">
      <c r="B14" s="51" t="s">
        <v>312</v>
      </c>
      <c r="C14" s="130">
        <v>589.57471399999997</v>
      </c>
      <c r="D14" s="53" t="s">
        <v>113</v>
      </c>
    </row>
    <row r="15" spans="2:4" ht="14.15" customHeight="1">
      <c r="B15" s="50" t="s">
        <v>307</v>
      </c>
      <c r="C15" s="129">
        <v>449.77685200000002</v>
      </c>
      <c r="D15" s="86" t="s">
        <v>110</v>
      </c>
    </row>
    <row r="16" spans="2:4" ht="14.15" customHeight="1">
      <c r="B16" s="51" t="s">
        <v>324</v>
      </c>
      <c r="C16" s="130">
        <v>342.28786700000001</v>
      </c>
      <c r="D16" s="53" t="s">
        <v>120</v>
      </c>
    </row>
    <row r="17" spans="2:4" ht="14.15" customHeight="1">
      <c r="B17" s="50" t="s">
        <v>158</v>
      </c>
      <c r="C17" s="129">
        <v>3612.7241920000051</v>
      </c>
      <c r="D17" s="122" t="s">
        <v>39</v>
      </c>
    </row>
    <row r="19" spans="2:4">
      <c r="B19" s="15" t="s">
        <v>80</v>
      </c>
      <c r="C19" s="85"/>
      <c r="D19" s="16" t="s">
        <v>79</v>
      </c>
    </row>
    <row r="20" spans="2:4">
      <c r="B20" s="15" t="s">
        <v>273</v>
      </c>
      <c r="C20" s="85"/>
      <c r="D20" s="16" t="s">
        <v>274</v>
      </c>
    </row>
    <row r="22" spans="2:4" ht="12.75" customHeight="1">
      <c r="B22" s="144" t="s">
        <v>184</v>
      </c>
      <c r="C22" s="145"/>
      <c r="D22" s="144" t="s">
        <v>185</v>
      </c>
    </row>
  </sheetData>
  <mergeCells count="1">
    <mergeCell ref="B2:C2"/>
  </mergeCells>
  <hyperlinks>
    <hyperlink ref="B22" location="Enquiries!A1" display="Contact us for media support and coordination." xr:uid="{5121A908-B343-44EE-B780-B4A916C92EED}"/>
    <hyperlink ref="D22" location="Enquiries!A1" display="للنشر الإعلامي يُرجى التواصل معنا للدعم والتنسيق." xr:uid="{AF1ED4BD-7520-4A71-A34B-84E37DB22651}"/>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Salama Ahmed Mohammed Hasan AlKhoori</cp:lastModifiedBy>
  <cp:revision/>
  <dcterms:created xsi:type="dcterms:W3CDTF">2022-03-01T00:40:37Z</dcterms:created>
  <dcterms:modified xsi:type="dcterms:W3CDTF">2025-03-04T07:42:42Z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