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defaultThemeVersion="166925"/>
  <mc:AlternateContent xmlns:mc="http://schemas.openxmlformats.org/markup-compatibility/2006">
    <mc:Choice Requires="x15">
      <x15ac:absPath xmlns:x15ac="http://schemas.microsoft.com/office/spreadsheetml/2010/11/ac" url="Z:\الجهات\ادارة الجمارك- Custom\2023\Publocation - Internally\FINAL PUBLICATIONS ON PUBLISHER\FINALS\"/>
    </mc:Choice>
  </mc:AlternateContent>
  <xr:revisionPtr revIDLastSave="0" documentId="13_ncr:1_{6D4B6B15-DB60-48C4-902F-17C6FD91790E}" xr6:coauthVersionLast="36" xr6:coauthVersionMax="36" xr10:uidLastSave="{00000000-0000-0000-0000-000000000000}"/>
  <bookViews>
    <workbookView xWindow="0" yWindow="0" windowWidth="28800" windowHeight="12225" tabRatio="908" xr2:uid="{81DE0C46-59D6-4809-8D22-37C528AD00C7}"/>
  </bookViews>
  <sheets>
    <sheet name="Index" sheetId="14" r:id="rId1"/>
    <sheet name="Table 1" sheetId="1"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Metadata" sheetId="17" r:id="rId12"/>
    <sheet name="Enquiries" sheetId="18" r:id="rId13"/>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32" l="1"/>
  <c r="C34" i="32"/>
  <c r="C21" i="32"/>
  <c r="C8" i="32"/>
  <c r="C6" i="35"/>
  <c r="C6" i="34"/>
  <c r="C6" i="33"/>
  <c r="C7" i="27"/>
  <c r="C7" i="26"/>
  <c r="C7" i="4"/>
  <c r="C7" i="1" l="1"/>
  <c r="D16" i="31" l="1"/>
  <c r="D12" i="31"/>
  <c r="D8" i="31"/>
  <c r="C6" i="1" l="1"/>
</calcChain>
</file>

<file path=xl/sharedStrings.xml><?xml version="1.0" encoding="utf-8"?>
<sst xmlns="http://schemas.openxmlformats.org/spreadsheetml/2006/main" count="494" uniqueCount="219">
  <si>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</si>
  <si>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</si>
  <si>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</si>
  <si>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</si>
  <si>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</si>
  <si>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</si>
  <si>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</si>
  <si>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</si>
  <si>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</si>
  <si>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</si>
  <si>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</si>
  <si>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</si>
  <si>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</si>
  <si>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</si>
  <si>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</si>
  <si>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</si>
  <si>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</si>
  <si>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</si>
  <si>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</si>
  <si>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</si>
  <si>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</si>
  <si>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</si>
  <si>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</si>
  <si>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</si>
  <si>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</si>
  <si>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</si>
  <si>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</si>
  <si>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</si>
  <si>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RELATED DOCUMENTATION</t>
  </si>
  <si>
    <t>Harmonized System Commodity Classification (HS)</t>
  </si>
  <si>
    <t>Standard International Trade Classification (SITC)</t>
  </si>
  <si>
    <t>ENQUIRIES</t>
  </si>
  <si>
    <t>DISCLAIMER AND TERMS OF USE</t>
  </si>
  <si>
    <t>Country</t>
  </si>
  <si>
    <t>Table 9</t>
  </si>
  <si>
    <t>Table 10</t>
  </si>
  <si>
    <r>
      <t xml:space="preserve">Goods classifications: </t>
    </r>
    <r>
      <rPr>
        <sz val="8"/>
        <rFont val="Arial"/>
        <family val="2"/>
      </rPr>
      <t xml:space="preserve">The statistics in this release are presented in accordance with the two main internationally recommended output classifications: Harmonized System (HS) and Broad Economic Categories (BEC). The HS is an input classification, and is the basis on which traders record goods with Customs. If users require statistics by the detailed Harmonized Commodity Description and Coding System (HS), these are available from SCAD on request. </t>
    </r>
  </si>
  <si>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</si>
  <si>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</si>
  <si>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</si>
  <si>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</si>
  <si>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Non-oil exports: </t>
    </r>
    <r>
      <rPr>
        <sz val="8"/>
        <rFont val="Arial"/>
        <family val="2"/>
      </rPr>
      <t>Non-oil exports include goods that are entirely produced locally or in whose production process local resources are used. Non-oil exports through the ports of Abu Dhabi include goods that were produced in other Emirates in the United Arab Emirates. Oil is excluded from these goods. These goods leave Abu Dhabi’s customs and economic district to the outside world, reducing the Emirate’s non-oil merchandise trade deficit.</t>
    </r>
  </si>
  <si>
    <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</si>
  <si>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t xml:space="preserve">Re-exports: </t>
    </r>
    <r>
      <rPr>
        <sz val="8"/>
        <rFont val="Arial"/>
        <family val="2"/>
      </rPr>
      <t>Re-exports represent goods that are imported from abroad, enter Abu Dhabi’s customs and economic district and become part of the Emirate’s merchandise balance. These goods are then re-exported as they are, without any modification, outside the country.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</si>
  <si>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</si>
  <si>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North America</t>
  </si>
  <si>
    <t>Region</t>
  </si>
  <si>
    <t>السعودية</t>
  </si>
  <si>
    <t>الكويت</t>
  </si>
  <si>
    <t>عمان</t>
  </si>
  <si>
    <t>الصين</t>
  </si>
  <si>
    <t>البحرين</t>
  </si>
  <si>
    <t>اليمن</t>
  </si>
  <si>
    <t>قطر</t>
  </si>
  <si>
    <t>المملكة المتحدة</t>
  </si>
  <si>
    <t>السودان</t>
  </si>
  <si>
    <t>اليابان</t>
  </si>
  <si>
    <t>أخرى</t>
  </si>
  <si>
    <t>Bahrain</t>
  </si>
  <si>
    <t>China</t>
  </si>
  <si>
    <t>Germany</t>
  </si>
  <si>
    <t>Japan</t>
  </si>
  <si>
    <t>Jordan</t>
  </si>
  <si>
    <t>Kuwait</t>
  </si>
  <si>
    <t>Oman</t>
  </si>
  <si>
    <t>Other</t>
  </si>
  <si>
    <t>Qatar</t>
  </si>
  <si>
    <t>Saudi Arabia</t>
  </si>
  <si>
    <t>Sudan</t>
  </si>
  <si>
    <t>United Kingdom</t>
  </si>
  <si>
    <t>Yemen</t>
  </si>
  <si>
    <t>Vegetable products</t>
  </si>
  <si>
    <t>Mineral products</t>
  </si>
  <si>
    <t>Products of the chemical or allied industries</t>
  </si>
  <si>
    <t>Textiles and textile articles</t>
  </si>
  <si>
    <t>Base metals and articles of base metal</t>
  </si>
  <si>
    <t>Miscellaneous manufactured articles</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</si>
  <si>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</si>
  <si>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</si>
  <si>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</si>
  <si>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</si>
  <si>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</si>
  <si>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</si>
  <si>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</si>
  <si>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</si>
  <si>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</si>
  <si>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</si>
  <si>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</si>
  <si>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</si>
  <si>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</si>
  <si>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</si>
  <si>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</si>
  <si>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</si>
  <si>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</si>
  <si>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</si>
  <si>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</si>
  <si>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</si>
  <si>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</si>
  <si>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</si>
  <si>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</si>
  <si>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</si>
  <si>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</si>
  <si>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</si>
  <si>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</si>
  <si>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</si>
  <si>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</si>
  <si>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</si>
  <si>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</si>
  <si>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</si>
  <si>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EFTA</t>
  </si>
  <si>
    <t xml:space="preserve">دول الافتا </t>
  </si>
  <si>
    <t>Arab Countries</t>
  </si>
  <si>
    <t>Asia</t>
  </si>
  <si>
    <t>Africa</t>
  </si>
  <si>
    <t>European Union (E.E.C)</t>
  </si>
  <si>
    <t>Other Western Countries</t>
  </si>
  <si>
    <t>Eastern Europe</t>
  </si>
  <si>
    <t>Central America</t>
  </si>
  <si>
    <t>South America</t>
  </si>
  <si>
    <t>Oceania</t>
  </si>
  <si>
    <t>المنطقة</t>
  </si>
  <si>
    <t>إجمالي الصادرات</t>
  </si>
  <si>
    <t>الميزان التجاري</t>
  </si>
  <si>
    <t>إجمالي التجارة</t>
  </si>
  <si>
    <t>المجموع</t>
  </si>
  <si>
    <t>USA</t>
  </si>
  <si>
    <t>Others</t>
  </si>
  <si>
    <t>Note: The data for 2023 are preliminary</t>
  </si>
  <si>
    <t xml:space="preserve">Other </t>
  </si>
  <si>
    <t>المصدر: الإدارة العامة للجمارك</t>
  </si>
  <si>
    <t>Source: General Administration of Customs</t>
  </si>
  <si>
    <t>ملاحظة: بيانات عام 2023 أولية</t>
  </si>
  <si>
    <t>نوع التجارة الخارجية</t>
  </si>
  <si>
    <t xml:space="preserve">نسبة </t>
  </si>
  <si>
    <t>Congo Republic</t>
  </si>
  <si>
    <t>جمهورية الكونجو</t>
  </si>
  <si>
    <t>دول أوروبا الغربية الأخرى</t>
  </si>
  <si>
    <t>الهند</t>
  </si>
  <si>
    <t>هونج كونج</t>
  </si>
  <si>
    <t>India</t>
  </si>
  <si>
    <t xml:space="preserve">آسيا باستثناء الدول العربية </t>
  </si>
  <si>
    <t xml:space="preserve">أفريقيا باستثناء الدول العربية </t>
  </si>
  <si>
    <t xml:space="preserve">أمريكا الشمالية </t>
  </si>
  <si>
    <t xml:space="preserve">أمريكا الوسطى </t>
  </si>
  <si>
    <t xml:space="preserve">أمريكا الجنوبية </t>
  </si>
  <si>
    <t>سويسرا</t>
  </si>
  <si>
    <t>Switzerland</t>
  </si>
  <si>
    <t>المانيا</t>
  </si>
  <si>
    <t>SCAD produces official statistics to meet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</si>
  <si>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Trade balance</t>
  </si>
  <si>
    <t>Hong kong</t>
  </si>
  <si>
    <t>منتجات الاغدية ;مشروبات,سوائل كحولية وتبغ</t>
  </si>
  <si>
    <t>Non-oil of trade components (in million AED), November2023</t>
  </si>
  <si>
    <t>Non-oil MerchandiseTrade, November 2023</t>
  </si>
  <si>
    <t>Non-oil of trade components (in million AED), November 2023</t>
  </si>
  <si>
    <t>نوفمبر2023</t>
  </si>
  <si>
    <t>حركة التجارة الخارجية السلعية غير النفطية عبر منافذ إمارة أبوظبي، نوفمبر 2023</t>
  </si>
  <si>
    <t>Non-oil Foreign Merchandise Trade Through the Ports of Abu Dhabi Emirate, November 2023</t>
  </si>
  <si>
    <t>Non-oil of Trade components (year-on-year growth), November 2023</t>
  </si>
  <si>
    <t>Non-oil exports by good HS, (in millions AED), November 2023</t>
  </si>
  <si>
    <t>Re-exports by good HS, (in millions AED), November 2023</t>
  </si>
  <si>
    <t>Imports by good HS, (in millions AED), November 2023</t>
  </si>
  <si>
    <t>Non-oil exports by country (in millions AED), November 2023</t>
  </si>
  <si>
    <t>Non-oil Re-exports by country (in millions AED), November 2023</t>
  </si>
  <si>
    <t>Non-oil Imports by country (in millions AED), November 2023</t>
  </si>
  <si>
    <t>Value of trade by region (in millions AED), November 2023</t>
  </si>
  <si>
    <t>Value of trade by transportation means (in millions AED), November 2023</t>
  </si>
  <si>
    <t>قيمة التجارة الخارجية غير النفطية بالمليون درهم، نوفمبر 2023</t>
  </si>
  <si>
    <t xml:space="preserve">التجارة الخارجية غير النفطية (النمو على أساس سنوي)، نوفمبر 2023 </t>
  </si>
  <si>
    <t>الصادرات غير النفطية حسب أقسام النظام المنسق بالمليون درهم، نوفمبر 2023</t>
  </si>
  <si>
    <t>المعاد تصديره غير النفطي حسب أقسام النظام المنسق بالمليون درهم، نوفمبر 2023</t>
  </si>
  <si>
    <t>الواردات غير النفطية حسب أقسام النظام المنسق بالمليون درهم، نوفمبر 2023</t>
  </si>
  <si>
    <t>الصادرات غير النفطية حسب الدولة بالمليون درهم، نوفمبر 2023</t>
  </si>
  <si>
    <t>المعاد تصديره غير النفطي حسب الدولة بالمليون درهم، نوفمبر 2023</t>
  </si>
  <si>
    <t>الواردات غير النفطية حسب الدولة بالمليون درهم، نوفمبر 2023</t>
  </si>
  <si>
    <t xml:space="preserve">التجارة الخارجية غير النفطية حسب المنطقة بالمليون درهم، نوفمبر 2023 </t>
  </si>
  <si>
    <t>التجارة الخارجية غير النفطية حسب وسيلة النقل بالمليون درهم، نوفمبر 2023</t>
  </si>
  <si>
    <t xml:space="preserve">جدول 1: قيمة التجارة الخارجية غير النفطية بالمليون درهم، نوفمبر 2023 </t>
  </si>
  <si>
    <t xml:space="preserve">جدول 2:  التجارة الخارجية غير النفطية (النمو على أساس سنوي)، نوفمبر 2023 </t>
  </si>
  <si>
    <t xml:space="preserve">جدول 3: الصادرات غير النفطية حسب أقسام النظام المنسق بالمليون درهم، نوفمبر 2023 </t>
  </si>
  <si>
    <t xml:space="preserve">جدول 4: المعاد تصديره غير النفطي حسب أقسام النظام المنسق بالمليون درهم، نوفمبر 2023 </t>
  </si>
  <si>
    <t xml:space="preserve">جدول 5: الواردات غير النفطية حسب أقسام النظام المنسق بالمليون درهم، نوفمبر 2023 </t>
  </si>
  <si>
    <t xml:space="preserve">جدول 6: الصادرات غير النفطية حسب الدولة بالمليون درهم، نوفمبر 2023 </t>
  </si>
  <si>
    <t xml:space="preserve">جدول 7: المعاد تصديره غير النفطي حسب الدولة بالمليون درهم، نوفمبر 2023 </t>
  </si>
  <si>
    <t xml:space="preserve">جدول 8: الواردات غير النفطية حسب الدولة بالمليون درهم، نوفمبر 2023 </t>
  </si>
  <si>
    <t xml:space="preserve">جدول 9: التجارة الخارجية غير النفطية حسب المنطقة بالمليون درهم، نوفمبر 2023 </t>
  </si>
  <si>
    <t xml:space="preserve">جدول 10: التجارة الخارجية غير النفطية حسب وسيلة النقل بالمليون درهم، نوفمبر 2023 </t>
  </si>
  <si>
    <t>Table 1: Non-oil of trade components (in million AED), November 2023</t>
  </si>
  <si>
    <t>Table 2: Non-oil of trade components (year-on-year growth), November 2023</t>
  </si>
  <si>
    <t>Table 3: Non-oil exports by good HS, (in millions AED), November 2023</t>
  </si>
  <si>
    <t>Table 4: Re-exports by good HS, (in millions AED), November 2023</t>
  </si>
  <si>
    <t>Table 5: Imports by good HS, (in millions AED), November 2023</t>
  </si>
  <si>
    <t>Table 6: Non-oil exports by country (in millions AED), November 2023</t>
  </si>
  <si>
    <t>Table 7: Non-oil Re-exports by country (in millions AED), November 2023</t>
  </si>
  <si>
    <t>Table 8: Non-oil Imports by country (in millions AED), November 2023</t>
  </si>
  <si>
    <t>Table 9: Value of trade by region (in millions AED), November 2023</t>
  </si>
  <si>
    <t>Table 10: Value of trade by transportation means (in millions AED), November 2023</t>
  </si>
  <si>
    <t>الأردن</t>
  </si>
  <si>
    <t>المجر</t>
  </si>
  <si>
    <t>Hungary</t>
  </si>
  <si>
    <t xml:space="preserve">الاتحاد الأوروبي </t>
  </si>
  <si>
    <t xml:space="preserve">أوروبا الشرقية </t>
  </si>
  <si>
    <t xml:space="preserve">أوقيانوسيا </t>
  </si>
  <si>
    <t>أمريكا</t>
  </si>
  <si>
    <t>Articles of leather, skins, and travel goods, handbags</t>
  </si>
  <si>
    <t>Articles of wood, articles of cork, basket ware and wickerwork</t>
  </si>
  <si>
    <t>Pulp of wood, waste and scrap and articles of paper and paperboard</t>
  </si>
  <si>
    <t>Footwear, headgear, umbrellas, sticks, feathers, artificial flowers and human hair</t>
  </si>
  <si>
    <t>Articles of stone, plaster, sement, mica; ceramic products and glass</t>
  </si>
  <si>
    <t>Pearls, precious or semi-precious stones, imitation jewelry</t>
  </si>
  <si>
    <t>Machinery equipment, sound and television recorders and reproducers, and parts thereof</t>
  </si>
  <si>
    <t>Vehicles, aircraft and associated of transport equipment</t>
  </si>
  <si>
    <t>Optical, photographic, medical, musical instruments, watches; parts thereof</t>
  </si>
  <si>
    <t>Works of art, collectors' pieces and antiques</t>
  </si>
  <si>
    <t>Live Animals; Animal Products</t>
  </si>
  <si>
    <t>Animal or vegetable fats and oil and waxes</t>
  </si>
  <si>
    <t>Prepared foodstuffs, beverages, spirits and tobacco</t>
  </si>
  <si>
    <t>Plastics and articles thereof or rubber and articles thereof</t>
  </si>
  <si>
    <t>لؤلؤ,احجار كريمة,معادن تمينة ومصنوعات هذه المواد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</si>
</sst>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mmm\ yyyy"/>
    <numFmt numFmtId="171" formatCode="_-* #,##0.000000_-;_-* #,##0.000000\-;_-* &quot;-&quot;??_-;_-@_-"/>
  </numFmts>
  <fonts count="31"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u/>
      <sz val="8"/>
      <color rgb="FF0070C0"/>
      <name val="Arial"/>
      <family val="2"/>
    </font>
    <font>
      <sz val="8"/>
      <color rgb="FF0070C0"/>
      <name val="Arial"/>
      <family val="2"/>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4">
    <border>
      <left/>
      <right/>
      <top/>
      <bottom/>
      <diagonal/>
    </border>
    <border>
      <left/>
      <right/>
      <top/>
      <bottom style="thin">
        <color indexed="64"/>
      </bottom>
      <diagonal/>
    </border>
    <border>
      <left/>
      <right style="thin">
        <color theme="0"/>
      </right>
      <top/>
      <bottom/>
      <diagonal/>
    </border>
    <border>
      <left style="thin">
        <color theme="0"/>
      </left>
      <right style="thin">
        <color theme="0"/>
      </right>
      <top/>
      <bottom/>
      <diagonal/>
    </border>
  </borders>
  <cellStyleXfs count="19">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7" fillId="0" borderId="0">
      <alignment vertical="center"/>
    </xf>
    <xf numFmtId="0" fontId="18" fillId="0" borderId="0"/>
    <xf numFmtId="0" fontId="22" fillId="0" borderId="0"/>
    <xf numFmtId="9" fontId="21" fillId="0" borderId="0" applyFont="0" applyFill="0" applyBorder="0" applyAlignment="0" applyProtection="0"/>
    <xf numFmtId="0" fontId="21" fillId="0" borderId="0"/>
    <xf numFmtId="0" fontId="1" fillId="0" borderId="0"/>
    <xf numFmtId="43" fontId="21" fillId="0" borderId="0" applyFont="0" applyFill="0" applyBorder="0" applyAlignment="0" applyProtection="0"/>
    <xf numFmtId="0" fontId="1" fillId="0" borderId="0"/>
    <xf numFmtId="0" fontId="23" fillId="0" borderId="0" applyNumberFormat="0" applyFill="0" applyBorder="0" applyAlignment="0" applyProtection="0"/>
    <xf numFmtId="43" fontId="2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31">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0" borderId="0" xfId="0" applyFont="1" applyAlignment="1">
      <alignment horizontal="right" vertical="center" readingOrder="2"/>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13" fillId="5" borderId="0" xfId="0" applyFont="1" applyFill="1" applyAlignment="1">
      <alignment horizontal="left" vertical="center" indent="1"/>
    </xf>
    <xf numFmtId="0" fontId="9" fillId="0" borderId="0" xfId="0" applyFont="1" applyAlignment="1">
      <alignment vertical="center"/>
    </xf>
    <xf numFmtId="0" fontId="14"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4" fillId="0" borderId="0" xfId="4" applyFont="1" applyFill="1"/>
    <xf numFmtId="0" fontId="5" fillId="5" borderId="0" xfId="0" applyFont="1" applyFill="1" applyAlignment="1">
      <alignment horizontal="left"/>
    </xf>
    <xf numFmtId="0" fontId="14" fillId="0" borderId="0" xfId="4" applyFont="1" applyFill="1" applyBorder="1" applyAlignment="1">
      <alignment horizontal="left"/>
    </xf>
    <xf numFmtId="0" fontId="7" fillId="0" borderId="0" xfId="0" applyFont="1"/>
    <xf numFmtId="0" fontId="5" fillId="0" borderId="0" xfId="0" applyFont="1" applyAlignment="1">
      <alignment wrapText="1"/>
    </xf>
    <xf numFmtId="0" fontId="15" fillId="0" borderId="0" xfId="4" applyFont="1" applyFill="1" applyAlignment="1">
      <alignment horizontal="left" indent="2"/>
    </xf>
    <xf numFmtId="0" fontId="15" fillId="0" borderId="0" xfId="4" applyFont="1" applyFill="1" applyAlignment="1">
      <alignment horizontal="left" vertical="center" indent="2"/>
    </xf>
    <xf numFmtId="0" fontId="16"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0" fillId="2" borderId="0" xfId="1" applyNumberFormat="1" applyFont="1" applyFill="1" applyBorder="1" applyAlignment="1">
      <alignment horizontal="lef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1" fillId="5" borderId="2" xfId="1" applyNumberFormat="1" applyFont="1" applyFill="1" applyBorder="1" applyAlignment="1">
      <alignment vertical="center" readingOrder="1"/>
    </xf>
    <xf numFmtId="0" fontId="19" fillId="2" borderId="0" xfId="4" applyFont="1" applyFill="1"/>
    <xf numFmtId="0" fontId="20" fillId="0" borderId="0" xfId="0" applyFont="1" applyAlignment="1">
      <alignment horizontal="left"/>
    </xf>
    <xf numFmtId="167" fontId="10" fillId="4" borderId="0" xfId="1" applyNumberFormat="1" applyFont="1" applyFill="1" applyBorder="1" applyAlignment="1">
      <alignment horizontal="right" vertical="center" indent="2" readingOrder="1"/>
    </xf>
    <xf numFmtId="0" fontId="25"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6" fillId="0" borderId="0" xfId="0" applyFont="1"/>
    <xf numFmtId="169" fontId="5" fillId="0" borderId="0" xfId="0" applyNumberFormat="1" applyFont="1"/>
    <xf numFmtId="167" fontId="5" fillId="0" borderId="0" xfId="0" applyNumberFormat="1" applyFont="1"/>
    <xf numFmtId="171" fontId="5" fillId="0" borderId="0" xfId="0" applyNumberFormat="1" applyFont="1"/>
    <xf numFmtId="167" fontId="7" fillId="2" borderId="0" xfId="1" applyNumberFormat="1" applyFont="1" applyFill="1" applyBorder="1" applyAlignment="1">
      <alignment horizontal="right" vertical="center"/>
    </xf>
    <xf numFmtId="39" fontId="10" fillId="4" borderId="0" xfId="1" applyNumberFormat="1" applyFont="1" applyFill="1" applyBorder="1" applyAlignment="1">
      <alignment horizontal="right" vertical="center" indent="2"/>
    </xf>
    <xf numFmtId="1" fontId="5" fillId="0" borderId="0" xfId="0" applyNumberFormat="1" applyFont="1"/>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4"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8" fillId="5" borderId="0" xfId="0" applyFont="1" applyFill="1" applyAlignment="1">
      <alignment horizontal="left" vertical="center" wrapText="1" indent="1"/>
    </xf>
    <xf numFmtId="0" fontId="28" fillId="5" borderId="0" xfId="0" applyFont="1" applyFill="1" applyAlignment="1">
      <alignment horizontal="right" vertical="center" wrapText="1" indent="1"/>
    </xf>
    <xf numFmtId="49" fontId="27" fillId="0" borderId="0" xfId="3" applyFont="1" applyAlignment="1">
      <alignment vertical="center" wrapText="1" readingOrder="2"/>
    </xf>
    <xf numFmtId="49" fontId="27" fillId="0" borderId="0" xfId="3" applyFont="1" applyAlignment="1">
      <alignment vertical="center" wrapText="1" readingOrder="1"/>
    </xf>
    <xf numFmtId="49" fontId="27"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9" fillId="0" borderId="0" xfId="0" applyFont="1"/>
    <xf numFmtId="49" fontId="27" fillId="0" borderId="0" xfId="3" applyFont="1" applyAlignment="1">
      <alignment horizontal="right" vertical="center"/>
    </xf>
    <xf numFmtId="0" fontId="30" fillId="0" borderId="0" xfId="0" applyFont="1" applyAlignment="1">
      <alignment vertical="center" readingOrder="2"/>
    </xf>
    <xf numFmtId="49" fontId="27" fillId="0" borderId="0" xfId="3" applyFont="1" applyAlignment="1">
      <alignment vertical="center" wrapText="1"/>
    </xf>
    <xf numFmtId="170" fontId="11" fillId="5" borderId="3" xfId="1" applyNumberFormat="1" applyFont="1" applyFill="1" applyBorder="1" applyAlignment="1">
      <alignment horizontal="right" vertical="center" inden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39" fontId="10" fillId="4" borderId="0" xfId="2" applyNumberFormat="1" applyFont="1" applyFill="1" applyAlignment="1">
      <alignment horizontal="right" vertical="center"/>
    </xf>
    <xf numFmtId="39" fontId="5" fillId="4" borderId="0" xfId="1" applyNumberFormat="1" applyFont="1" applyFill="1" applyBorder="1" applyAlignment="1">
      <alignment horizontal="right" vertical="center" indent="2"/>
    </xf>
    <xf numFmtId="4"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39" fontId="10" fillId="2" borderId="0" xfId="2" applyNumberFormat="1" applyFont="1" applyFill="1" applyAlignment="1">
      <alignment horizontal="right" vertical="center"/>
    </xf>
    <xf numFmtId="39" fontId="5" fillId="2" borderId="0" xfId="1" applyNumberFormat="1" applyFont="1" applyFill="1" applyBorder="1" applyAlignment="1">
      <alignment horizontal="right" vertical="center" indent="2"/>
    </xf>
    <xf numFmtId="0" fontId="24" fillId="0" borderId="0" xfId="0" applyFont="1"/>
    <xf numFmtId="0" fontId="24" fillId="0" borderId="0" xfId="0" applyFont="1" applyAlignment="1">
      <alignment vertical="center" readingOrder="2"/>
    </xf>
    <xf numFmtId="2" fontId="5" fillId="0" borderId="0" xfId="0" applyNumberFormat="1" applyFont="1"/>
    <xf numFmtId="49" fontId="27" fillId="0" borderId="0" xfId="3" applyFont="1" applyAlignment="1">
      <alignment horizontal="left" vertical="center" wrapText="1" readingOrder="1"/>
    </xf>
    <xf numFmtId="0" fontId="1" fillId="0" borderId="0" xfId="11"/>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0" fontId="5" fillId="0" borderId="0" xfId="0" applyFont="1" applyAlignment="1">
      <alignment horizontal="left" vertical="center"/>
    </xf>
    <xf numFmtId="0" fontId="4" fillId="0" borderId="0" xfId="4" quotePrefix="1" applyFill="1" applyAlignment="1">
      <alignment vertical="center"/>
    </xf>
    <xf numFmtId="0" fontId="5" fillId="0" borderId="0" xfId="0" applyFont="1" applyAlignment="1">
      <alignment horizontal="right" vertical="center"/>
    </xf>
    <xf numFmtId="49" fontId="27" fillId="0" borderId="0" xfId="3" applyFont="1" applyAlignment="1">
      <alignment horizontal="left" vertical="center" wrapText="1" readingOrder="1"/>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4" fontId="10" fillId="4" borderId="0" xfId="1" applyNumberFormat="1" applyFont="1" applyFill="1" applyBorder="1" applyAlignment="1">
      <alignment horizontal="right" vertical="center"/>
    </xf>
    <xf numFmtId="4" fontId="10" fillId="2" borderId="0" xfId="1" applyNumberFormat="1" applyFont="1" applyFill="1" applyBorder="1" applyAlignment="1">
      <alignment horizontal="right" vertical="center"/>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0" fontId="5" fillId="0" borderId="0" xfId="0" applyFont="1" applyAlignment="1">
      <alignment horizontal="left" vertical="center" wrapText="1"/>
    </xf>
    <xf numFmtId="9" fontId="9" fillId="4" borderId="0" xfId="18" applyFont="1" applyFill="1" applyBorder="1" applyAlignment="1">
      <alignment horizontal="right" vertical="center" indent="1" readingOrder="1"/>
    </xf>
    <xf numFmtId="9" fontId="10" fillId="2" borderId="0" xfId="18" applyFont="1" applyFill="1" applyBorder="1" applyAlignment="1">
      <alignment horizontal="right" vertical="center" indent="1" readingOrder="1"/>
    </xf>
    <xf numFmtId="9" fontId="10" fillId="4" borderId="0" xfId="18" applyFont="1" applyFill="1" applyBorder="1" applyAlignment="1">
      <alignment horizontal="right" vertical="center" indent="1" readingOrder="1"/>
    </xf>
    <xf numFmtId="167" fontId="7" fillId="4" borderId="0" xfId="1" applyNumberFormat="1" applyFont="1" applyFill="1" applyBorder="1" applyAlignment="1">
      <alignment horizontal="left" vertical="center" indent="2"/>
    </xf>
    <xf numFmtId="167" fontId="7" fillId="2" borderId="0" xfId="1" applyNumberFormat="1" applyFont="1" applyFill="1" applyBorder="1" applyAlignment="1">
      <alignment horizontal="left" vertical="center"/>
    </xf>
    <xf numFmtId="167" fontId="10" fillId="4" borderId="0" xfId="1" applyNumberFormat="1" applyFont="1" applyFill="1" applyBorder="1" applyAlignment="1">
      <alignment horizontal="left" vertical="center"/>
    </xf>
    <xf numFmtId="167" fontId="10" fillId="2" borderId="0" xfId="2" applyNumberFormat="1" applyFont="1" applyFill="1" applyAlignment="1">
      <alignment horizontal="left" vertical="center"/>
    </xf>
    <xf numFmtId="0" fontId="7" fillId="0" borderId="0" xfId="0" applyFont="1" applyAlignment="1">
      <alignment wrapText="1"/>
    </xf>
    <xf numFmtId="0" fontId="9" fillId="0" borderId="0" xfId="0" applyFont="1" applyAlignment="1">
      <alignment horizontal="left" vertical="center" wrapText="1" readingOrder="1"/>
    </xf>
    <xf numFmtId="49" fontId="27" fillId="0" borderId="0" xfId="3" applyFont="1" applyAlignment="1">
      <alignment horizontal="left" vertical="center" wrapText="1" readingOrder="1"/>
    </xf>
  </cellXfs>
  <cellStyles count="19">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Percent" xfId="18" builtinId="5"/>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3200399</xdr:colOff>
      <xdr:row>0</xdr:row>
      <xdr:rowOff>72611</xdr:rowOff>
    </xdr:from>
    <xdr:to>
      <xdr:col>7</xdr:col>
      <xdr:colOff>473319</xdr:colOff>
      <xdr:row>4</xdr:row>
      <xdr:rowOff>42240</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9649" y="72611"/>
          <a:ext cx="2219325" cy="1084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2242705</xdr:colOff>
      <xdr:row>2</xdr:row>
      <xdr:rowOff>632114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1</xdr:col>
      <xdr:colOff>2307</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scad.gov.ae/MethodologyDocumentLib/Standard%20International%20Trade%20Classification%20%28SITC%29%20-%20EN.xlsx" TargetMode="External"/><Relationship Id="rId2" Type="http://schemas.openxmlformats.org/officeDocument/2006/relationships/hyperlink" Target="https://www.scad.gov.ae/MethodologyDocumentLib/Harmonized%20Commodity%20%28HS%29%20-%20EN.xlsx" TargetMode="External"/><Relationship Id="rId1" Type="http://schemas.openxmlformats.org/officeDocument/2006/relationships/hyperlink" Target="https://www.scad.gov.ae/MethodologyDocumentLib/Foreign%20Trade%20Statistics%20Methodology.pdf" TargetMode="External"/><Relationship Id="rId6" Type="http://schemas.openxmlformats.org/officeDocument/2006/relationships/drawing" Target="../drawings/drawing2.xml"/><Relationship Id="rId5" Type="http://schemas.openxmlformats.org/officeDocument/2006/relationships/printerSettings" Target="../printerSettings/printerSettings12.bin"/><Relationship Id="rId4" Type="http://schemas.openxmlformats.org/officeDocument/2006/relationships/hyperlink" Target="https://www.scad.gov.ae/MethodologyDocumentLib/Foreign%20Trade%20Statistics%20Methodology.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s://www.scad.gov.ae/en/pages/ServicesDataRequest.aspx?SrvID=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X131"/>
  <sheetViews>
    <sheetView showGridLines="0" tabSelected="1" zoomScale="110" zoomScaleNormal="110" workbookViewId="0"/>
  </sheetViews>
  <sheetFormatPr defaultColWidth="7.7109375" defaultRowHeight="11.25" x14ac:dyDescent="0.2"/>
  <cols>
    <col min="1" max="1" width="35.28515625" style="3" customWidth="1"/>
    <col min="2" max="2" width="54.42578125" style="3" customWidth="1"/>
    <col min="3" max="3" width="10.7109375" style="3" customWidth="1"/>
    <col min="4" max="4" width="43.28515625" style="3" customWidth="1"/>
    <col min="5" max="5" width="7.7109375" style="3"/>
    <col min="6" max="6" width="9.85546875" style="3" bestFit="1" customWidth="1"/>
    <col min="7" max="7" width="8.5703125" style="3" customWidth="1"/>
    <col min="8" max="8" width="7.7109375" style="3"/>
    <col min="9" max="9" width="8.5703125" style="3" customWidth="1"/>
    <col min="10" max="10" width="9.7109375" style="3" customWidth="1"/>
    <col min="11" max="16384" width="7.7109375" style="3"/>
  </cols>
  <sheetData>
    <row r="1" spans="1:674" x14ac:dyDescent="0.2">
      <c r="A1" s="5"/>
    </row>
    <row r="2" spans="1:674" x14ac:dyDescent="0.2">
      <c r="A2" s="5"/>
      <c r="B2" s="18"/>
      <c r="C2" s="18"/>
      <c r="D2" s="18"/>
    </row>
    <row r="3" spans="1:674" ht="54" customHeight="1" x14ac:dyDescent="0.2">
      <c r="A3" s="5"/>
      <c r="B3" s="64" t="s">
        <v>157</v>
      </c>
      <c r="C3" s="18"/>
      <c r="D3" s="65" t="s">
        <v>156</v>
      </c>
    </row>
    <row r="4" spans="1:674" x14ac:dyDescent="0.2">
      <c r="A4" s="5"/>
      <c r="B4" s="18"/>
      <c r="C4" s="18"/>
      <c r="D4" s="18"/>
    </row>
    <row r="5" spans="1:674" x14ac:dyDescent="0.2">
      <c r="A5" s="5"/>
      <c r="B5" s="20"/>
      <c r="C5" s="20"/>
      <c r="D5" s="20"/>
    </row>
    <row r="6" spans="1:674" x14ac:dyDescent="0.2">
      <c r="A6" s="5"/>
      <c r="C6" s="21" t="s">
        <v>0</v>
      </c>
    </row>
    <row r="7" spans="1:674" x14ac:dyDescent="0.2">
      <c r="A7" s="5"/>
      <c r="C7" s="21" t="s">
        <v>1</v>
      </c>
    </row>
    <row r="8" spans="1:674" s="22"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22.5" customHeight="1" x14ac:dyDescent="0.25">
      <c r="B9" s="101" t="s">
        <v>2</v>
      </c>
      <c r="C9" s="23" t="s">
        <v>3</v>
      </c>
      <c r="D9" s="33" t="s">
        <v>4</v>
      </c>
      <c r="E9" s="23"/>
      <c r="F9" s="23"/>
    </row>
    <row r="10" spans="1:674" ht="14.45" customHeight="1" x14ac:dyDescent="0.2">
      <c r="A10" s="24"/>
      <c r="C10" s="23"/>
      <c r="E10" s="23"/>
      <c r="F10" s="23"/>
    </row>
    <row r="11" spans="1:674" ht="15" customHeight="1" x14ac:dyDescent="0.2">
      <c r="A11" s="24"/>
      <c r="B11" s="106" t="s">
        <v>154</v>
      </c>
      <c r="C11" s="107" t="s">
        <v>5</v>
      </c>
      <c r="D11" s="108" t="s">
        <v>167</v>
      </c>
    </row>
    <row r="12" spans="1:674" ht="15" customHeight="1" x14ac:dyDescent="0.2">
      <c r="A12" s="24"/>
      <c r="B12" s="106" t="s">
        <v>158</v>
      </c>
      <c r="C12" s="107" t="s">
        <v>6</v>
      </c>
      <c r="D12" s="108" t="s">
        <v>168</v>
      </c>
    </row>
    <row r="13" spans="1:674" ht="15" customHeight="1" x14ac:dyDescent="0.2">
      <c r="A13" s="24"/>
      <c r="B13" s="106" t="s">
        <v>159</v>
      </c>
      <c r="C13" s="107" t="s">
        <v>7</v>
      </c>
      <c r="D13" s="108" t="s">
        <v>169</v>
      </c>
    </row>
    <row r="14" spans="1:674" ht="15" customHeight="1" x14ac:dyDescent="0.2">
      <c r="A14" s="24"/>
      <c r="B14" s="106" t="s">
        <v>160</v>
      </c>
      <c r="C14" s="107" t="s">
        <v>8</v>
      </c>
      <c r="D14" s="108" t="s">
        <v>170</v>
      </c>
    </row>
    <row r="15" spans="1:674" ht="15" customHeight="1" x14ac:dyDescent="0.2">
      <c r="A15" s="24"/>
      <c r="B15" s="106" t="s">
        <v>161</v>
      </c>
      <c r="C15" s="107" t="s">
        <v>9</v>
      </c>
      <c r="D15" s="108" t="s">
        <v>171</v>
      </c>
    </row>
    <row r="16" spans="1:674" ht="15" customHeight="1" x14ac:dyDescent="0.2">
      <c r="A16" s="24"/>
      <c r="B16" s="106" t="s">
        <v>162</v>
      </c>
      <c r="C16" s="107" t="s">
        <v>10</v>
      </c>
      <c r="D16" s="108" t="s">
        <v>172</v>
      </c>
    </row>
    <row r="17" spans="1:4" ht="15" customHeight="1" x14ac:dyDescent="0.2">
      <c r="A17" s="24"/>
      <c r="B17" s="106" t="s">
        <v>163</v>
      </c>
      <c r="C17" s="107" t="s">
        <v>11</v>
      </c>
      <c r="D17" s="108" t="s">
        <v>173</v>
      </c>
    </row>
    <row r="18" spans="1:4" ht="15" customHeight="1" x14ac:dyDescent="0.2">
      <c r="A18" s="24"/>
      <c r="B18" s="106" t="s">
        <v>164</v>
      </c>
      <c r="C18" s="107" t="s">
        <v>12</v>
      </c>
      <c r="D18" s="108" t="s">
        <v>174</v>
      </c>
    </row>
    <row r="19" spans="1:4" ht="15" customHeight="1" x14ac:dyDescent="0.2">
      <c r="A19" s="24"/>
      <c r="B19" s="106" t="s">
        <v>165</v>
      </c>
      <c r="C19" s="107" t="s">
        <v>34</v>
      </c>
      <c r="D19" s="108" t="s">
        <v>175</v>
      </c>
    </row>
    <row r="20" spans="1:4" ht="15" customHeight="1" x14ac:dyDescent="0.2">
      <c r="A20" s="24"/>
      <c r="B20" s="106" t="s">
        <v>166</v>
      </c>
      <c r="C20" s="107" t="s">
        <v>35</v>
      </c>
      <c r="D20" s="108" t="s">
        <v>176</v>
      </c>
    </row>
    <row r="21" spans="1:4" ht="15" customHeight="1" x14ac:dyDescent="0.2">
      <c r="A21" s="24"/>
      <c r="C21" s="41"/>
    </row>
    <row r="22" spans="1:4" ht="15" customHeight="1" x14ac:dyDescent="0.2">
      <c r="A22" s="24"/>
      <c r="C22" s="40"/>
    </row>
    <row r="23" spans="1:4" ht="15" customHeight="1" x14ac:dyDescent="0.2">
      <c r="A23" s="24"/>
    </row>
    <row r="24" spans="1:4" x14ac:dyDescent="0.2">
      <c r="A24" s="24"/>
    </row>
    <row r="25" spans="1:4" ht="15" x14ac:dyDescent="0.25">
      <c r="A25" s="24"/>
      <c r="B25"/>
    </row>
    <row r="26" spans="1:4" x14ac:dyDescent="0.2">
      <c r="A26" s="24"/>
      <c r="C26" s="21"/>
    </row>
    <row r="27" spans="1:4" x14ac:dyDescent="0.2">
      <c r="A27" s="24"/>
    </row>
    <row r="28" spans="1:4" x14ac:dyDescent="0.2">
      <c r="A28" s="24"/>
    </row>
    <row r="29" spans="1:4" x14ac:dyDescent="0.2">
      <c r="A29" s="24"/>
    </row>
    <row r="30" spans="1:4" x14ac:dyDescent="0.2">
      <c r="A30" s="24"/>
    </row>
    <row r="31" spans="1:4" x14ac:dyDescent="0.2">
      <c r="A31" s="24"/>
    </row>
    <row r="32" spans="1:4" x14ac:dyDescent="0.2">
      <c r="A32" s="24"/>
    </row>
    <row r="33" spans="1:1" x14ac:dyDescent="0.2">
      <c r="A33" s="24"/>
    </row>
    <row r="34" spans="1:1" x14ac:dyDescent="0.2">
      <c r="A34" s="24"/>
    </row>
    <row r="35" spans="1:1" x14ac:dyDescent="0.2">
      <c r="A35" s="24"/>
    </row>
    <row r="36" spans="1:1" x14ac:dyDescent="0.2">
      <c r="A36" s="24"/>
    </row>
    <row r="37" spans="1:1" x14ac:dyDescent="0.2">
      <c r="A37" s="24"/>
    </row>
    <row r="38" spans="1:1" x14ac:dyDescent="0.2">
      <c r="A38" s="24"/>
    </row>
    <row r="39" spans="1:1" x14ac:dyDescent="0.2">
      <c r="A39" s="24"/>
    </row>
    <row r="40" spans="1:1" x14ac:dyDescent="0.2">
      <c r="A40" s="24"/>
    </row>
    <row r="41" spans="1:1" x14ac:dyDescent="0.2">
      <c r="A41" s="24"/>
    </row>
    <row r="42" spans="1:1" x14ac:dyDescent="0.2">
      <c r="A42" s="24"/>
    </row>
    <row r="43" spans="1:1" x14ac:dyDescent="0.2">
      <c r="A43" s="24"/>
    </row>
    <row r="44" spans="1:1" x14ac:dyDescent="0.2">
      <c r="A44" s="24"/>
    </row>
    <row r="45" spans="1:1" x14ac:dyDescent="0.2">
      <c r="A45" s="24"/>
    </row>
    <row r="46" spans="1:1" x14ac:dyDescent="0.2">
      <c r="A46" s="24"/>
    </row>
    <row r="47" spans="1:1" x14ac:dyDescent="0.2">
      <c r="A47" s="24"/>
    </row>
    <row r="48" spans="1:1" x14ac:dyDescent="0.2">
      <c r="A48" s="24"/>
    </row>
    <row r="49" spans="1:1" x14ac:dyDescent="0.2">
      <c r="A49" s="24"/>
    </row>
    <row r="50" spans="1:1" x14ac:dyDescent="0.2">
      <c r="A50" s="24"/>
    </row>
    <row r="51" spans="1:1" x14ac:dyDescent="0.2">
      <c r="A51" s="24"/>
    </row>
    <row r="52" spans="1:1" x14ac:dyDescent="0.2">
      <c r="A52" s="24"/>
    </row>
    <row r="53" spans="1:1" x14ac:dyDescent="0.2">
      <c r="A53" s="24"/>
    </row>
    <row r="54" spans="1:1" x14ac:dyDescent="0.2">
      <c r="A54" s="24"/>
    </row>
    <row r="55" spans="1:1" x14ac:dyDescent="0.2">
      <c r="A55" s="24"/>
    </row>
    <row r="56" spans="1:1" x14ac:dyDescent="0.2">
      <c r="A56" s="24"/>
    </row>
    <row r="57" spans="1:1" x14ac:dyDescent="0.2">
      <c r="A57" s="24"/>
    </row>
    <row r="58" spans="1:1" x14ac:dyDescent="0.2">
      <c r="A58" s="24"/>
    </row>
    <row r="59" spans="1:1" x14ac:dyDescent="0.2">
      <c r="A59" s="24"/>
    </row>
    <row r="60" spans="1:1" x14ac:dyDescent="0.2">
      <c r="A60" s="24"/>
    </row>
    <row r="61" spans="1:1" x14ac:dyDescent="0.2">
      <c r="A61" s="24"/>
    </row>
    <row r="62" spans="1:1" x14ac:dyDescent="0.2">
      <c r="A62" s="24"/>
    </row>
    <row r="63" spans="1:1" x14ac:dyDescent="0.2">
      <c r="A63" s="24"/>
    </row>
    <row r="64" spans="1:1" x14ac:dyDescent="0.2">
      <c r="A64" s="24"/>
    </row>
    <row r="65" spans="1:1" x14ac:dyDescent="0.2">
      <c r="A65" s="24"/>
    </row>
    <row r="66" spans="1:1" x14ac:dyDescent="0.2">
      <c r="A66" s="24"/>
    </row>
    <row r="67" spans="1:1" x14ac:dyDescent="0.2">
      <c r="A67" s="24"/>
    </row>
    <row r="68" spans="1:1" x14ac:dyDescent="0.2">
      <c r="A68" s="24"/>
    </row>
    <row r="69" spans="1:1" x14ac:dyDescent="0.2">
      <c r="A69" s="24"/>
    </row>
    <row r="70" spans="1:1" x14ac:dyDescent="0.2">
      <c r="A70" s="24"/>
    </row>
    <row r="71" spans="1:1" x14ac:dyDescent="0.2">
      <c r="A71" s="24"/>
    </row>
    <row r="72" spans="1:1" x14ac:dyDescent="0.2">
      <c r="A72" s="24"/>
    </row>
    <row r="73" spans="1:1" x14ac:dyDescent="0.2">
      <c r="A73" s="24"/>
    </row>
    <row r="74" spans="1:1" x14ac:dyDescent="0.2">
      <c r="A74" s="24"/>
    </row>
    <row r="75" spans="1:1" x14ac:dyDescent="0.2">
      <c r="A75" s="24"/>
    </row>
    <row r="76" spans="1:1" x14ac:dyDescent="0.2">
      <c r="A76" s="24"/>
    </row>
    <row r="77" spans="1:1" x14ac:dyDescent="0.2">
      <c r="A77" s="24"/>
    </row>
    <row r="78" spans="1:1" x14ac:dyDescent="0.2">
      <c r="A78" s="24"/>
    </row>
    <row r="79" spans="1:1" x14ac:dyDescent="0.2">
      <c r="A79" s="24"/>
    </row>
    <row r="80" spans="1:1" x14ac:dyDescent="0.2">
      <c r="A80" s="24"/>
    </row>
    <row r="81" spans="1:1" x14ac:dyDescent="0.2">
      <c r="A81" s="24"/>
    </row>
    <row r="82" spans="1:1" x14ac:dyDescent="0.2">
      <c r="A82" s="24"/>
    </row>
    <row r="83" spans="1:1" x14ac:dyDescent="0.2">
      <c r="A83" s="24"/>
    </row>
    <row r="84" spans="1:1" x14ac:dyDescent="0.2">
      <c r="A84" s="24"/>
    </row>
    <row r="85" spans="1:1" x14ac:dyDescent="0.2">
      <c r="A85" s="24"/>
    </row>
    <row r="86" spans="1:1" x14ac:dyDescent="0.2">
      <c r="A86" s="24"/>
    </row>
    <row r="87" spans="1:1" x14ac:dyDescent="0.2">
      <c r="A87" s="24"/>
    </row>
    <row r="88" spans="1:1" x14ac:dyDescent="0.2">
      <c r="A88" s="24"/>
    </row>
    <row r="89" spans="1:1" x14ac:dyDescent="0.2">
      <c r="A89" s="24"/>
    </row>
    <row r="90" spans="1:1" x14ac:dyDescent="0.2">
      <c r="A90" s="24"/>
    </row>
    <row r="91" spans="1:1" x14ac:dyDescent="0.2">
      <c r="A91" s="24"/>
    </row>
    <row r="92" spans="1:1" x14ac:dyDescent="0.2">
      <c r="A92" s="24"/>
    </row>
    <row r="93" spans="1:1" x14ac:dyDescent="0.2">
      <c r="A93" s="24"/>
    </row>
    <row r="94" spans="1:1" x14ac:dyDescent="0.2">
      <c r="A94" s="24"/>
    </row>
    <row r="95" spans="1:1" x14ac:dyDescent="0.2">
      <c r="A95" s="24"/>
    </row>
    <row r="96" spans="1:1" x14ac:dyDescent="0.2">
      <c r="A96" s="24"/>
    </row>
    <row r="97" spans="1:1" x14ac:dyDescent="0.2">
      <c r="A97" s="24"/>
    </row>
    <row r="98" spans="1:1" x14ac:dyDescent="0.2">
      <c r="A98" s="24"/>
    </row>
    <row r="99" spans="1:1" x14ac:dyDescent="0.2">
      <c r="A99" s="24"/>
    </row>
    <row r="100" spans="1:1" x14ac:dyDescent="0.2">
      <c r="A100" s="24"/>
    </row>
    <row r="101" spans="1:1" x14ac:dyDescent="0.2">
      <c r="A101" s="24"/>
    </row>
    <row r="102" spans="1:1" x14ac:dyDescent="0.2">
      <c r="A102" s="24"/>
    </row>
    <row r="103" spans="1:1" x14ac:dyDescent="0.2">
      <c r="A103" s="24"/>
    </row>
    <row r="104" spans="1:1" x14ac:dyDescent="0.2">
      <c r="A104" s="24"/>
    </row>
    <row r="105" spans="1:1" x14ac:dyDescent="0.2">
      <c r="A105" s="24"/>
    </row>
    <row r="106" spans="1:1" x14ac:dyDescent="0.2">
      <c r="A106" s="24"/>
    </row>
    <row r="107" spans="1:1" x14ac:dyDescent="0.2">
      <c r="A107" s="24"/>
    </row>
    <row r="108" spans="1:1" x14ac:dyDescent="0.2">
      <c r="A108" s="24"/>
    </row>
    <row r="109" spans="1:1" x14ac:dyDescent="0.2">
      <c r="A109" s="24"/>
    </row>
    <row r="110" spans="1:1" x14ac:dyDescent="0.2">
      <c r="A110" s="24"/>
    </row>
    <row r="111" spans="1:1" x14ac:dyDescent="0.2">
      <c r="A111" s="24"/>
    </row>
    <row r="112" spans="1:1" x14ac:dyDescent="0.2">
      <c r="A112" s="24"/>
    </row>
    <row r="113" spans="1:1" x14ac:dyDescent="0.2">
      <c r="A113" s="24"/>
    </row>
    <row r="114" spans="1:1" x14ac:dyDescent="0.2">
      <c r="A114" s="24"/>
    </row>
    <row r="115" spans="1:1" x14ac:dyDescent="0.2">
      <c r="A115" s="24"/>
    </row>
    <row r="116" spans="1:1" x14ac:dyDescent="0.2">
      <c r="A116" s="24"/>
    </row>
    <row r="117" spans="1:1" x14ac:dyDescent="0.2">
      <c r="A117" s="24"/>
    </row>
    <row r="118" spans="1:1" x14ac:dyDescent="0.2">
      <c r="A118" s="24"/>
    </row>
    <row r="119" spans="1:1" x14ac:dyDescent="0.2">
      <c r="A119" s="24"/>
    </row>
    <row r="120" spans="1:1" x14ac:dyDescent="0.2">
      <c r="A120" s="24"/>
    </row>
    <row r="121" spans="1:1" x14ac:dyDescent="0.2">
      <c r="A121" s="24"/>
    </row>
    <row r="122" spans="1:1" x14ac:dyDescent="0.2">
      <c r="A122" s="24"/>
    </row>
    <row r="123" spans="1:1" x14ac:dyDescent="0.2">
      <c r="A123" s="24"/>
    </row>
    <row r="124" spans="1:1" x14ac:dyDescent="0.2">
      <c r="A124" s="24"/>
    </row>
    <row r="125" spans="1:1" x14ac:dyDescent="0.2">
      <c r="A125" s="24"/>
    </row>
    <row r="126" spans="1:1" x14ac:dyDescent="0.2">
      <c r="A126" s="24"/>
    </row>
    <row r="127" spans="1:1" x14ac:dyDescent="0.2">
      <c r="A127" s="24"/>
    </row>
    <row r="128" spans="1:1" x14ac:dyDescent="0.2">
      <c r="A128" s="24"/>
    </row>
    <row r="129" spans="1:1" x14ac:dyDescent="0.2">
      <c r="A129" s="24"/>
    </row>
    <row r="130" spans="1:1" x14ac:dyDescent="0.2">
      <c r="A130" s="24"/>
    </row>
    <row r="131" spans="1:1" x14ac:dyDescent="0.2">
      <c r="A131" s="24"/>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sheetPr>
    <tabColor rgb="FFFFC000"/>
  </sheetPr>
  <dimension ref="A1:E52"/>
  <sheetViews>
    <sheetView showGridLines="0" zoomScale="106" zoomScaleNormal="106" workbookViewId="0"/>
  </sheetViews>
  <sheetFormatPr defaultColWidth="8.7109375" defaultRowHeight="11.25" x14ac:dyDescent="0.2"/>
  <cols>
    <col min="1" max="1" width="8.85546875" style="5" customWidth="1"/>
    <col min="2" max="2" width="40.85546875" style="5" customWidth="1"/>
    <col min="3" max="3" width="20.5703125" style="5" customWidth="1"/>
    <col min="4" max="4" width="41" style="5" customWidth="1"/>
    <col min="5" max="5" width="13.85546875" style="5" customWidth="1"/>
    <col min="6" max="16384" width="8.7109375" style="5"/>
  </cols>
  <sheetData>
    <row r="1" spans="1:5" ht="11.45" customHeight="1" x14ac:dyDescent="0.2"/>
    <row r="2" spans="1:5" s="79" customFormat="1" ht="36" customHeight="1" x14ac:dyDescent="0.2">
      <c r="A2" s="67"/>
      <c r="B2" s="67" t="s">
        <v>195</v>
      </c>
      <c r="C2" s="67"/>
      <c r="D2" s="67" t="s">
        <v>185</v>
      </c>
      <c r="E2" s="5"/>
    </row>
    <row r="3" spans="1:5" s="79" customFormat="1" ht="3" customHeight="1" x14ac:dyDescent="0.2">
      <c r="A3" s="67"/>
      <c r="B3" s="100"/>
      <c r="C3" s="100"/>
      <c r="D3" s="67"/>
      <c r="E3" s="5"/>
    </row>
    <row r="4" spans="1:5" ht="9" customHeight="1" x14ac:dyDescent="0.2">
      <c r="A4" s="34"/>
      <c r="B4" s="34" t="s">
        <v>13</v>
      </c>
      <c r="D4" s="5" t="s">
        <v>96</v>
      </c>
    </row>
    <row r="5" spans="1:5" x14ac:dyDescent="0.2">
      <c r="B5" s="39" t="s">
        <v>46</v>
      </c>
      <c r="C5" s="83" t="s">
        <v>155</v>
      </c>
      <c r="D5" s="9" t="s">
        <v>120</v>
      </c>
    </row>
    <row r="6" spans="1:5" x14ac:dyDescent="0.2">
      <c r="B6" s="39"/>
      <c r="C6" s="83">
        <v>45231</v>
      </c>
      <c r="D6" s="9"/>
    </row>
    <row r="7" spans="1:5" ht="13.5" customHeight="1" x14ac:dyDescent="0.2">
      <c r="B7" s="10" t="s">
        <v>21</v>
      </c>
      <c r="C7" s="90">
        <f>C8+C21+C34</f>
        <v>22987.887279999999</v>
      </c>
      <c r="D7" s="45" t="s">
        <v>124</v>
      </c>
    </row>
    <row r="8" spans="1:5" ht="13.5" customHeight="1" x14ac:dyDescent="0.2">
      <c r="B8" s="102" t="s">
        <v>17</v>
      </c>
      <c r="C8" s="91">
        <f>SUM(C9:C20)</f>
        <v>7509.4257750000006</v>
      </c>
      <c r="D8" s="104" t="s">
        <v>101</v>
      </c>
    </row>
    <row r="9" spans="1:5" ht="13.5" customHeight="1" x14ac:dyDescent="0.2">
      <c r="B9" s="12" t="s">
        <v>111</v>
      </c>
      <c r="C9" s="92">
        <v>3573.7621100000001</v>
      </c>
      <c r="D9" s="47" t="s">
        <v>108</v>
      </c>
    </row>
    <row r="10" spans="1:5" ht="13.5" customHeight="1" x14ac:dyDescent="0.2">
      <c r="B10" s="11" t="s">
        <v>112</v>
      </c>
      <c r="C10" s="93">
        <v>1383.4445149999999</v>
      </c>
      <c r="D10" s="46" t="s">
        <v>140</v>
      </c>
    </row>
    <row r="11" spans="1:5" ht="13.5" customHeight="1" x14ac:dyDescent="0.2">
      <c r="B11" s="12" t="s">
        <v>113</v>
      </c>
      <c r="C11" s="92">
        <v>117.54487899999999</v>
      </c>
      <c r="D11" s="47" t="s">
        <v>141</v>
      </c>
    </row>
    <row r="12" spans="1:5" ht="13.5" customHeight="1" x14ac:dyDescent="0.2">
      <c r="B12" s="11" t="s">
        <v>114</v>
      </c>
      <c r="C12" s="93">
        <v>169.984815</v>
      </c>
      <c r="D12" s="46" t="s">
        <v>200</v>
      </c>
    </row>
    <row r="13" spans="1:5" ht="13.5" customHeight="1" x14ac:dyDescent="0.2">
      <c r="B13" s="12" t="s">
        <v>115</v>
      </c>
      <c r="C13" s="92">
        <v>0.86346100000000003</v>
      </c>
      <c r="D13" s="47" t="s">
        <v>136</v>
      </c>
    </row>
    <row r="14" spans="1:5" ht="13.5" customHeight="1" x14ac:dyDescent="0.2">
      <c r="B14" s="11" t="s">
        <v>116</v>
      </c>
      <c r="C14" s="93">
        <v>19.177527000000001</v>
      </c>
      <c r="D14" s="46" t="s">
        <v>201</v>
      </c>
    </row>
    <row r="15" spans="1:5" ht="13.5" customHeight="1" x14ac:dyDescent="0.2">
      <c r="B15" s="12" t="s">
        <v>45</v>
      </c>
      <c r="C15" s="92">
        <v>325.369012</v>
      </c>
      <c r="D15" s="47" t="s">
        <v>142</v>
      </c>
    </row>
    <row r="16" spans="1:5" ht="13.5" customHeight="1" x14ac:dyDescent="0.2">
      <c r="B16" s="11" t="s">
        <v>117</v>
      </c>
      <c r="C16" s="93">
        <v>1.5943689999999999</v>
      </c>
      <c r="D16" s="46" t="s">
        <v>143</v>
      </c>
    </row>
    <row r="17" spans="2:4" ht="13.5" customHeight="1" x14ac:dyDescent="0.2">
      <c r="B17" s="12" t="s">
        <v>118</v>
      </c>
      <c r="C17" s="92">
        <v>21.159079999999999</v>
      </c>
      <c r="D17" s="47" t="s">
        <v>144</v>
      </c>
    </row>
    <row r="18" spans="2:4" ht="13.5" customHeight="1" x14ac:dyDescent="0.2">
      <c r="B18" s="11" t="s">
        <v>119</v>
      </c>
      <c r="C18" s="93">
        <v>35.637073999999998</v>
      </c>
      <c r="D18" s="46" t="s">
        <v>202</v>
      </c>
    </row>
    <row r="19" spans="2:4" ht="13.5" customHeight="1" x14ac:dyDescent="0.2">
      <c r="B19" s="12" t="s">
        <v>109</v>
      </c>
      <c r="C19" s="92">
        <v>1837.640686</v>
      </c>
      <c r="D19" s="47" t="s">
        <v>110</v>
      </c>
    </row>
    <row r="20" spans="2:4" ht="13.5" customHeight="1" x14ac:dyDescent="0.2">
      <c r="B20" s="11" t="s">
        <v>128</v>
      </c>
      <c r="C20" s="93">
        <v>23.248246999999999</v>
      </c>
      <c r="D20" s="46" t="s">
        <v>57</v>
      </c>
    </row>
    <row r="21" spans="2:4" ht="13.5" customHeight="1" x14ac:dyDescent="0.2">
      <c r="B21" s="103" t="s">
        <v>18</v>
      </c>
      <c r="C21" s="94">
        <f>SUM(C22:C33)</f>
        <v>4368.5805090000003</v>
      </c>
      <c r="D21" s="105" t="s">
        <v>102</v>
      </c>
    </row>
    <row r="22" spans="2:4" ht="13.5" customHeight="1" x14ac:dyDescent="0.2">
      <c r="B22" s="11" t="s">
        <v>111</v>
      </c>
      <c r="C22" s="93">
        <v>3600.7680439999999</v>
      </c>
      <c r="D22" s="46" t="s">
        <v>108</v>
      </c>
    </row>
    <row r="23" spans="2:4" ht="13.5" customHeight="1" x14ac:dyDescent="0.2">
      <c r="B23" s="12" t="s">
        <v>112</v>
      </c>
      <c r="C23" s="92">
        <v>61.649562000000003</v>
      </c>
      <c r="D23" s="47" t="s">
        <v>140</v>
      </c>
    </row>
    <row r="24" spans="2:4" ht="13.5" customHeight="1" x14ac:dyDescent="0.2">
      <c r="B24" s="11" t="s">
        <v>113</v>
      </c>
      <c r="C24" s="93">
        <v>12.857400999999999</v>
      </c>
      <c r="D24" s="46" t="s">
        <v>141</v>
      </c>
    </row>
    <row r="25" spans="2:4" ht="13.5" customHeight="1" x14ac:dyDescent="0.2">
      <c r="B25" s="12" t="s">
        <v>114</v>
      </c>
      <c r="C25" s="92">
        <v>221.681611</v>
      </c>
      <c r="D25" s="47" t="s">
        <v>200</v>
      </c>
    </row>
    <row r="26" spans="2:4" ht="13.5" customHeight="1" x14ac:dyDescent="0.2">
      <c r="B26" s="11" t="s">
        <v>115</v>
      </c>
      <c r="C26" s="93">
        <v>2.9380000000000001E-3</v>
      </c>
      <c r="D26" s="46" t="s">
        <v>136</v>
      </c>
    </row>
    <row r="27" spans="2:4" ht="13.5" customHeight="1" x14ac:dyDescent="0.2">
      <c r="B27" s="12" t="s">
        <v>116</v>
      </c>
      <c r="C27" s="92">
        <v>6.2665220000000001</v>
      </c>
      <c r="D27" s="47" t="s">
        <v>201</v>
      </c>
    </row>
    <row r="28" spans="2:4" ht="13.5" customHeight="1" x14ac:dyDescent="0.2">
      <c r="B28" s="11" t="s">
        <v>45</v>
      </c>
      <c r="C28" s="93">
        <v>6.2770469999999996</v>
      </c>
      <c r="D28" s="46" t="s">
        <v>142</v>
      </c>
    </row>
    <row r="29" spans="2:4" ht="13.5" customHeight="1" x14ac:dyDescent="0.2">
      <c r="B29" s="12" t="s">
        <v>117</v>
      </c>
      <c r="C29" s="92">
        <v>2.4503180000000002</v>
      </c>
      <c r="D29" s="47" t="s">
        <v>143</v>
      </c>
    </row>
    <row r="30" spans="2:4" ht="13.5" customHeight="1" x14ac:dyDescent="0.2">
      <c r="B30" s="11" t="s">
        <v>118</v>
      </c>
      <c r="C30" s="93">
        <v>0.69035899999999994</v>
      </c>
      <c r="D30" s="46" t="s">
        <v>144</v>
      </c>
    </row>
    <row r="31" spans="2:4" ht="13.5" customHeight="1" x14ac:dyDescent="0.2">
      <c r="B31" s="12" t="s">
        <v>119</v>
      </c>
      <c r="C31" s="92">
        <v>8.4302539999999997</v>
      </c>
      <c r="D31" s="47" t="s">
        <v>202</v>
      </c>
    </row>
    <row r="32" spans="2:4" ht="13.5" customHeight="1" x14ac:dyDescent="0.2">
      <c r="B32" s="11" t="s">
        <v>109</v>
      </c>
      <c r="C32" s="93">
        <v>0.59635899999999997</v>
      </c>
      <c r="D32" s="46" t="s">
        <v>110</v>
      </c>
    </row>
    <row r="33" spans="2:4" ht="13.5" customHeight="1" x14ac:dyDescent="0.2">
      <c r="B33" s="12" t="s">
        <v>128</v>
      </c>
      <c r="C33" s="92">
        <v>446.91009400000002</v>
      </c>
      <c r="D33" s="47" t="s">
        <v>57</v>
      </c>
    </row>
    <row r="34" spans="2:4" ht="13.5" customHeight="1" x14ac:dyDescent="0.2">
      <c r="B34" s="102" t="s">
        <v>100</v>
      </c>
      <c r="C34" s="91">
        <f>SUM(C35:C46)</f>
        <v>11109.880995999998</v>
      </c>
      <c r="D34" s="104" t="s">
        <v>103</v>
      </c>
    </row>
    <row r="35" spans="2:4" ht="13.5" customHeight="1" x14ac:dyDescent="0.2">
      <c r="B35" s="12" t="s">
        <v>111</v>
      </c>
      <c r="C35" s="92">
        <v>2170.937715</v>
      </c>
      <c r="D35" s="47" t="s">
        <v>108</v>
      </c>
    </row>
    <row r="36" spans="2:4" ht="13.5" customHeight="1" x14ac:dyDescent="0.2">
      <c r="B36" s="11" t="s">
        <v>112</v>
      </c>
      <c r="C36" s="93">
        <v>3925.6218760000002</v>
      </c>
      <c r="D36" s="46" t="s">
        <v>140</v>
      </c>
    </row>
    <row r="37" spans="2:4" ht="13.5" customHeight="1" x14ac:dyDescent="0.2">
      <c r="B37" s="12" t="s">
        <v>113</v>
      </c>
      <c r="C37" s="92">
        <v>642.51045799999997</v>
      </c>
      <c r="D37" s="47" t="s">
        <v>141</v>
      </c>
    </row>
    <row r="38" spans="2:4" ht="13.5" customHeight="1" x14ac:dyDescent="0.2">
      <c r="B38" s="11" t="s">
        <v>114</v>
      </c>
      <c r="C38" s="93">
        <v>1655.2923060000001</v>
      </c>
      <c r="D38" s="46" t="s">
        <v>200</v>
      </c>
    </row>
    <row r="39" spans="2:4" ht="13.5" customHeight="1" x14ac:dyDescent="0.2">
      <c r="B39" s="12" t="s">
        <v>115</v>
      </c>
      <c r="C39" s="92">
        <v>4.2074910000000001</v>
      </c>
      <c r="D39" s="47" t="s">
        <v>136</v>
      </c>
    </row>
    <row r="40" spans="2:4" ht="13.5" customHeight="1" x14ac:dyDescent="0.2">
      <c r="B40" s="11" t="s">
        <v>116</v>
      </c>
      <c r="C40" s="93">
        <v>547.55073600000003</v>
      </c>
      <c r="D40" s="46" t="s">
        <v>201</v>
      </c>
    </row>
    <row r="41" spans="2:4" ht="13.5" customHeight="1" x14ac:dyDescent="0.2">
      <c r="B41" s="12" t="s">
        <v>45</v>
      </c>
      <c r="C41" s="92">
        <v>1581.88705</v>
      </c>
      <c r="D41" s="47" t="s">
        <v>142</v>
      </c>
    </row>
    <row r="42" spans="2:4" ht="13.5" customHeight="1" x14ac:dyDescent="0.2">
      <c r="B42" s="11" t="s">
        <v>117</v>
      </c>
      <c r="C42" s="93">
        <v>3.7605330000000001</v>
      </c>
      <c r="D42" s="46" t="s">
        <v>143</v>
      </c>
    </row>
    <row r="43" spans="2:4" ht="13.5" customHeight="1" x14ac:dyDescent="0.2">
      <c r="B43" s="12" t="s">
        <v>118</v>
      </c>
      <c r="C43" s="92">
        <v>194.52179599999999</v>
      </c>
      <c r="D43" s="47" t="s">
        <v>144</v>
      </c>
    </row>
    <row r="44" spans="2:4" ht="13.5" customHeight="1" x14ac:dyDescent="0.2">
      <c r="B44" s="11" t="s">
        <v>119</v>
      </c>
      <c r="C44" s="93">
        <v>228.193895</v>
      </c>
      <c r="D44" s="46" t="s">
        <v>202</v>
      </c>
    </row>
    <row r="45" spans="2:4" ht="13.5" customHeight="1" x14ac:dyDescent="0.2">
      <c r="B45" s="12" t="s">
        <v>109</v>
      </c>
      <c r="C45" s="92">
        <v>138.338651</v>
      </c>
      <c r="D45" s="47" t="s">
        <v>110</v>
      </c>
    </row>
    <row r="46" spans="2:4" ht="13.5" customHeight="1" x14ac:dyDescent="0.2">
      <c r="B46" s="11" t="s">
        <v>128</v>
      </c>
      <c r="C46" s="93">
        <v>17.058489000000002</v>
      </c>
      <c r="D46" s="46" t="s">
        <v>57</v>
      </c>
    </row>
    <row r="47" spans="2:4" ht="9" customHeight="1" x14ac:dyDescent="0.2">
      <c r="B47" s="35"/>
      <c r="C47" s="12"/>
      <c r="D47" s="47"/>
    </row>
    <row r="48" spans="2:4" x14ac:dyDescent="0.2">
      <c r="B48" s="16" t="s">
        <v>130</v>
      </c>
      <c r="C48" s="12"/>
      <c r="D48" s="17" t="s">
        <v>129</v>
      </c>
    </row>
    <row r="49" spans="2:4" x14ac:dyDescent="0.2">
      <c r="B49" s="16" t="s">
        <v>127</v>
      </c>
      <c r="C49" s="7"/>
      <c r="D49" s="17" t="s">
        <v>131</v>
      </c>
    </row>
    <row r="52" spans="2:4" x14ac:dyDescent="0.2">
      <c r="B52" s="17"/>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sheetPr>
    <tabColor rgb="FFFFC000"/>
  </sheetPr>
  <dimension ref="B3:E30"/>
  <sheetViews>
    <sheetView showGridLines="0" workbookViewId="0"/>
  </sheetViews>
  <sheetFormatPr defaultColWidth="8.7109375" defaultRowHeight="11.25" x14ac:dyDescent="0.2"/>
  <cols>
    <col min="1" max="2" width="8.7109375" style="5"/>
    <col min="3" max="3" width="46.42578125" style="5" customWidth="1"/>
    <col min="4" max="4" width="12.7109375" style="5" customWidth="1"/>
    <col min="5" max="5" width="42.140625" style="5" customWidth="1"/>
    <col min="6" max="16384" width="8.7109375" style="5"/>
  </cols>
  <sheetData>
    <row r="3" spans="2:5" s="79" customFormat="1" ht="24.75" customHeight="1" x14ac:dyDescent="0.2">
      <c r="B3" s="67"/>
      <c r="C3" s="67" t="s">
        <v>196</v>
      </c>
      <c r="D3" s="67"/>
      <c r="E3" s="82" t="s">
        <v>186</v>
      </c>
    </row>
    <row r="4" spans="2:5" s="79" customFormat="1" ht="10.5" customHeight="1" x14ac:dyDescent="0.2">
      <c r="B4" s="67"/>
      <c r="C4" s="100"/>
      <c r="D4" s="100"/>
      <c r="E4" s="67"/>
    </row>
    <row r="5" spans="2:5" x14ac:dyDescent="0.2">
      <c r="C5" s="34" t="s">
        <v>13</v>
      </c>
      <c r="E5" s="5" t="s">
        <v>96</v>
      </c>
    </row>
    <row r="6" spans="2:5" x14ac:dyDescent="0.2">
      <c r="C6" s="8" t="s">
        <v>14</v>
      </c>
      <c r="D6" s="83" t="s">
        <v>155</v>
      </c>
      <c r="E6" s="9" t="s">
        <v>107</v>
      </c>
    </row>
    <row r="7" spans="2:5" x14ac:dyDescent="0.2">
      <c r="C7" s="8"/>
      <c r="D7" s="83">
        <v>45231</v>
      </c>
      <c r="E7" s="9"/>
    </row>
    <row r="8" spans="2:5" ht="14.1" customHeight="1" x14ac:dyDescent="0.2">
      <c r="C8" s="10" t="s">
        <v>17</v>
      </c>
      <c r="D8" s="84">
        <f>+D9+D10+D11</f>
        <v>7509.4257749999997</v>
      </c>
      <c r="E8" s="45" t="s">
        <v>101</v>
      </c>
    </row>
    <row r="9" spans="2:5" ht="14.1" customHeight="1" x14ac:dyDescent="0.2">
      <c r="C9" s="11" t="s">
        <v>22</v>
      </c>
      <c r="D9" s="85">
        <v>1721.656201</v>
      </c>
      <c r="E9" s="46" t="s">
        <v>104</v>
      </c>
    </row>
    <row r="10" spans="2:5" ht="14.1" customHeight="1" x14ac:dyDescent="0.2">
      <c r="C10" s="12" t="s">
        <v>23</v>
      </c>
      <c r="D10" s="86">
        <v>3051.4343490000001</v>
      </c>
      <c r="E10" s="47" t="s">
        <v>105</v>
      </c>
    </row>
    <row r="11" spans="2:5" ht="14.1" customHeight="1" x14ac:dyDescent="0.2">
      <c r="C11" s="11" t="s">
        <v>24</v>
      </c>
      <c r="D11" s="85">
        <v>2736.3352249999998</v>
      </c>
      <c r="E11" s="46" t="s">
        <v>106</v>
      </c>
    </row>
    <row r="12" spans="2:5" ht="14.1" customHeight="1" x14ac:dyDescent="0.2">
      <c r="C12" s="10" t="s">
        <v>18</v>
      </c>
      <c r="D12" s="84">
        <f>+D13+D14+D15</f>
        <v>4368.5805089999994</v>
      </c>
      <c r="E12" s="45" t="s">
        <v>102</v>
      </c>
    </row>
    <row r="13" spans="2:5" ht="14.1" customHeight="1" x14ac:dyDescent="0.2">
      <c r="C13" s="11" t="s">
        <v>22</v>
      </c>
      <c r="D13" s="85">
        <v>173.06662900000001</v>
      </c>
      <c r="E13" s="46" t="s">
        <v>104</v>
      </c>
    </row>
    <row r="14" spans="2:5" ht="14.1" customHeight="1" x14ac:dyDescent="0.2">
      <c r="C14" s="12" t="s">
        <v>23</v>
      </c>
      <c r="D14" s="86">
        <v>595.96236999999996</v>
      </c>
      <c r="E14" s="47" t="s">
        <v>105</v>
      </c>
    </row>
    <row r="15" spans="2:5" ht="14.1" customHeight="1" x14ac:dyDescent="0.2">
      <c r="C15" s="11" t="s">
        <v>24</v>
      </c>
      <c r="D15" s="85">
        <v>3599.5515099999998</v>
      </c>
      <c r="E15" s="46" t="s">
        <v>106</v>
      </c>
    </row>
    <row r="16" spans="2:5" ht="14.1" customHeight="1" x14ac:dyDescent="0.2">
      <c r="C16" s="10" t="s">
        <v>19</v>
      </c>
      <c r="D16" s="84">
        <f>+D17+D18+D19</f>
        <v>11109.880996</v>
      </c>
      <c r="E16" s="45" t="s">
        <v>103</v>
      </c>
    </row>
    <row r="17" spans="3:5" ht="14.1" customHeight="1" x14ac:dyDescent="0.2">
      <c r="C17" s="11" t="s">
        <v>22</v>
      </c>
      <c r="D17" s="85">
        <v>5665.6869720000004</v>
      </c>
      <c r="E17" s="46" t="s">
        <v>104</v>
      </c>
    </row>
    <row r="18" spans="3:5" ht="14.1" customHeight="1" x14ac:dyDescent="0.2">
      <c r="C18" s="12" t="s">
        <v>23</v>
      </c>
      <c r="D18" s="86">
        <v>1965.29944</v>
      </c>
      <c r="E18" s="47" t="s">
        <v>105</v>
      </c>
    </row>
    <row r="19" spans="3:5" ht="14.1" customHeight="1" x14ac:dyDescent="0.2">
      <c r="C19" s="11" t="s">
        <v>24</v>
      </c>
      <c r="D19" s="85">
        <v>3478.8945840000001</v>
      </c>
      <c r="E19" s="46" t="s">
        <v>106</v>
      </c>
    </row>
    <row r="20" spans="3:5" s="1" customFormat="1" x14ac:dyDescent="0.2">
      <c r="C20" s="14"/>
      <c r="D20" s="14"/>
    </row>
    <row r="21" spans="3:5" x14ac:dyDescent="0.2">
      <c r="C21" s="16" t="s">
        <v>130</v>
      </c>
      <c r="E21" s="17" t="s">
        <v>129</v>
      </c>
    </row>
    <row r="22" spans="3:5" x14ac:dyDescent="0.2">
      <c r="C22" s="16" t="s">
        <v>127</v>
      </c>
      <c r="E22" s="17" t="s">
        <v>131</v>
      </c>
    </row>
    <row r="24" spans="3:5" x14ac:dyDescent="0.2">
      <c r="D24" s="111"/>
    </row>
    <row r="26" spans="3:5" x14ac:dyDescent="0.2">
      <c r="D26" s="111"/>
    </row>
    <row r="27" spans="3:5" x14ac:dyDescent="0.2">
      <c r="D27" s="111"/>
    </row>
    <row r="28" spans="3:5" x14ac:dyDescent="0.2">
      <c r="D28" s="111"/>
    </row>
    <row r="30" spans="3:5" x14ac:dyDescent="0.2">
      <c r="D30" s="111"/>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Z29"/>
  <sheetViews>
    <sheetView showGridLines="0" workbookViewId="0"/>
  </sheetViews>
  <sheetFormatPr defaultColWidth="7.7109375" defaultRowHeight="11.25" x14ac:dyDescent="0.2"/>
  <cols>
    <col min="1" max="1" width="45.85546875" style="5" customWidth="1"/>
    <col min="2" max="2" width="151.85546875" style="3" customWidth="1"/>
    <col min="3" max="5" width="7.7109375" style="3" customWidth="1"/>
    <col min="6" max="6" width="7.7109375" style="3"/>
    <col min="7" max="7" width="7.7109375" style="3" customWidth="1"/>
    <col min="8" max="9" width="7.7109375" style="3"/>
    <col min="10" max="13" width="7.7109375" style="5"/>
    <col min="14" max="14" width="7.7109375" style="5" customWidth="1"/>
    <col min="15" max="16384" width="7.7109375" style="3"/>
  </cols>
  <sheetData>
    <row r="1" spans="1:676" x14ac:dyDescent="0.2">
      <c r="J1" s="3"/>
      <c r="K1" s="3"/>
      <c r="L1" s="3"/>
      <c r="M1" s="3"/>
      <c r="N1" s="3"/>
    </row>
    <row r="2" spans="1:676" x14ac:dyDescent="0.2">
      <c r="B2" s="18"/>
      <c r="C2" s="18"/>
      <c r="D2" s="18"/>
      <c r="E2" s="18"/>
      <c r="F2" s="18"/>
      <c r="G2" s="18"/>
      <c r="H2" s="26"/>
      <c r="J2" s="3"/>
      <c r="K2" s="3"/>
      <c r="L2" s="3"/>
      <c r="M2" s="3"/>
      <c r="N2" s="3"/>
    </row>
    <row r="3" spans="1:676" ht="36" customHeight="1" x14ac:dyDescent="0.2">
      <c r="B3" s="19" t="s">
        <v>153</v>
      </c>
      <c r="C3" s="18"/>
      <c r="D3" s="18"/>
      <c r="E3" s="18"/>
      <c r="F3" s="18"/>
      <c r="G3" s="18"/>
      <c r="H3" s="26"/>
      <c r="J3" s="3"/>
      <c r="K3" s="3"/>
      <c r="L3" s="3"/>
      <c r="M3" s="3"/>
      <c r="N3" s="3"/>
    </row>
    <row r="4" spans="1:676" x14ac:dyDescent="0.2">
      <c r="B4" s="18"/>
      <c r="C4" s="18"/>
      <c r="D4" s="18"/>
      <c r="E4" s="18"/>
      <c r="F4" s="18"/>
      <c r="G4" s="18"/>
      <c r="H4" s="26"/>
      <c r="J4" s="3"/>
      <c r="K4" s="3"/>
      <c r="L4" s="3"/>
      <c r="M4" s="3"/>
      <c r="N4" s="3"/>
    </row>
    <row r="5" spans="1:676" x14ac:dyDescent="0.2">
      <c r="B5" s="20"/>
      <c r="C5" s="20"/>
      <c r="D5" s="20"/>
      <c r="E5" s="20"/>
      <c r="F5" s="20"/>
      <c r="G5" s="20"/>
      <c r="J5" s="3"/>
      <c r="K5" s="3"/>
      <c r="L5" s="3"/>
      <c r="M5" s="3"/>
      <c r="N5" s="3"/>
    </row>
    <row r="6" spans="1:676" x14ac:dyDescent="0.2">
      <c r="C6" s="110"/>
      <c r="J6" s="3"/>
      <c r="K6" s="3"/>
      <c r="L6" s="3"/>
      <c r="M6" s="3"/>
      <c r="N6" s="3"/>
    </row>
    <row r="7" spans="1:676" x14ac:dyDescent="0.2">
      <c r="J7" s="3"/>
      <c r="K7" s="3"/>
      <c r="L7" s="3"/>
      <c r="M7" s="3"/>
      <c r="N7" s="3"/>
    </row>
    <row r="8" spans="1:676" s="22"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x14ac:dyDescent="0.2">
      <c r="B9" s="5"/>
      <c r="C9" s="5"/>
      <c r="D9" s="5"/>
      <c r="E9" s="5"/>
      <c r="F9" s="5"/>
      <c r="G9" s="5"/>
      <c r="H9" s="5"/>
      <c r="I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c r="YY9" s="5"/>
      <c r="YZ9" s="5"/>
    </row>
    <row r="10" spans="1:676" x14ac:dyDescent="0.2">
      <c r="B10" s="128" t="s">
        <v>25</v>
      </c>
      <c r="C10" s="4"/>
    </row>
    <row r="11" spans="1:676" x14ac:dyDescent="0.2">
      <c r="B11" s="29" t="s">
        <v>154</v>
      </c>
      <c r="C11" s="27"/>
      <c r="D11" s="4"/>
    </row>
    <row r="12" spans="1:676" ht="33.75" x14ac:dyDescent="0.2">
      <c r="B12" s="129" t="s">
        <v>36</v>
      </c>
    </row>
    <row r="13" spans="1:676" x14ac:dyDescent="0.2">
      <c r="B13" s="129" t="s">
        <v>37</v>
      </c>
    </row>
    <row r="14" spans="1:676" x14ac:dyDescent="0.2">
      <c r="B14" s="129" t="s">
        <v>38</v>
      </c>
    </row>
    <row r="15" spans="1:676" ht="33.75" x14ac:dyDescent="0.2">
      <c r="B15" s="129" t="s">
        <v>39</v>
      </c>
    </row>
    <row r="16" spans="1:676" ht="22.5" x14ac:dyDescent="0.2">
      <c r="B16" s="129" t="s">
        <v>40</v>
      </c>
    </row>
    <row r="17" spans="2:2" ht="33.75" x14ac:dyDescent="0.2">
      <c r="B17" s="129" t="s">
        <v>41</v>
      </c>
    </row>
    <row r="18" spans="2:2" ht="22.5" x14ac:dyDescent="0.2">
      <c r="B18" s="129" t="s">
        <v>42</v>
      </c>
    </row>
    <row r="19" spans="2:2" ht="22.5" x14ac:dyDescent="0.2">
      <c r="B19" s="129" t="s">
        <v>43</v>
      </c>
    </row>
    <row r="20" spans="2:2" ht="22.5" x14ac:dyDescent="0.2">
      <c r="B20" s="129" t="s">
        <v>44</v>
      </c>
    </row>
    <row r="21" spans="2:2" x14ac:dyDescent="0.2">
      <c r="B21" s="5"/>
    </row>
    <row r="22" spans="2:2" x14ac:dyDescent="0.2">
      <c r="B22" s="28" t="s">
        <v>26</v>
      </c>
    </row>
    <row r="23" spans="2:2" x14ac:dyDescent="0.2">
      <c r="B23" s="30" t="s">
        <v>27</v>
      </c>
    </row>
    <row r="24" spans="2:2" x14ac:dyDescent="0.2">
      <c r="B24" s="25"/>
    </row>
    <row r="25" spans="2:2" x14ac:dyDescent="0.2">
      <c r="B25" s="28" t="s">
        <v>28</v>
      </c>
    </row>
    <row r="26" spans="2:2" x14ac:dyDescent="0.2">
      <c r="B26" s="31" t="s">
        <v>29</v>
      </c>
    </row>
    <row r="27" spans="2:2" x14ac:dyDescent="0.2">
      <c r="B27" s="31" t="s">
        <v>30</v>
      </c>
    </row>
    <row r="28" spans="2:2" x14ac:dyDescent="0.2">
      <c r="B28" s="30" t="s">
        <v>27</v>
      </c>
    </row>
    <row r="29" spans="2:2" x14ac:dyDescent="0.2">
      <c r="B29" s="32"/>
    </row>
  </sheetData>
  <hyperlinks>
    <hyperlink ref="B23" r:id="rId1" xr:uid="{433B68CD-46ED-416D-9B7F-C0081D65A8E4}"/>
    <hyperlink ref="B26" r:id="rId2" xr:uid="{49A08FA5-3124-4EDC-BEC6-708EE5E67282}"/>
    <hyperlink ref="B27" r:id="rId3" xr:uid="{8C2EE43E-44BA-46B6-881A-446376B3AD38}"/>
    <hyperlink ref="B28" r:id="rId4" xr:uid="{E05AFA25-3462-4470-B7F4-A4474ED62ECB}"/>
  </hyperlinks>
  <pageMargins left="0.7" right="0.7" top="0.75" bottom="0.75" header="0.3" footer="0.3"/>
  <pageSetup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Z14"/>
  <sheetViews>
    <sheetView showGridLines="0" zoomScaleNormal="100" workbookViewId="0"/>
  </sheetViews>
  <sheetFormatPr defaultColWidth="7.7109375" defaultRowHeight="11.25" x14ac:dyDescent="0.2"/>
  <cols>
    <col min="1" max="1" width="45.85546875" style="5" customWidth="1"/>
    <col min="2" max="2" width="83.5703125" style="3" customWidth="1"/>
    <col min="3" max="4" width="18.140625" style="3" customWidth="1"/>
    <col min="5" max="5" width="30.7109375" style="3" customWidth="1"/>
    <col min="6" max="6" width="7.7109375" style="3"/>
    <col min="7" max="7" width="8.7109375" style="3" customWidth="1"/>
    <col min="8" max="9" width="7.7109375" style="3"/>
    <col min="10" max="13" width="7.7109375" style="5"/>
    <col min="14" max="14" width="9.7109375" style="5" customWidth="1"/>
    <col min="15" max="16384" width="7.7109375" style="3"/>
  </cols>
  <sheetData>
    <row r="1" spans="1:676" x14ac:dyDescent="0.2">
      <c r="J1" s="3"/>
      <c r="K1" s="3"/>
      <c r="L1" s="3"/>
      <c r="M1" s="3"/>
      <c r="N1" s="3"/>
    </row>
    <row r="2" spans="1:676" x14ac:dyDescent="0.2">
      <c r="B2" s="18"/>
      <c r="C2" s="18"/>
      <c r="D2" s="18"/>
      <c r="E2" s="18"/>
      <c r="F2" s="18"/>
      <c r="G2" s="18"/>
      <c r="H2" s="26"/>
      <c r="J2" s="3"/>
      <c r="K2" s="3"/>
      <c r="L2" s="3"/>
      <c r="M2" s="3"/>
      <c r="N2" s="3"/>
    </row>
    <row r="3" spans="1:676" ht="36" customHeight="1" x14ac:dyDescent="0.2">
      <c r="B3" s="19" t="s">
        <v>153</v>
      </c>
      <c r="C3" s="18"/>
      <c r="D3" s="18"/>
      <c r="E3" s="18"/>
      <c r="F3" s="18"/>
      <c r="G3" s="18"/>
      <c r="H3" s="26"/>
      <c r="J3" s="3"/>
      <c r="K3" s="3"/>
      <c r="L3" s="3"/>
      <c r="M3" s="3"/>
      <c r="N3" s="3"/>
    </row>
    <row r="4" spans="1:676" x14ac:dyDescent="0.2">
      <c r="B4" s="18"/>
      <c r="C4" s="18"/>
      <c r="D4" s="18"/>
      <c r="E4" s="18"/>
      <c r="F4" s="18"/>
      <c r="G4" s="18"/>
      <c r="H4" s="26"/>
      <c r="J4" s="3"/>
      <c r="K4" s="3"/>
      <c r="L4" s="3"/>
      <c r="M4" s="3"/>
      <c r="N4" s="3"/>
    </row>
    <row r="5" spans="1:676" x14ac:dyDescent="0.2">
      <c r="J5" s="3"/>
      <c r="K5" s="3"/>
      <c r="L5" s="3"/>
      <c r="M5" s="3"/>
      <c r="N5" s="3"/>
    </row>
    <row r="6" spans="1:676" x14ac:dyDescent="0.2">
      <c r="C6" s="110"/>
      <c r="J6" s="3"/>
      <c r="K6" s="3"/>
      <c r="L6" s="3"/>
      <c r="M6" s="3"/>
      <c r="N6" s="3"/>
    </row>
    <row r="7" spans="1:676" x14ac:dyDescent="0.2">
      <c r="J7" s="3"/>
      <c r="K7" s="3"/>
      <c r="L7" s="3"/>
      <c r="M7" s="3"/>
      <c r="N7" s="3"/>
    </row>
    <row r="8" spans="1:676" s="22"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10" spans="1:676" x14ac:dyDescent="0.2">
      <c r="B10" s="4" t="s">
        <v>31</v>
      </c>
    </row>
    <row r="11" spans="1:676" x14ac:dyDescent="0.2">
      <c r="B11" s="27" t="s">
        <v>152</v>
      </c>
      <c r="D11" s="4"/>
    </row>
    <row r="13" spans="1:676" x14ac:dyDescent="0.2">
      <c r="B13" s="4" t="s">
        <v>32</v>
      </c>
    </row>
    <row r="14" spans="1:676" ht="112.5" x14ac:dyDescent="0.2">
      <c r="B14" s="120" t="s">
        <v>148</v>
      </c>
    </row>
  </sheetData>
  <hyperlinks>
    <hyperlink ref="B11" r:id="rId1" display="Please visit: https://www.scad.gov.ae/en/pages/ServicesDataRequest.aspx?SrvID=1" xr:uid="{3DA1F3DA-D1C3-4CFD-8534-018EFE6DB6D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sheetPr>
    <tabColor rgb="FFFFC000"/>
  </sheetPr>
  <dimension ref="B2:F16"/>
  <sheetViews>
    <sheetView showGridLines="0" zoomScale="112" zoomScaleNormal="112" workbookViewId="0"/>
  </sheetViews>
  <sheetFormatPr defaultColWidth="8.7109375" defaultRowHeight="11.25" x14ac:dyDescent="0.2"/>
  <cols>
    <col min="1" max="1" width="8.7109375" style="5"/>
    <col min="2" max="2" width="45.7109375" style="5" customWidth="1"/>
    <col min="3" max="3" width="20.7109375" style="5" customWidth="1"/>
    <col min="4" max="4" width="53.7109375" style="5" customWidth="1"/>
    <col min="5" max="5" width="68.85546875" style="5" customWidth="1"/>
    <col min="6" max="16384" width="8.7109375" style="5"/>
  </cols>
  <sheetData>
    <row r="2" spans="2:6" s="79" customFormat="1" ht="21" customHeight="1" x14ac:dyDescent="0.2">
      <c r="B2" s="68" t="s">
        <v>187</v>
      </c>
      <c r="C2" s="67"/>
      <c r="D2" s="82" t="s">
        <v>177</v>
      </c>
      <c r="E2" s="81"/>
    </row>
    <row r="3" spans="2:6" x14ac:dyDescent="0.2">
      <c r="B3" s="34" t="s">
        <v>13</v>
      </c>
      <c r="C3" s="6"/>
      <c r="D3" s="5" t="s">
        <v>96</v>
      </c>
      <c r="E3" s="7"/>
    </row>
    <row r="4" spans="2:6" x14ac:dyDescent="0.2">
      <c r="B4" s="8" t="s">
        <v>14</v>
      </c>
      <c r="C4" s="83" t="s">
        <v>155</v>
      </c>
      <c r="D4" s="9" t="s">
        <v>132</v>
      </c>
      <c r="E4" s="7"/>
    </row>
    <row r="5" spans="2:6" x14ac:dyDescent="0.2">
      <c r="B5" s="8"/>
      <c r="C5" s="83">
        <v>45231</v>
      </c>
      <c r="D5" s="9"/>
      <c r="E5" s="7"/>
    </row>
    <row r="6" spans="2:6" ht="14.1" customHeight="1" x14ac:dyDescent="0.2">
      <c r="B6" s="10" t="s">
        <v>15</v>
      </c>
      <c r="C6" s="84">
        <f>+C8+C9+C10</f>
        <v>22987.887279999999</v>
      </c>
      <c r="D6" s="45" t="s">
        <v>123</v>
      </c>
    </row>
    <row r="7" spans="2:6" ht="14.1" customHeight="1" x14ac:dyDescent="0.2">
      <c r="B7" s="11" t="s">
        <v>16</v>
      </c>
      <c r="C7" s="85">
        <f>+C8+C9</f>
        <v>11878.006283999999</v>
      </c>
      <c r="D7" s="46" t="s">
        <v>121</v>
      </c>
    </row>
    <row r="8" spans="2:6" ht="14.1" customHeight="1" x14ac:dyDescent="0.2">
      <c r="B8" s="37" t="s">
        <v>17</v>
      </c>
      <c r="C8" s="86">
        <v>7509.4257749999997</v>
      </c>
      <c r="D8" s="57" t="s">
        <v>101</v>
      </c>
      <c r="E8" s="97"/>
    </row>
    <row r="9" spans="2:6" ht="14.1" customHeight="1" x14ac:dyDescent="0.2">
      <c r="B9" s="38" t="s">
        <v>18</v>
      </c>
      <c r="C9" s="85">
        <v>4368.5805090000003</v>
      </c>
      <c r="D9" s="58" t="s">
        <v>102</v>
      </c>
      <c r="E9" s="97"/>
      <c r="F9" s="13"/>
    </row>
    <row r="10" spans="2:6" ht="14.1" customHeight="1" x14ac:dyDescent="0.2">
      <c r="B10" s="12" t="s">
        <v>19</v>
      </c>
      <c r="C10" s="86">
        <v>11109.880996</v>
      </c>
      <c r="D10" s="47" t="s">
        <v>103</v>
      </c>
      <c r="E10" s="97"/>
    </row>
    <row r="11" spans="2:6" ht="14.1" customHeight="1" x14ac:dyDescent="0.2">
      <c r="B11" s="11" t="s">
        <v>149</v>
      </c>
      <c r="C11" s="85">
        <v>768.12528799999905</v>
      </c>
      <c r="D11" s="56" t="s">
        <v>122</v>
      </c>
      <c r="E11" s="98"/>
      <c r="F11" s="13"/>
    </row>
    <row r="12" spans="2:6" s="1" customFormat="1" ht="6" customHeight="1" x14ac:dyDescent="0.2">
      <c r="B12" s="14"/>
      <c r="C12" s="14"/>
    </row>
    <row r="13" spans="2:6" x14ac:dyDescent="0.2">
      <c r="B13" s="16" t="s">
        <v>130</v>
      </c>
      <c r="D13" s="17" t="s">
        <v>129</v>
      </c>
    </row>
    <row r="14" spans="2:6" x14ac:dyDescent="0.2">
      <c r="B14" s="16" t="s">
        <v>127</v>
      </c>
      <c r="D14" s="17" t="s">
        <v>131</v>
      </c>
    </row>
    <row r="15" spans="2:6" ht="20.25" x14ac:dyDescent="0.3">
      <c r="C15" s="99"/>
      <c r="E15" s="43"/>
    </row>
    <row r="16" spans="2:6" ht="20.25" x14ac:dyDescent="0.3">
      <c r="C16" s="55"/>
      <c r="E16" s="43"/>
    </row>
  </sheetData>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sheetPr>
    <tabColor rgb="FFFFC000"/>
  </sheetPr>
  <dimension ref="B2:E14"/>
  <sheetViews>
    <sheetView showGridLines="0" zoomScale="110" zoomScaleNormal="110" workbookViewId="0"/>
  </sheetViews>
  <sheetFormatPr defaultColWidth="8.7109375" defaultRowHeight="11.25" x14ac:dyDescent="0.2"/>
  <cols>
    <col min="1" max="1" width="8.7109375" style="5"/>
    <col min="2" max="2" width="49.85546875" style="5" customWidth="1"/>
    <col min="3" max="3" width="23.7109375" style="5" customWidth="1"/>
    <col min="4" max="4" width="47.7109375" style="5" customWidth="1"/>
    <col min="5" max="16384" width="8.7109375" style="5"/>
  </cols>
  <sheetData>
    <row r="2" spans="2:5" s="79" customFormat="1" ht="25.5" x14ac:dyDescent="0.2">
      <c r="B2" s="67" t="s">
        <v>188</v>
      </c>
      <c r="C2" s="80"/>
      <c r="D2" s="82" t="s">
        <v>178</v>
      </c>
      <c r="E2" s="5"/>
    </row>
    <row r="3" spans="2:5" s="79" customFormat="1" ht="3.75" customHeight="1" x14ac:dyDescent="0.2">
      <c r="B3" s="68"/>
      <c r="C3" s="80"/>
      <c r="D3" s="68"/>
      <c r="E3" s="5"/>
    </row>
    <row r="4" spans="2:5" x14ac:dyDescent="0.2">
      <c r="B4" s="34" t="s">
        <v>20</v>
      </c>
      <c r="C4" s="6"/>
      <c r="D4" s="5" t="s">
        <v>133</v>
      </c>
    </row>
    <row r="5" spans="2:5" x14ac:dyDescent="0.2">
      <c r="B5" s="8" t="s">
        <v>14</v>
      </c>
      <c r="C5" s="83" t="s">
        <v>155</v>
      </c>
      <c r="D5" s="9" t="s">
        <v>132</v>
      </c>
    </row>
    <row r="6" spans="2:5" x14ac:dyDescent="0.2">
      <c r="B6" s="8"/>
      <c r="C6" s="83">
        <v>45231</v>
      </c>
      <c r="D6" s="9"/>
    </row>
    <row r="7" spans="2:5" ht="14.1" customHeight="1" x14ac:dyDescent="0.2">
      <c r="B7" s="69" t="s">
        <v>15</v>
      </c>
      <c r="C7" s="121">
        <v>-3.672102146031854E-2</v>
      </c>
      <c r="D7" s="70" t="s">
        <v>123</v>
      </c>
    </row>
    <row r="8" spans="2:5" s="1" customFormat="1" ht="14.1" customHeight="1" x14ac:dyDescent="0.2">
      <c r="B8" s="76" t="s">
        <v>16</v>
      </c>
      <c r="C8" s="122">
        <v>-7.4542021677706904E-2</v>
      </c>
      <c r="D8" s="77" t="s">
        <v>121</v>
      </c>
      <c r="E8" s="5"/>
    </row>
    <row r="9" spans="2:5" ht="14.1" customHeight="1" x14ac:dyDescent="0.2">
      <c r="B9" s="71" t="s">
        <v>17</v>
      </c>
      <c r="C9" s="123">
        <v>-0.13356469767156692</v>
      </c>
      <c r="D9" s="72" t="s">
        <v>101</v>
      </c>
    </row>
    <row r="10" spans="2:5" s="1" customFormat="1" ht="14.1" customHeight="1" x14ac:dyDescent="0.2">
      <c r="B10" s="74" t="s">
        <v>18</v>
      </c>
      <c r="C10" s="122">
        <v>4.8200008043866205E-2</v>
      </c>
      <c r="D10" s="75" t="s">
        <v>102</v>
      </c>
      <c r="E10" s="5"/>
    </row>
    <row r="11" spans="2:5" ht="14.1" customHeight="1" x14ac:dyDescent="0.2">
      <c r="B11" s="11" t="s">
        <v>19</v>
      </c>
      <c r="C11" s="123">
        <v>7.2903734476546748E-3</v>
      </c>
      <c r="D11" s="56" t="s">
        <v>103</v>
      </c>
    </row>
    <row r="12" spans="2:5" s="1" customFormat="1" x14ac:dyDescent="0.2">
      <c r="B12" s="14"/>
      <c r="C12" s="14"/>
      <c r="E12" s="5"/>
    </row>
    <row r="13" spans="2:5" x14ac:dyDescent="0.2">
      <c r="B13" s="16" t="s">
        <v>130</v>
      </c>
      <c r="D13" s="17" t="s">
        <v>129</v>
      </c>
    </row>
    <row r="14" spans="2:5" x14ac:dyDescent="0.2">
      <c r="B14" s="16" t="s">
        <v>127</v>
      </c>
      <c r="D14" s="17" t="s">
        <v>131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sheetPr>
    <tabColor rgb="FFFFC000"/>
  </sheetPr>
  <dimension ref="B1:G33"/>
  <sheetViews>
    <sheetView showGridLines="0" zoomScaleNormal="100" workbookViewId="0"/>
  </sheetViews>
  <sheetFormatPr defaultColWidth="8.7109375" defaultRowHeight="11.25" x14ac:dyDescent="0.2"/>
  <cols>
    <col min="1" max="1" width="8.7109375" style="5"/>
    <col min="2" max="2" width="66" style="5" customWidth="1"/>
    <col min="3" max="3" width="26.42578125" style="5" customWidth="1"/>
    <col min="4" max="4" width="56.28515625" style="5" customWidth="1"/>
    <col min="5" max="16384" width="8.7109375" style="5"/>
  </cols>
  <sheetData>
    <row r="1" spans="2:7" ht="30" customHeight="1" x14ac:dyDescent="0.3">
      <c r="B1" s="44"/>
      <c r="C1" s="43"/>
    </row>
    <row r="2" spans="2:7" s="79" customFormat="1" ht="12.75" x14ac:dyDescent="0.2">
      <c r="B2" s="68" t="s">
        <v>189</v>
      </c>
      <c r="D2" s="68" t="s">
        <v>179</v>
      </c>
      <c r="E2" s="81"/>
      <c r="F2" s="81"/>
    </row>
    <row r="3" spans="2:7" s="79" customFormat="1" ht="4.5" customHeight="1" x14ac:dyDescent="0.2">
      <c r="B3" s="68"/>
      <c r="D3" s="80"/>
      <c r="E3" s="81"/>
      <c r="F3" s="81"/>
    </row>
    <row r="4" spans="2:7" ht="9" customHeight="1" x14ac:dyDescent="0.2">
      <c r="B4" s="34" t="s">
        <v>13</v>
      </c>
      <c r="D4" s="5" t="s">
        <v>96</v>
      </c>
      <c r="E4" s="7"/>
      <c r="F4" s="7"/>
    </row>
    <row r="5" spans="2:7" x14ac:dyDescent="0.2">
      <c r="B5" s="15" t="s">
        <v>97</v>
      </c>
      <c r="C5" s="83" t="s">
        <v>155</v>
      </c>
      <c r="D5" s="9" t="s">
        <v>98</v>
      </c>
      <c r="E5" s="1"/>
      <c r="F5" s="1"/>
      <c r="G5" s="1"/>
    </row>
    <row r="6" spans="2:7" x14ac:dyDescent="0.2">
      <c r="B6" s="15"/>
      <c r="C6" s="83">
        <v>45231</v>
      </c>
      <c r="D6" s="9"/>
      <c r="E6" s="1"/>
      <c r="F6" s="1"/>
      <c r="G6" s="1"/>
    </row>
    <row r="7" spans="2:7" ht="14.1" customHeight="1" x14ac:dyDescent="0.2">
      <c r="B7" s="69" t="s">
        <v>21</v>
      </c>
      <c r="C7" s="124">
        <f>SUM(C8:C27)</f>
        <v>7509.4257749999988</v>
      </c>
      <c r="D7" s="48" t="s">
        <v>124</v>
      </c>
      <c r="E7" s="1"/>
      <c r="F7" s="1"/>
      <c r="G7" s="1"/>
    </row>
    <row r="8" spans="2:7" s="1" customFormat="1" ht="14.1" customHeight="1" x14ac:dyDescent="0.2">
      <c r="B8" s="76" t="s">
        <v>214</v>
      </c>
      <c r="C8" s="86">
        <v>104.068133</v>
      </c>
      <c r="D8" s="78" t="s">
        <v>77</v>
      </c>
    </row>
    <row r="9" spans="2:7" ht="14.1" customHeight="1" x14ac:dyDescent="0.2">
      <c r="B9" s="73" t="s">
        <v>71</v>
      </c>
      <c r="C9" s="85">
        <v>94.618966</v>
      </c>
      <c r="D9" s="42" t="s">
        <v>78</v>
      </c>
      <c r="E9" s="1"/>
      <c r="F9" s="1"/>
      <c r="G9" s="1"/>
    </row>
    <row r="10" spans="2:7" s="1" customFormat="1" ht="14.1" customHeight="1" x14ac:dyDescent="0.2">
      <c r="B10" s="76" t="s">
        <v>215</v>
      </c>
      <c r="C10" s="86">
        <v>50.135440000000003</v>
      </c>
      <c r="D10" s="78" t="s">
        <v>79</v>
      </c>
    </row>
    <row r="11" spans="2:7" ht="14.1" customHeight="1" x14ac:dyDescent="0.2">
      <c r="B11" s="73" t="s">
        <v>216</v>
      </c>
      <c r="C11" s="85">
        <v>341.416561</v>
      </c>
      <c r="D11" s="42" t="s">
        <v>151</v>
      </c>
      <c r="E11" s="1"/>
      <c r="F11" s="1"/>
      <c r="G11" s="1"/>
    </row>
    <row r="12" spans="2:7" s="1" customFormat="1" ht="14.1" customHeight="1" x14ac:dyDescent="0.2">
      <c r="B12" s="76" t="s">
        <v>72</v>
      </c>
      <c r="C12" s="86">
        <v>67.281460999999993</v>
      </c>
      <c r="D12" s="78" t="s">
        <v>80</v>
      </c>
    </row>
    <row r="13" spans="2:7" ht="14.1" customHeight="1" x14ac:dyDescent="0.2">
      <c r="B13" s="73" t="s">
        <v>73</v>
      </c>
      <c r="C13" s="85">
        <v>380.957178</v>
      </c>
      <c r="D13" s="42" t="s">
        <v>81</v>
      </c>
      <c r="E13" s="1"/>
      <c r="F13" s="1"/>
      <c r="G13" s="1"/>
    </row>
    <row r="14" spans="2:7" s="1" customFormat="1" ht="14.1" customHeight="1" x14ac:dyDescent="0.2">
      <c r="B14" s="76" t="s">
        <v>217</v>
      </c>
      <c r="C14" s="86">
        <v>877.29876300000001</v>
      </c>
      <c r="D14" s="78" t="s">
        <v>82</v>
      </c>
    </row>
    <row r="15" spans="2:7" ht="14.1" customHeight="1" x14ac:dyDescent="0.2">
      <c r="B15" s="73" t="s">
        <v>204</v>
      </c>
      <c r="C15" s="85">
        <v>0.37217</v>
      </c>
      <c r="D15" s="42" t="s">
        <v>83</v>
      </c>
      <c r="E15" s="1"/>
      <c r="F15" s="1"/>
      <c r="G15" s="1"/>
    </row>
    <row r="16" spans="2:7" s="1" customFormat="1" ht="14.1" customHeight="1" x14ac:dyDescent="0.2">
      <c r="B16" s="76" t="s">
        <v>205</v>
      </c>
      <c r="C16" s="86">
        <v>8.9382110000000008</v>
      </c>
      <c r="D16" s="78" t="s">
        <v>84</v>
      </c>
    </row>
    <row r="17" spans="2:7" ht="14.1" customHeight="1" x14ac:dyDescent="0.2">
      <c r="B17" s="73" t="s">
        <v>206</v>
      </c>
      <c r="C17" s="85">
        <v>161.18471700000001</v>
      </c>
      <c r="D17" s="42" t="s">
        <v>85</v>
      </c>
      <c r="E17" s="1"/>
      <c r="F17" s="1"/>
      <c r="G17" s="1"/>
    </row>
    <row r="18" spans="2:7" s="1" customFormat="1" ht="14.1" customHeight="1" x14ac:dyDescent="0.2">
      <c r="B18" s="76" t="s">
        <v>74</v>
      </c>
      <c r="C18" s="86">
        <v>25.645349</v>
      </c>
      <c r="D18" s="78" t="s">
        <v>86</v>
      </c>
    </row>
    <row r="19" spans="2:7" ht="14.1" customHeight="1" x14ac:dyDescent="0.2">
      <c r="B19" s="73" t="s">
        <v>207</v>
      </c>
      <c r="C19" s="85">
        <v>0.92409799999999997</v>
      </c>
      <c r="D19" s="42" t="s">
        <v>87</v>
      </c>
    </row>
    <row r="20" spans="2:7" s="1" customFormat="1" ht="14.1" customHeight="1" x14ac:dyDescent="0.2">
      <c r="B20" s="76" t="s">
        <v>208</v>
      </c>
      <c r="C20" s="86">
        <v>91.158409000000006</v>
      </c>
      <c r="D20" s="78" t="s">
        <v>88</v>
      </c>
    </row>
    <row r="21" spans="2:7" ht="14.1" customHeight="1" x14ac:dyDescent="0.2">
      <c r="B21" s="73" t="s">
        <v>209</v>
      </c>
      <c r="C21" s="85">
        <v>3024.800315</v>
      </c>
      <c r="D21" s="42" t="s">
        <v>218</v>
      </c>
    </row>
    <row r="22" spans="2:7" s="1" customFormat="1" ht="14.1" customHeight="1" x14ac:dyDescent="0.2">
      <c r="B22" s="76" t="s">
        <v>75</v>
      </c>
      <c r="C22" s="86">
        <v>1626.030215</v>
      </c>
      <c r="D22" s="78" t="s">
        <v>90</v>
      </c>
    </row>
    <row r="23" spans="2:7" ht="14.1" customHeight="1" x14ac:dyDescent="0.2">
      <c r="B23" s="73" t="s">
        <v>210</v>
      </c>
      <c r="C23" s="85">
        <v>284.21625899999998</v>
      </c>
      <c r="D23" s="42" t="s">
        <v>91</v>
      </c>
    </row>
    <row r="24" spans="2:7" s="1" customFormat="1" ht="14.1" customHeight="1" x14ac:dyDescent="0.2">
      <c r="B24" s="76" t="s">
        <v>211</v>
      </c>
      <c r="C24" s="86">
        <v>73.470697000000001</v>
      </c>
      <c r="D24" s="78" t="s">
        <v>92</v>
      </c>
    </row>
    <row r="25" spans="2:7" ht="14.1" customHeight="1" x14ac:dyDescent="0.2">
      <c r="B25" s="73" t="s">
        <v>212</v>
      </c>
      <c r="C25" s="85">
        <v>16.737682</v>
      </c>
      <c r="D25" s="42" t="s">
        <v>93</v>
      </c>
    </row>
    <row r="26" spans="2:7" s="1" customFormat="1" ht="14.1" customHeight="1" x14ac:dyDescent="0.2">
      <c r="B26" s="76" t="s">
        <v>76</v>
      </c>
      <c r="C26" s="86">
        <v>279.18951900000002</v>
      </c>
      <c r="D26" s="78" t="s">
        <v>94</v>
      </c>
    </row>
    <row r="27" spans="2:7" ht="14.1" customHeight="1" x14ac:dyDescent="0.2">
      <c r="B27" s="73" t="s">
        <v>213</v>
      </c>
      <c r="C27" s="85">
        <v>0.98163199999999995</v>
      </c>
      <c r="D27" s="42" t="s">
        <v>95</v>
      </c>
    </row>
    <row r="29" spans="2:7" x14ac:dyDescent="0.2">
      <c r="B29" s="16" t="s">
        <v>130</v>
      </c>
      <c r="D29" s="17" t="s">
        <v>129</v>
      </c>
    </row>
    <row r="30" spans="2:7" x14ac:dyDescent="0.2">
      <c r="B30" s="16" t="s">
        <v>127</v>
      </c>
      <c r="C30" s="51"/>
      <c r="D30" s="17" t="s">
        <v>131</v>
      </c>
    </row>
    <row r="31" spans="2:7" x14ac:dyDescent="0.2">
      <c r="D31" s="52"/>
    </row>
    <row r="32" spans="2:7" x14ac:dyDescent="0.2">
      <c r="D32" s="51"/>
    </row>
    <row r="33" spans="4:4" x14ac:dyDescent="0.2">
      <c r="D33" s="51"/>
    </row>
  </sheetData>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sheetPr>
    <tabColor rgb="FFFFC000"/>
  </sheetPr>
  <dimension ref="B2:G30"/>
  <sheetViews>
    <sheetView showGridLines="0" zoomScaleNormal="100" workbookViewId="0"/>
  </sheetViews>
  <sheetFormatPr defaultColWidth="8.7109375" defaultRowHeight="11.25" x14ac:dyDescent="0.2"/>
  <cols>
    <col min="1" max="1" width="8.7109375" style="5"/>
    <col min="2" max="2" width="68.42578125" style="5" customWidth="1"/>
    <col min="3" max="3" width="15.5703125" style="5" customWidth="1"/>
    <col min="4" max="4" width="54.7109375" style="5" customWidth="1"/>
    <col min="5" max="5" width="60.5703125" style="5" bestFit="1" customWidth="1"/>
    <col min="6" max="16384" width="8.7109375" style="5"/>
  </cols>
  <sheetData>
    <row r="2" spans="2:7" s="79" customFormat="1" ht="13.5" customHeight="1" x14ac:dyDescent="0.2">
      <c r="B2" s="68" t="s">
        <v>190</v>
      </c>
      <c r="C2" s="80"/>
      <c r="D2" s="68" t="s">
        <v>180</v>
      </c>
      <c r="E2" s="81"/>
      <c r="F2" s="5"/>
    </row>
    <row r="3" spans="2:7" s="79" customFormat="1" ht="6" customHeight="1" x14ac:dyDescent="0.2">
      <c r="B3" s="68"/>
      <c r="D3" s="80"/>
      <c r="E3" s="68"/>
      <c r="F3" s="81"/>
      <c r="G3" s="5"/>
    </row>
    <row r="4" spans="2:7" x14ac:dyDescent="0.2">
      <c r="B4" s="34" t="s">
        <v>13</v>
      </c>
      <c r="D4" s="5" t="s">
        <v>96</v>
      </c>
      <c r="E4" s="7"/>
    </row>
    <row r="5" spans="2:7" x14ac:dyDescent="0.2">
      <c r="B5" s="39" t="s">
        <v>97</v>
      </c>
      <c r="C5" s="83" t="s">
        <v>155</v>
      </c>
      <c r="D5" s="9" t="s">
        <v>98</v>
      </c>
      <c r="E5" s="7"/>
    </row>
    <row r="6" spans="2:7" x14ac:dyDescent="0.2">
      <c r="B6" s="39"/>
      <c r="C6" s="83">
        <v>45231</v>
      </c>
      <c r="D6" s="9"/>
      <c r="E6" s="7"/>
    </row>
    <row r="7" spans="2:7" ht="14.1" customHeight="1" x14ac:dyDescent="0.2">
      <c r="B7" s="69" t="s">
        <v>21</v>
      </c>
      <c r="C7" s="124">
        <f>SUM(C8:C27)</f>
        <v>4368.5805090000003</v>
      </c>
      <c r="D7" s="48" t="s">
        <v>124</v>
      </c>
    </row>
    <row r="8" spans="2:7" ht="14.1" customHeight="1" x14ac:dyDescent="0.2">
      <c r="B8" s="76" t="s">
        <v>214</v>
      </c>
      <c r="C8" s="86">
        <v>46.910066999999998</v>
      </c>
      <c r="D8" s="78" t="s">
        <v>77</v>
      </c>
    </row>
    <row r="9" spans="2:7" ht="14.1" customHeight="1" x14ac:dyDescent="0.2">
      <c r="B9" s="73" t="s">
        <v>71</v>
      </c>
      <c r="C9" s="85">
        <v>271.28254199999998</v>
      </c>
      <c r="D9" s="42" t="s">
        <v>78</v>
      </c>
    </row>
    <row r="10" spans="2:7" ht="14.1" customHeight="1" x14ac:dyDescent="0.2">
      <c r="B10" s="76" t="s">
        <v>215</v>
      </c>
      <c r="C10" s="86">
        <v>1.367121</v>
      </c>
      <c r="D10" s="78" t="s">
        <v>79</v>
      </c>
      <c r="E10" s="7"/>
    </row>
    <row r="11" spans="2:7" ht="14.1" customHeight="1" x14ac:dyDescent="0.2">
      <c r="B11" s="73" t="s">
        <v>216</v>
      </c>
      <c r="C11" s="85">
        <v>68.511902000000006</v>
      </c>
      <c r="D11" s="42" t="s">
        <v>151</v>
      </c>
    </row>
    <row r="12" spans="2:7" ht="14.1" customHeight="1" x14ac:dyDescent="0.2">
      <c r="B12" s="76" t="s">
        <v>72</v>
      </c>
      <c r="C12" s="86">
        <v>21.719114999999999</v>
      </c>
      <c r="D12" s="78" t="s">
        <v>80</v>
      </c>
    </row>
    <row r="13" spans="2:7" ht="14.1" customHeight="1" x14ac:dyDescent="0.2">
      <c r="B13" s="73" t="s">
        <v>73</v>
      </c>
      <c r="C13" s="85">
        <v>395.933446</v>
      </c>
      <c r="D13" s="42" t="s">
        <v>81</v>
      </c>
    </row>
    <row r="14" spans="2:7" ht="14.1" customHeight="1" x14ac:dyDescent="0.2">
      <c r="B14" s="76" t="s">
        <v>217</v>
      </c>
      <c r="C14" s="86">
        <v>157.1069</v>
      </c>
      <c r="D14" s="78" t="s">
        <v>82</v>
      </c>
    </row>
    <row r="15" spans="2:7" ht="14.1" customHeight="1" x14ac:dyDescent="0.2">
      <c r="B15" s="73" t="s">
        <v>204</v>
      </c>
      <c r="C15" s="85">
        <v>18.321957000000001</v>
      </c>
      <c r="D15" s="42" t="s">
        <v>83</v>
      </c>
    </row>
    <row r="16" spans="2:7" ht="14.1" customHeight="1" x14ac:dyDescent="0.2">
      <c r="B16" s="76" t="s">
        <v>205</v>
      </c>
      <c r="C16" s="86">
        <v>24.030018999999999</v>
      </c>
      <c r="D16" s="78" t="s">
        <v>84</v>
      </c>
    </row>
    <row r="17" spans="2:4" ht="14.1" customHeight="1" x14ac:dyDescent="0.2">
      <c r="B17" s="73" t="s">
        <v>206</v>
      </c>
      <c r="C17" s="85">
        <v>26.830245000000001</v>
      </c>
      <c r="D17" s="42" t="s">
        <v>85</v>
      </c>
    </row>
    <row r="18" spans="2:4" ht="14.1" customHeight="1" x14ac:dyDescent="0.2">
      <c r="B18" s="76" t="s">
        <v>74</v>
      </c>
      <c r="C18" s="86">
        <v>272.75933199999997</v>
      </c>
      <c r="D18" s="78" t="s">
        <v>86</v>
      </c>
    </row>
    <row r="19" spans="2:4" ht="14.1" customHeight="1" x14ac:dyDescent="0.2">
      <c r="B19" s="73" t="s">
        <v>207</v>
      </c>
      <c r="C19" s="85">
        <v>83.841983999999997</v>
      </c>
      <c r="D19" s="42" t="s">
        <v>87</v>
      </c>
    </row>
    <row r="20" spans="2:4" ht="14.1" customHeight="1" x14ac:dyDescent="0.2">
      <c r="B20" s="76" t="s">
        <v>208</v>
      </c>
      <c r="C20" s="86">
        <v>40.279511999999997</v>
      </c>
      <c r="D20" s="78" t="s">
        <v>88</v>
      </c>
    </row>
    <row r="21" spans="2:4" ht="14.1" customHeight="1" x14ac:dyDescent="0.2">
      <c r="B21" s="73" t="s">
        <v>209</v>
      </c>
      <c r="C21" s="85">
        <v>481.44845900000001</v>
      </c>
      <c r="D21" s="42" t="s">
        <v>89</v>
      </c>
    </row>
    <row r="22" spans="2:4" ht="14.1" customHeight="1" x14ac:dyDescent="0.2">
      <c r="B22" s="76" t="s">
        <v>75</v>
      </c>
      <c r="C22" s="86">
        <v>286.34150099999999</v>
      </c>
      <c r="D22" s="78" t="s">
        <v>90</v>
      </c>
    </row>
    <row r="23" spans="2:4" ht="14.1" customHeight="1" x14ac:dyDescent="0.2">
      <c r="B23" s="73" t="s">
        <v>210</v>
      </c>
      <c r="C23" s="85">
        <v>1013.1365500000001</v>
      </c>
      <c r="D23" s="42" t="s">
        <v>91</v>
      </c>
    </row>
    <row r="24" spans="2:4" ht="14.1" customHeight="1" x14ac:dyDescent="0.2">
      <c r="B24" s="76" t="s">
        <v>211</v>
      </c>
      <c r="C24" s="86">
        <v>863.60309299999994</v>
      </c>
      <c r="D24" s="78" t="s">
        <v>92</v>
      </c>
    </row>
    <row r="25" spans="2:4" ht="14.1" customHeight="1" x14ac:dyDescent="0.2">
      <c r="B25" s="73" t="s">
        <v>212</v>
      </c>
      <c r="C25" s="85">
        <v>101.298058</v>
      </c>
      <c r="D25" s="42" t="s">
        <v>93</v>
      </c>
    </row>
    <row r="26" spans="2:4" ht="14.1" customHeight="1" x14ac:dyDescent="0.2">
      <c r="B26" s="76" t="s">
        <v>76</v>
      </c>
      <c r="C26" s="86">
        <v>117.439949</v>
      </c>
      <c r="D26" s="78" t="s">
        <v>94</v>
      </c>
    </row>
    <row r="27" spans="2:4" ht="14.1" customHeight="1" x14ac:dyDescent="0.2">
      <c r="B27" s="73" t="s">
        <v>213</v>
      </c>
      <c r="C27" s="85">
        <v>76.418756999999999</v>
      </c>
      <c r="D27" s="42" t="s">
        <v>95</v>
      </c>
    </row>
    <row r="29" spans="2:4" x14ac:dyDescent="0.2">
      <c r="B29" s="16" t="s">
        <v>130</v>
      </c>
      <c r="D29" s="17" t="s">
        <v>129</v>
      </c>
    </row>
    <row r="30" spans="2:4" x14ac:dyDescent="0.2">
      <c r="B30" s="16" t="s">
        <v>127</v>
      </c>
      <c r="D30" s="17" t="s">
        <v>131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sheetPr>
    <tabColor rgb="FFFFC000"/>
  </sheetPr>
  <dimension ref="B2:J35"/>
  <sheetViews>
    <sheetView showGridLines="0" zoomScaleNormal="100" workbookViewId="0"/>
  </sheetViews>
  <sheetFormatPr defaultColWidth="8.7109375" defaultRowHeight="11.25" x14ac:dyDescent="0.2"/>
  <cols>
    <col min="1" max="1" width="8.7109375" style="5"/>
    <col min="2" max="2" width="74" style="5" customWidth="1"/>
    <col min="3" max="3" width="14" style="5" customWidth="1"/>
    <col min="4" max="4" width="50" style="5" customWidth="1"/>
    <col min="5" max="5" width="42.5703125" style="5" bestFit="1" customWidth="1"/>
    <col min="6" max="6" width="39" style="5" customWidth="1"/>
    <col min="7" max="7" width="18" style="5" customWidth="1"/>
    <col min="8" max="8" width="16.5703125" style="5" customWidth="1"/>
    <col min="9" max="16384" width="8.7109375" style="5"/>
  </cols>
  <sheetData>
    <row r="2" spans="2:9" s="79" customFormat="1" ht="12.75" x14ac:dyDescent="0.2">
      <c r="B2" s="68" t="s">
        <v>191</v>
      </c>
      <c r="C2" s="80"/>
      <c r="D2" s="68" t="s">
        <v>181</v>
      </c>
      <c r="E2" s="5"/>
      <c r="F2" s="5"/>
      <c r="G2" s="5"/>
      <c r="H2" s="5"/>
    </row>
    <row r="3" spans="2:9" s="79" customFormat="1" ht="3.75" customHeight="1" x14ac:dyDescent="0.2">
      <c r="B3" s="68"/>
      <c r="C3" s="80"/>
      <c r="D3" s="68"/>
      <c r="E3" s="5"/>
      <c r="F3" s="5"/>
      <c r="G3" s="5"/>
      <c r="H3" s="5"/>
    </row>
    <row r="4" spans="2:9" x14ac:dyDescent="0.2">
      <c r="B4" s="34" t="s">
        <v>13</v>
      </c>
      <c r="C4" s="6"/>
      <c r="D4" s="5" t="s">
        <v>96</v>
      </c>
    </row>
    <row r="5" spans="2:9" ht="15" x14ac:dyDescent="0.25">
      <c r="B5" s="39" t="s">
        <v>97</v>
      </c>
      <c r="C5" s="83" t="s">
        <v>155</v>
      </c>
      <c r="D5" s="9" t="s">
        <v>98</v>
      </c>
      <c r="E5"/>
      <c r="F5"/>
      <c r="G5"/>
      <c r="H5"/>
      <c r="I5"/>
    </row>
    <row r="6" spans="2:9" ht="15" x14ac:dyDescent="0.25">
      <c r="B6" s="39"/>
      <c r="C6" s="83">
        <v>45231</v>
      </c>
      <c r="D6" s="9"/>
      <c r="E6"/>
      <c r="F6"/>
      <c r="G6"/>
      <c r="H6"/>
      <c r="I6"/>
    </row>
    <row r="7" spans="2:9" ht="14.1" customHeight="1" x14ac:dyDescent="0.25">
      <c r="B7" s="69" t="s">
        <v>21</v>
      </c>
      <c r="C7" s="87">
        <f>SUM(C8:C27)</f>
        <v>11109.880996</v>
      </c>
      <c r="D7" s="48" t="s">
        <v>124</v>
      </c>
      <c r="E7"/>
      <c r="F7"/>
      <c r="G7"/>
      <c r="H7"/>
      <c r="I7"/>
    </row>
    <row r="8" spans="2:9" ht="14.1" customHeight="1" x14ac:dyDescent="0.25">
      <c r="B8" s="76" t="s">
        <v>214</v>
      </c>
      <c r="C8" s="12">
        <v>282.67111999999997</v>
      </c>
      <c r="D8" s="78" t="s">
        <v>77</v>
      </c>
      <c r="E8"/>
      <c r="F8"/>
      <c r="G8"/>
      <c r="H8"/>
      <c r="I8"/>
    </row>
    <row r="9" spans="2:9" ht="14.1" customHeight="1" x14ac:dyDescent="0.25">
      <c r="B9" s="73" t="s">
        <v>71</v>
      </c>
      <c r="C9" s="73">
        <v>321.39324499999998</v>
      </c>
      <c r="D9" s="42" t="s">
        <v>78</v>
      </c>
      <c r="E9"/>
      <c r="F9"/>
      <c r="G9"/>
      <c r="H9"/>
      <c r="I9"/>
    </row>
    <row r="10" spans="2:9" ht="14.1" customHeight="1" x14ac:dyDescent="0.25">
      <c r="B10" s="76" t="s">
        <v>215</v>
      </c>
      <c r="C10" s="12">
        <v>80.140364000000005</v>
      </c>
      <c r="D10" s="78" t="s">
        <v>79</v>
      </c>
      <c r="E10"/>
      <c r="F10"/>
      <c r="G10"/>
      <c r="H10"/>
      <c r="I10"/>
    </row>
    <row r="11" spans="2:9" ht="14.1" customHeight="1" x14ac:dyDescent="0.25">
      <c r="B11" s="73" t="s">
        <v>216</v>
      </c>
      <c r="C11" s="73">
        <v>228.13279800000001</v>
      </c>
      <c r="D11" s="42" t="s">
        <v>151</v>
      </c>
      <c r="E11"/>
      <c r="F11"/>
      <c r="G11"/>
      <c r="H11"/>
      <c r="I11"/>
    </row>
    <row r="12" spans="2:9" ht="14.1" customHeight="1" x14ac:dyDescent="0.25">
      <c r="B12" s="76" t="s">
        <v>72</v>
      </c>
      <c r="C12" s="12">
        <v>637.35704999999996</v>
      </c>
      <c r="D12" s="78" t="s">
        <v>80</v>
      </c>
      <c r="E12"/>
      <c r="F12"/>
      <c r="G12"/>
      <c r="H12"/>
      <c r="I12"/>
    </row>
    <row r="13" spans="2:9" ht="14.1" customHeight="1" x14ac:dyDescent="0.25">
      <c r="B13" s="73" t="s">
        <v>73</v>
      </c>
      <c r="C13" s="73">
        <v>778.44654800000001</v>
      </c>
      <c r="D13" s="42" t="s">
        <v>81</v>
      </c>
      <c r="E13"/>
      <c r="F13"/>
      <c r="G13"/>
      <c r="H13"/>
      <c r="I13"/>
    </row>
    <row r="14" spans="2:9" ht="14.1" customHeight="1" x14ac:dyDescent="0.25">
      <c r="B14" s="76" t="s">
        <v>217</v>
      </c>
      <c r="C14" s="12">
        <v>409.884548</v>
      </c>
      <c r="D14" s="78" t="s">
        <v>82</v>
      </c>
      <c r="E14"/>
      <c r="F14"/>
      <c r="G14"/>
      <c r="H14"/>
      <c r="I14"/>
    </row>
    <row r="15" spans="2:9" ht="14.1" customHeight="1" x14ac:dyDescent="0.25">
      <c r="B15" s="73" t="s">
        <v>204</v>
      </c>
      <c r="C15" s="73">
        <v>26.388089000000001</v>
      </c>
      <c r="D15" s="42" t="s">
        <v>83</v>
      </c>
      <c r="E15"/>
      <c r="F15"/>
      <c r="G15"/>
      <c r="H15"/>
      <c r="I15"/>
    </row>
    <row r="16" spans="2:9" ht="14.1" customHeight="1" x14ac:dyDescent="0.25">
      <c r="B16" s="76" t="s">
        <v>205</v>
      </c>
      <c r="C16" s="12">
        <v>16.435279999999999</v>
      </c>
      <c r="D16" s="78" t="s">
        <v>84</v>
      </c>
      <c r="E16"/>
      <c r="F16"/>
      <c r="G16"/>
      <c r="H16"/>
      <c r="I16"/>
    </row>
    <row r="17" spans="2:10" ht="14.1" customHeight="1" x14ac:dyDescent="0.25">
      <c r="B17" s="73" t="s">
        <v>206</v>
      </c>
      <c r="C17" s="73">
        <v>213.54924099999999</v>
      </c>
      <c r="D17" s="42" t="s">
        <v>85</v>
      </c>
      <c r="E17"/>
      <c r="F17"/>
      <c r="G17"/>
      <c r="H17"/>
      <c r="I17"/>
    </row>
    <row r="18" spans="2:10" ht="14.1" customHeight="1" x14ac:dyDescent="0.25">
      <c r="B18" s="76" t="s">
        <v>74</v>
      </c>
      <c r="C18" s="12">
        <v>89.098580999999996</v>
      </c>
      <c r="D18" s="78" t="s">
        <v>86</v>
      </c>
      <c r="E18"/>
      <c r="F18"/>
      <c r="G18"/>
      <c r="H18"/>
      <c r="I18"/>
    </row>
    <row r="19" spans="2:10" ht="14.1" customHeight="1" x14ac:dyDescent="0.25">
      <c r="B19" s="73" t="s">
        <v>207</v>
      </c>
      <c r="C19" s="73">
        <v>15.146552</v>
      </c>
      <c r="D19" s="42" t="s">
        <v>87</v>
      </c>
      <c r="E19"/>
      <c r="F19"/>
      <c r="G19"/>
      <c r="H19"/>
      <c r="I19"/>
    </row>
    <row r="20" spans="2:10" ht="14.1" customHeight="1" x14ac:dyDescent="0.25">
      <c r="B20" s="76" t="s">
        <v>208</v>
      </c>
      <c r="C20" s="12">
        <v>106.599701</v>
      </c>
      <c r="D20" s="78" t="s">
        <v>88</v>
      </c>
      <c r="E20"/>
      <c r="F20"/>
      <c r="G20"/>
      <c r="H20"/>
      <c r="I20"/>
    </row>
    <row r="21" spans="2:10" ht="14.1" customHeight="1" x14ac:dyDescent="0.25">
      <c r="B21" s="73" t="s">
        <v>209</v>
      </c>
      <c r="C21" s="73">
        <v>294.27739400000002</v>
      </c>
      <c r="D21" s="42" t="s">
        <v>89</v>
      </c>
      <c r="E21"/>
      <c r="F21"/>
      <c r="G21"/>
      <c r="H21"/>
      <c r="I21"/>
    </row>
    <row r="22" spans="2:10" ht="14.1" customHeight="1" x14ac:dyDescent="0.25">
      <c r="B22" s="76" t="s">
        <v>75</v>
      </c>
      <c r="C22" s="12">
        <v>1809.4953800000001</v>
      </c>
      <c r="D22" s="78" t="s">
        <v>90</v>
      </c>
      <c r="E22"/>
      <c r="F22"/>
      <c r="G22"/>
      <c r="H22"/>
      <c r="I22"/>
    </row>
    <row r="23" spans="2:10" ht="14.1" customHeight="1" x14ac:dyDescent="0.25">
      <c r="B23" s="73" t="s">
        <v>210</v>
      </c>
      <c r="C23" s="73">
        <v>2488.4356830000002</v>
      </c>
      <c r="D23" s="42" t="s">
        <v>91</v>
      </c>
      <c r="E23"/>
      <c r="F23"/>
      <c r="G23"/>
      <c r="H23"/>
      <c r="I23"/>
    </row>
    <row r="24" spans="2:10" ht="14.1" customHeight="1" x14ac:dyDescent="0.25">
      <c r="B24" s="76" t="s">
        <v>211</v>
      </c>
      <c r="C24" s="12">
        <v>2745.32845</v>
      </c>
      <c r="D24" s="78" t="s">
        <v>92</v>
      </c>
      <c r="E24"/>
      <c r="F24"/>
      <c r="G24"/>
      <c r="H24"/>
      <c r="I24"/>
    </row>
    <row r="25" spans="2:10" ht="14.1" customHeight="1" x14ac:dyDescent="0.25">
      <c r="B25" s="73" t="s">
        <v>212</v>
      </c>
      <c r="C25" s="73">
        <v>466.15468800000002</v>
      </c>
      <c r="D25" s="42" t="s">
        <v>93</v>
      </c>
      <c r="E25"/>
      <c r="F25"/>
      <c r="G25"/>
      <c r="H25"/>
      <c r="I25"/>
    </row>
    <row r="26" spans="2:10" ht="14.1" customHeight="1" x14ac:dyDescent="0.25">
      <c r="B26" s="76" t="s">
        <v>76</v>
      </c>
      <c r="C26" s="12">
        <v>82.584059999999994</v>
      </c>
      <c r="D26" s="78" t="s">
        <v>94</v>
      </c>
      <c r="E26"/>
      <c r="F26"/>
      <c r="G26"/>
      <c r="H26"/>
      <c r="I26"/>
    </row>
    <row r="27" spans="2:10" ht="14.1" customHeight="1" x14ac:dyDescent="0.25">
      <c r="B27" s="73" t="s">
        <v>213</v>
      </c>
      <c r="C27" s="73">
        <v>18.362224000000001</v>
      </c>
      <c r="D27" s="42" t="s">
        <v>95</v>
      </c>
      <c r="E27"/>
      <c r="F27"/>
      <c r="G27"/>
      <c r="H27"/>
      <c r="I27"/>
    </row>
    <row r="28" spans="2:10" ht="8.25" customHeight="1" x14ac:dyDescent="0.25">
      <c r="E28"/>
      <c r="F28"/>
      <c r="G28"/>
      <c r="H28"/>
      <c r="I28"/>
    </row>
    <row r="29" spans="2:10" ht="15" x14ac:dyDescent="0.25">
      <c r="B29" s="16" t="s">
        <v>130</v>
      </c>
      <c r="D29" s="17" t="s">
        <v>129</v>
      </c>
      <c r="E29"/>
      <c r="F29"/>
      <c r="G29"/>
      <c r="H29"/>
      <c r="I29"/>
    </row>
    <row r="30" spans="2:10" ht="15" x14ac:dyDescent="0.25">
      <c r="B30" s="16" t="s">
        <v>127</v>
      </c>
      <c r="D30" s="17" t="s">
        <v>131</v>
      </c>
      <c r="E30"/>
      <c r="F30"/>
      <c r="G30"/>
      <c r="H30"/>
      <c r="I30"/>
    </row>
    <row r="31" spans="2:10" ht="15" x14ac:dyDescent="0.25">
      <c r="F31"/>
      <c r="G31"/>
      <c r="H31"/>
      <c r="I31"/>
      <c r="J31"/>
    </row>
    <row r="32" spans="2:10" ht="15" x14ac:dyDescent="0.25">
      <c r="D32" s="50"/>
      <c r="F32"/>
      <c r="G32"/>
      <c r="H32"/>
      <c r="I32"/>
      <c r="J32"/>
    </row>
    <row r="33" spans="6:10" ht="15" x14ac:dyDescent="0.25">
      <c r="F33"/>
      <c r="G33"/>
      <c r="H33"/>
      <c r="I33"/>
      <c r="J33"/>
    </row>
    <row r="34" spans="6:10" ht="15" x14ac:dyDescent="0.25">
      <c r="F34"/>
      <c r="G34"/>
      <c r="H34"/>
      <c r="I34"/>
      <c r="J34"/>
    </row>
    <row r="35" spans="6:10" ht="15" x14ac:dyDescent="0.25">
      <c r="F35"/>
      <c r="G35"/>
      <c r="H35"/>
      <c r="I35"/>
      <c r="J3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sheetPr>
    <tabColor rgb="FFFFC000"/>
  </sheetPr>
  <dimension ref="A2:D24"/>
  <sheetViews>
    <sheetView showGridLines="0" zoomScaleNormal="100" workbookViewId="0"/>
  </sheetViews>
  <sheetFormatPr defaultColWidth="8.7109375" defaultRowHeight="11.25" x14ac:dyDescent="0.2"/>
  <cols>
    <col min="1" max="1" width="15.5703125" style="5" customWidth="1"/>
    <col min="2" max="2" width="28.85546875" style="5" customWidth="1"/>
    <col min="3" max="3" width="38.7109375" style="5" customWidth="1"/>
    <col min="4" max="4" width="42.28515625" style="5" customWidth="1"/>
    <col min="5" max="5" width="8.7109375" style="5"/>
    <col min="6" max="6" width="10.140625" style="5" bestFit="1" customWidth="1"/>
    <col min="7" max="16384" width="8.7109375" style="5"/>
  </cols>
  <sheetData>
    <row r="2" spans="1:4" s="79" customFormat="1" ht="24.75" customHeight="1" x14ac:dyDescent="0.2">
      <c r="B2" s="130" t="s">
        <v>192</v>
      </c>
      <c r="C2" s="130"/>
      <c r="D2" s="82" t="s">
        <v>182</v>
      </c>
    </row>
    <row r="3" spans="1:4" ht="16.5" customHeight="1" x14ac:dyDescent="0.2">
      <c r="B3" s="34" t="s">
        <v>13</v>
      </c>
      <c r="C3" s="59"/>
      <c r="D3" s="5" t="s">
        <v>96</v>
      </c>
    </row>
    <row r="4" spans="1:4" x14ac:dyDescent="0.2">
      <c r="B4" s="39" t="s">
        <v>33</v>
      </c>
      <c r="C4" s="83" t="s">
        <v>155</v>
      </c>
      <c r="D4" s="9" t="s">
        <v>99</v>
      </c>
    </row>
    <row r="5" spans="1:4" x14ac:dyDescent="0.2">
      <c r="B5" s="39"/>
      <c r="C5" s="83">
        <v>45231</v>
      </c>
      <c r="D5" s="36"/>
    </row>
    <row r="6" spans="1:4" ht="14.1" customHeight="1" x14ac:dyDescent="0.2">
      <c r="B6" s="10" t="s">
        <v>21</v>
      </c>
      <c r="C6" s="125">
        <f>SUM(C7:C17)</f>
        <v>7509.4257750000015</v>
      </c>
      <c r="D6" s="45" t="s">
        <v>124</v>
      </c>
    </row>
    <row r="7" spans="1:4" ht="14.1" customHeight="1" x14ac:dyDescent="0.25">
      <c r="A7" s="49"/>
      <c r="B7" s="11" t="s">
        <v>67</v>
      </c>
      <c r="C7" s="126">
        <v>2003.035969</v>
      </c>
      <c r="D7" s="62" t="s">
        <v>47</v>
      </c>
    </row>
    <row r="8" spans="1:4" ht="14.1" customHeight="1" x14ac:dyDescent="0.25">
      <c r="A8" s="49"/>
      <c r="B8" s="12" t="s">
        <v>146</v>
      </c>
      <c r="C8" s="127">
        <v>1837.564022</v>
      </c>
      <c r="D8" s="63" t="s">
        <v>145</v>
      </c>
    </row>
    <row r="9" spans="1:4" ht="14.1" customHeight="1" x14ac:dyDescent="0.25">
      <c r="A9" s="49"/>
      <c r="B9" s="60" t="s">
        <v>139</v>
      </c>
      <c r="C9" s="126">
        <v>540.00869499999999</v>
      </c>
      <c r="D9" s="62" t="s">
        <v>137</v>
      </c>
    </row>
    <row r="10" spans="1:4" ht="14.1" customHeight="1" x14ac:dyDescent="0.25">
      <c r="A10" s="49"/>
      <c r="B10" s="61" t="s">
        <v>63</v>
      </c>
      <c r="C10" s="127">
        <v>424.39756999999997</v>
      </c>
      <c r="D10" s="63" t="s">
        <v>48</v>
      </c>
    </row>
    <row r="11" spans="1:4" ht="14.1" customHeight="1" x14ac:dyDescent="0.25">
      <c r="A11" s="49"/>
      <c r="B11" s="60" t="s">
        <v>59</v>
      </c>
      <c r="C11" s="126">
        <v>276.82059299999997</v>
      </c>
      <c r="D11" s="62" t="s">
        <v>50</v>
      </c>
    </row>
    <row r="12" spans="1:4" ht="14.1" customHeight="1" x14ac:dyDescent="0.25">
      <c r="A12" s="49"/>
      <c r="B12" s="61" t="s">
        <v>64</v>
      </c>
      <c r="C12" s="127">
        <v>222.100784</v>
      </c>
      <c r="D12" s="63" t="s">
        <v>49</v>
      </c>
    </row>
    <row r="13" spans="1:4" ht="14.1" customHeight="1" x14ac:dyDescent="0.25">
      <c r="A13" s="49"/>
      <c r="B13" s="60" t="s">
        <v>125</v>
      </c>
      <c r="C13" s="126">
        <v>216.96122199999999</v>
      </c>
      <c r="D13" s="62" t="s">
        <v>203</v>
      </c>
    </row>
    <row r="14" spans="1:4" ht="14.1" customHeight="1" x14ac:dyDescent="0.25">
      <c r="A14" s="49"/>
      <c r="B14" s="61" t="s">
        <v>62</v>
      </c>
      <c r="C14" s="127">
        <v>196.302763</v>
      </c>
      <c r="D14" s="63" t="s">
        <v>197</v>
      </c>
    </row>
    <row r="15" spans="1:4" ht="14.1" customHeight="1" x14ac:dyDescent="0.25">
      <c r="A15" s="49"/>
      <c r="B15" s="60" t="s">
        <v>150</v>
      </c>
      <c r="C15" s="126">
        <v>185.438323</v>
      </c>
      <c r="D15" s="112" t="s">
        <v>138</v>
      </c>
    </row>
    <row r="16" spans="1:4" ht="14.1" customHeight="1" x14ac:dyDescent="0.25">
      <c r="A16" s="49"/>
      <c r="B16" s="61" t="s">
        <v>66</v>
      </c>
      <c r="C16" s="127">
        <v>179.78434200000001</v>
      </c>
      <c r="D16" s="63" t="s">
        <v>53</v>
      </c>
    </row>
    <row r="17" spans="2:4" ht="14.1" customHeight="1" x14ac:dyDescent="0.2">
      <c r="B17" s="60" t="s">
        <v>126</v>
      </c>
      <c r="C17" s="126">
        <v>1427.0114920000015</v>
      </c>
      <c r="D17" s="62" t="s">
        <v>57</v>
      </c>
    </row>
    <row r="18" spans="2:4" x14ac:dyDescent="0.2">
      <c r="C18" s="111"/>
    </row>
    <row r="19" spans="2:4" x14ac:dyDescent="0.2">
      <c r="B19" s="16" t="s">
        <v>130</v>
      </c>
      <c r="D19" s="17" t="s">
        <v>129</v>
      </c>
    </row>
    <row r="20" spans="2:4" x14ac:dyDescent="0.2">
      <c r="B20" s="16" t="s">
        <v>127</v>
      </c>
      <c r="D20" s="17" t="s">
        <v>131</v>
      </c>
    </row>
    <row r="23" spans="2:4" x14ac:dyDescent="0.2">
      <c r="C23" s="51"/>
    </row>
    <row r="24" spans="2:4" x14ac:dyDescent="0.2">
      <c r="C24" s="111"/>
    </row>
  </sheetData>
  <mergeCells count="1">
    <mergeCell ref="B2:C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sheetPr>
    <tabColor rgb="FFFFC000"/>
  </sheetPr>
  <dimension ref="A2:E22"/>
  <sheetViews>
    <sheetView showGridLines="0" zoomScale="106" zoomScaleNormal="106" workbookViewId="0"/>
  </sheetViews>
  <sheetFormatPr defaultColWidth="8.7109375" defaultRowHeight="11.25" x14ac:dyDescent="0.2"/>
  <cols>
    <col min="1" max="1" width="8.7109375" style="5"/>
    <col min="2" max="2" width="40" style="5" customWidth="1"/>
    <col min="3" max="3" width="15.5703125" style="5" customWidth="1"/>
    <col min="4" max="4" width="36.5703125" style="5" customWidth="1"/>
    <col min="5" max="5" width="30.85546875" style="5" customWidth="1"/>
    <col min="6" max="16384" width="8.7109375" style="5"/>
  </cols>
  <sheetData>
    <row r="2" spans="1:5" s="79" customFormat="1" ht="24.75" customHeight="1" x14ac:dyDescent="0.2">
      <c r="B2" s="109" t="s">
        <v>193</v>
      </c>
      <c r="C2" s="67"/>
      <c r="D2" s="82" t="s">
        <v>183</v>
      </c>
      <c r="E2" s="5"/>
    </row>
    <row r="3" spans="1:5" x14ac:dyDescent="0.2">
      <c r="B3" s="34" t="s">
        <v>13</v>
      </c>
      <c r="D3" s="5" t="s">
        <v>96</v>
      </c>
    </row>
    <row r="4" spans="1:5" x14ac:dyDescent="0.2">
      <c r="B4" s="39" t="s">
        <v>33</v>
      </c>
      <c r="C4" s="83" t="s">
        <v>155</v>
      </c>
      <c r="D4" s="9" t="s">
        <v>99</v>
      </c>
    </row>
    <row r="5" spans="1:5" x14ac:dyDescent="0.2">
      <c r="B5" s="39"/>
      <c r="C5" s="83">
        <v>45231</v>
      </c>
      <c r="D5" s="36"/>
    </row>
    <row r="6" spans="1:5" ht="14.1" customHeight="1" x14ac:dyDescent="0.2">
      <c r="B6" s="10" t="s">
        <v>21</v>
      </c>
      <c r="C6" s="53">
        <f>SUM(C7:C17)</f>
        <v>4368.5805089999994</v>
      </c>
      <c r="D6" s="45" t="s">
        <v>124</v>
      </c>
    </row>
    <row r="7" spans="1:5" ht="14.1" customHeight="1" x14ac:dyDescent="0.25">
      <c r="A7"/>
      <c r="B7" s="118" t="s">
        <v>67</v>
      </c>
      <c r="C7" s="116">
        <v>1736.3880830000001</v>
      </c>
      <c r="D7" s="112" t="s">
        <v>47</v>
      </c>
    </row>
    <row r="8" spans="1:5" ht="14.1" customHeight="1" x14ac:dyDescent="0.25">
      <c r="A8"/>
      <c r="B8" s="115" t="s">
        <v>58</v>
      </c>
      <c r="C8" s="117">
        <v>509.391885</v>
      </c>
      <c r="D8" s="113" t="s">
        <v>51</v>
      </c>
    </row>
    <row r="9" spans="1:5" ht="14.1" customHeight="1" x14ac:dyDescent="0.25">
      <c r="A9"/>
      <c r="B9" s="114" t="s">
        <v>66</v>
      </c>
      <c r="C9" s="116">
        <v>459.70583399999998</v>
      </c>
      <c r="D9" s="112" t="s">
        <v>53</v>
      </c>
    </row>
    <row r="10" spans="1:5" ht="14.1" customHeight="1" x14ac:dyDescent="0.25">
      <c r="A10"/>
      <c r="B10" s="115" t="s">
        <v>63</v>
      </c>
      <c r="C10" s="117">
        <v>384.37817200000001</v>
      </c>
      <c r="D10" s="113" t="s">
        <v>48</v>
      </c>
    </row>
    <row r="11" spans="1:5" ht="14.1" customHeight="1" x14ac:dyDescent="0.25">
      <c r="A11"/>
      <c r="B11" s="118" t="s">
        <v>68</v>
      </c>
      <c r="C11" s="116">
        <v>135.79692600000001</v>
      </c>
      <c r="D11" s="112" t="s">
        <v>55</v>
      </c>
    </row>
    <row r="12" spans="1:5" ht="14.1" customHeight="1" x14ac:dyDescent="0.25">
      <c r="A12"/>
      <c r="B12" s="115" t="s">
        <v>62</v>
      </c>
      <c r="C12" s="117">
        <v>95.243852000000004</v>
      </c>
      <c r="D12" s="113" t="s">
        <v>197</v>
      </c>
    </row>
    <row r="13" spans="1:5" ht="14.1" customHeight="1" x14ac:dyDescent="0.25">
      <c r="A13"/>
      <c r="B13" s="118" t="s">
        <v>60</v>
      </c>
      <c r="C13" s="116">
        <v>94.553002000000006</v>
      </c>
      <c r="D13" s="112" t="s">
        <v>147</v>
      </c>
    </row>
    <row r="14" spans="1:5" ht="14.1" customHeight="1" x14ac:dyDescent="0.25">
      <c r="A14"/>
      <c r="B14" s="115" t="s">
        <v>70</v>
      </c>
      <c r="C14" s="117">
        <v>79.177021999999994</v>
      </c>
      <c r="D14" s="113" t="s">
        <v>52</v>
      </c>
    </row>
    <row r="15" spans="1:5" ht="14.1" customHeight="1" x14ac:dyDescent="0.25">
      <c r="A15"/>
      <c r="B15" s="114" t="s">
        <v>64</v>
      </c>
      <c r="C15" s="116">
        <v>75.758947000000006</v>
      </c>
      <c r="D15" s="112" t="s">
        <v>49</v>
      </c>
    </row>
    <row r="16" spans="1:5" ht="14.1" customHeight="1" x14ac:dyDescent="0.25">
      <c r="A16"/>
      <c r="B16" s="115" t="s">
        <v>69</v>
      </c>
      <c r="C16" s="117">
        <v>72.476147999999995</v>
      </c>
      <c r="D16" s="113" t="s">
        <v>54</v>
      </c>
    </row>
    <row r="17" spans="2:4" ht="14.1" customHeight="1" x14ac:dyDescent="0.2">
      <c r="B17" s="114" t="s">
        <v>128</v>
      </c>
      <c r="C17" s="116">
        <v>725.71063799999956</v>
      </c>
      <c r="D17" s="54" t="s">
        <v>57</v>
      </c>
    </row>
    <row r="19" spans="2:4" x14ac:dyDescent="0.2">
      <c r="B19" s="16" t="s">
        <v>130</v>
      </c>
      <c r="C19" s="119"/>
      <c r="D19" s="17" t="s">
        <v>129</v>
      </c>
    </row>
    <row r="20" spans="2:4" x14ac:dyDescent="0.2">
      <c r="B20" s="16" t="s">
        <v>127</v>
      </c>
      <c r="C20" s="111"/>
      <c r="D20" s="17" t="s">
        <v>131</v>
      </c>
    </row>
    <row r="22" spans="2:4" x14ac:dyDescent="0.2">
      <c r="C22" s="119"/>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sheetPr>
    <tabColor rgb="FFFFC000"/>
  </sheetPr>
  <dimension ref="B1:D22"/>
  <sheetViews>
    <sheetView showGridLines="0" zoomScaleNormal="100" workbookViewId="0"/>
  </sheetViews>
  <sheetFormatPr defaultColWidth="8.7109375" defaultRowHeight="11.25" x14ac:dyDescent="0.2"/>
  <cols>
    <col min="1" max="1" width="6.28515625" style="5" customWidth="1"/>
    <col min="2" max="2" width="35.140625" style="5" customWidth="1"/>
    <col min="3" max="3" width="18" style="5" customWidth="1"/>
    <col min="4" max="4" width="42" style="5" customWidth="1"/>
    <col min="5" max="16384" width="8.7109375" style="5"/>
  </cols>
  <sheetData>
    <row r="1" spans="2:4" ht="10.15" customHeight="1" x14ac:dyDescent="0.2"/>
    <row r="2" spans="2:4" s="79" customFormat="1" ht="27.75" customHeight="1" x14ac:dyDescent="0.2">
      <c r="B2" s="130" t="s">
        <v>194</v>
      </c>
      <c r="C2" s="130"/>
      <c r="D2" s="66" t="s">
        <v>184</v>
      </c>
    </row>
    <row r="3" spans="2:4" ht="14.45" customHeight="1" x14ac:dyDescent="0.2">
      <c r="B3" s="34" t="s">
        <v>13</v>
      </c>
      <c r="D3" s="5" t="s">
        <v>96</v>
      </c>
    </row>
    <row r="4" spans="2:4" x14ac:dyDescent="0.2">
      <c r="B4" s="39" t="s">
        <v>33</v>
      </c>
      <c r="C4" s="83" t="s">
        <v>155</v>
      </c>
      <c r="D4" s="9" t="s">
        <v>99</v>
      </c>
    </row>
    <row r="5" spans="2:4" x14ac:dyDescent="0.2">
      <c r="B5" s="39"/>
      <c r="C5" s="83">
        <v>45231</v>
      </c>
      <c r="D5" s="9"/>
    </row>
    <row r="6" spans="2:4" ht="14.1" customHeight="1" x14ac:dyDescent="0.2">
      <c r="B6" s="10" t="s">
        <v>21</v>
      </c>
      <c r="C6" s="53">
        <f>SUM(C7:C17)</f>
        <v>11109.880996000007</v>
      </c>
      <c r="D6" s="45" t="s">
        <v>124</v>
      </c>
    </row>
    <row r="7" spans="2:4" s="1" customFormat="1" ht="14.1" customHeight="1" x14ac:dyDescent="0.2">
      <c r="B7" s="73" t="s">
        <v>59</v>
      </c>
      <c r="C7" s="88">
        <v>1443.042203</v>
      </c>
      <c r="D7" s="89" t="s">
        <v>50</v>
      </c>
    </row>
    <row r="8" spans="2:4" ht="14.1" customHeight="1" x14ac:dyDescent="0.2">
      <c r="B8" s="12" t="s">
        <v>125</v>
      </c>
      <c r="C8" s="95">
        <v>1376.6688059999999</v>
      </c>
      <c r="D8" s="96" t="s">
        <v>203</v>
      </c>
    </row>
    <row r="9" spans="2:4" s="1" customFormat="1" ht="14.1" customHeight="1" x14ac:dyDescent="0.2">
      <c r="B9" s="73" t="s">
        <v>67</v>
      </c>
      <c r="C9" s="88">
        <v>1190.0043430000001</v>
      </c>
      <c r="D9" s="89" t="s">
        <v>47</v>
      </c>
    </row>
    <row r="10" spans="2:4" ht="14.1" customHeight="1" x14ac:dyDescent="0.2">
      <c r="B10" s="12" t="s">
        <v>61</v>
      </c>
      <c r="C10" s="95">
        <v>857.43542200000002</v>
      </c>
      <c r="D10" s="96" t="s">
        <v>56</v>
      </c>
    </row>
    <row r="11" spans="2:4" ht="14.1" customHeight="1" x14ac:dyDescent="0.2">
      <c r="B11" s="73" t="s">
        <v>134</v>
      </c>
      <c r="C11" s="88">
        <v>525.82027700000003</v>
      </c>
      <c r="D11" s="89" t="s">
        <v>135</v>
      </c>
    </row>
    <row r="12" spans="2:4" ht="14.1" customHeight="1" x14ac:dyDescent="0.2">
      <c r="B12" s="12" t="s">
        <v>69</v>
      </c>
      <c r="C12" s="95">
        <v>400.395556</v>
      </c>
      <c r="D12" s="96" t="s">
        <v>54</v>
      </c>
    </row>
    <row r="13" spans="2:4" ht="14.1" customHeight="1" x14ac:dyDescent="0.2">
      <c r="B13" s="73" t="s">
        <v>199</v>
      </c>
      <c r="C13" s="88">
        <v>381.996983</v>
      </c>
      <c r="D13" s="89" t="s">
        <v>198</v>
      </c>
    </row>
    <row r="14" spans="2:4" ht="14.1" customHeight="1" x14ac:dyDescent="0.2">
      <c r="B14" s="12" t="s">
        <v>64</v>
      </c>
      <c r="C14" s="95">
        <v>372.38387699999998</v>
      </c>
      <c r="D14" s="96" t="s">
        <v>49</v>
      </c>
    </row>
    <row r="15" spans="2:4" ht="14.1" customHeight="1" x14ac:dyDescent="0.2">
      <c r="B15" s="73" t="s">
        <v>60</v>
      </c>
      <c r="C15" s="88">
        <v>366.86458299999998</v>
      </c>
      <c r="D15" s="89" t="s">
        <v>147</v>
      </c>
    </row>
    <row r="16" spans="2:4" ht="14.1" customHeight="1" x14ac:dyDescent="0.2">
      <c r="B16" s="12" t="s">
        <v>58</v>
      </c>
      <c r="C16" s="95">
        <v>365.81007099999999</v>
      </c>
      <c r="D16" s="96" t="s">
        <v>51</v>
      </c>
    </row>
    <row r="17" spans="2:4" ht="14.1" customHeight="1" x14ac:dyDescent="0.2">
      <c r="B17" s="73" t="s">
        <v>65</v>
      </c>
      <c r="C17" s="88">
        <v>3829.4588750000075</v>
      </c>
      <c r="D17" s="89" t="s">
        <v>57</v>
      </c>
    </row>
    <row r="19" spans="2:4" x14ac:dyDescent="0.2">
      <c r="B19" s="16" t="s">
        <v>130</v>
      </c>
      <c r="C19" s="111"/>
      <c r="D19" s="17" t="s">
        <v>129</v>
      </c>
    </row>
    <row r="20" spans="2:4" x14ac:dyDescent="0.2">
      <c r="B20" s="16" t="s">
        <v>127</v>
      </c>
      <c r="C20" s="111"/>
      <c r="D20" s="17" t="s">
        <v>131</v>
      </c>
    </row>
    <row r="22" spans="2:4" x14ac:dyDescent="0.2">
      <c r="C22" s="111"/>
    </row>
  </sheetData>
  <mergeCells count="1">
    <mergeCell ref="B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Fatimah Abdullah Almenhali</cp:lastModifiedBy>
  <cp:revision/>
  <dcterms:created xsi:type="dcterms:W3CDTF">2022-03-01T00:40:37Z</dcterms:created>
  <dcterms:modified xsi:type="dcterms:W3CDTF">2023-12-21T04:58:57Z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