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66925"/>
  <mc:AlternateContent xmlns:mc="http://schemas.openxmlformats.org/markup-compatibility/2006">
    <mc:Choice Requires="x15">
      <x15ac:absPath xmlns:x15ac="http://schemas.microsoft.com/office/spreadsheetml/2010/11/ac" url="Z:\الجهات\ادارة الجمارك- Custom\2023\Publocation - Internally\FINAL PUBLICATIONS ON PUBLISHER\FINALS\بعد ملاحظات الجهة\النهائي المعتمد\"/>
    </mc:Choice>
  </mc:AlternateContent>
  <xr:revisionPtr revIDLastSave="0" documentId="13_ncr:1_{3A0D27B7-2731-40AF-95FB-BD208E8052BC}" xr6:coauthVersionLast="36" xr6:coauthVersionMax="36" xr10:uidLastSave="{00000000-0000-0000-0000-000000000000}"/>
  <bookViews>
    <workbookView xWindow="0" yWindow="0" windowWidth="28800" windowHeight="11625" tabRatio="908" xr2:uid="{81DE0C46-59D6-4809-8D22-37C528AD00C7}"/>
  </bookViews>
  <sheets>
    <sheet name="Index" sheetId="14" r:id="rId1"/>
    <sheet name="Table 1" sheetId="1" r:id="rId2"/>
    <sheet name="Table 2" sheetId="19" r:id="rId3"/>
    <sheet name="Table 3" sheetId="4" r:id="rId4"/>
    <sheet name="Table 4" sheetId="26" r:id="rId5"/>
    <sheet name="Table 5" sheetId="27" r:id="rId6"/>
    <sheet name="Table 6" sheetId="33" r:id="rId7"/>
    <sheet name="Table 7" sheetId="34" r:id="rId8"/>
    <sheet name="Table 8" sheetId="35" r:id="rId9"/>
    <sheet name="Table 9" sheetId="32" r:id="rId10"/>
    <sheet name="Table 10" sheetId="31" r:id="rId11"/>
    <sheet name="Metadata" sheetId="17" r:id="rId12"/>
    <sheet name="Enquiries" sheetId="18" r:id="rId13"/>
  </sheets>
  <definedNames>
    <definedName name="_xlnm._FilterDatabase" localSheetId="6" hidden="1">'Table 6'!$B$6:$D$16</definedName>
    <definedName name="_xlnm._FilterDatabase" localSheetId="7" hidden="1">'Table 7'!#REF!</definedName>
    <definedName name="_xlnm._FilterDatabase" localSheetId="8" hidden="1">'Table 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35" l="1"/>
  <c r="C6" i="34"/>
  <c r="C6" i="33"/>
  <c r="D16" i="31" l="1"/>
  <c r="D12" i="31"/>
  <c r="D8" i="31"/>
  <c r="C34" i="32"/>
  <c r="C21" i="32"/>
  <c r="C8" i="32"/>
  <c r="C7" i="27"/>
  <c r="C7" i="26"/>
  <c r="C7" i="4"/>
  <c r="C7" i="1"/>
  <c r="C6" i="1" l="1"/>
  <c r="C11" i="1"/>
  <c r="C7" i="32"/>
</calcChain>
</file>

<file path=xl/sharedStrings.xml><?xml version="1.0" encoding="utf-8"?>
<sst xmlns="http://schemas.openxmlformats.org/spreadsheetml/2006/main" count="493" uniqueCount="225">
  <si>
    <t>Metadata</t>
  </si>
  <si>
    <t>Enquiries</t>
  </si>
  <si>
    <t>Table description</t>
  </si>
  <si>
    <t>Link</t>
  </si>
  <si>
    <t>وصف عنصر البيانات</t>
  </si>
  <si>
    <t>Table 1</t>
  </si>
  <si>
    <t>Table 2</t>
  </si>
  <si>
    <t>Table 3</t>
  </si>
  <si>
    <t>Table 4</t>
  </si>
  <si>
    <t>Table 5</t>
  </si>
  <si>
    <t>Table 6</t>
  </si>
  <si>
    <t>Table 7</t>
  </si>
  <si>
    <t>Table 8</t>
  </si>
  <si>
    <t>Million AED</t>
  </si>
  <si>
    <t>Trade component</t>
  </si>
  <si>
    <t>Total trade</t>
  </si>
  <si>
    <t>Gross exports</t>
  </si>
  <si>
    <t>Exports</t>
  </si>
  <si>
    <t>Re-exports</t>
  </si>
  <si>
    <t>Imports</t>
  </si>
  <si>
    <t>Trade balance</t>
  </si>
  <si>
    <t>Percent</t>
  </si>
  <si>
    <t>Total</t>
  </si>
  <si>
    <t>Sea</t>
  </si>
  <si>
    <t>Air</t>
  </si>
  <si>
    <t>Land</t>
  </si>
  <si>
    <t>GLOSSARY</t>
  </si>
  <si>
    <t>METHODOLOGY</t>
  </si>
  <si>
    <t>Foreign Trade Statistics Methodology</t>
  </si>
  <si>
    <t>RELATED DOCUMENTATION</t>
  </si>
  <si>
    <t>Harmonized System Commodity Classification (HS)</t>
  </si>
  <si>
    <t>Standard International Trade Classification (SITC)</t>
  </si>
  <si>
    <t>ENQUIRIES</t>
  </si>
  <si>
    <t>Please visit: https://www.scad.gov.ae/en/pages/ServicesDataRequest.aspx?SrvID=1</t>
  </si>
  <si>
    <t>DISCLAIMER AND TERMS OF USE</t>
  </si>
  <si>
    <t>Country</t>
  </si>
  <si>
    <t>Table 9</t>
  </si>
  <si>
    <t>Table 10</t>
  </si>
  <si>
    <r>
      <t xml:space="preserve">Goods classifications: </t>
    </r>
    <r>
      <rPr>
        <sz val="8"/>
        <rFont val="Arial"/>
        <family val="2"/>
      </rPr>
      <t xml:space="preserve">The statistics in this release are presented in accordance with the two main internationally recommended output classifications: Harmonized System (HS) and Broad Economic Categories (BEC). The HS is an input classification, and is the basis on which traders record goods with Customs. If users require statistics by the detailed Harmonized Commodity Description and Coding System (HS), these are available from SCAD on request. </t>
    </r>
  </si>
  <si>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</si>
  <si>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</si>
  <si>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</si>
  <si>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</si>
  <si>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Non-oil exports: </t>
    </r>
    <r>
      <rPr>
        <sz val="8"/>
        <rFont val="Arial"/>
        <family val="2"/>
      </rPr>
      <t>Non-oil exports include goods that are entirely produced locally or in whose production process local resources are used. Non-oil exports through the ports of Abu Dhabi include goods that were produced in other Emirates in the United Arab Emirates. Oil is excluded from these goods. These goods leave Abu Dhabi’s customs and economic district to the outside world, reducing the Emirate’s non-oil merchandise trade deficit.</t>
    </r>
  </si>
  <si>
    <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</si>
  <si>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t xml:space="preserve">Re-exports: </t>
    </r>
    <r>
      <rPr>
        <sz val="8"/>
        <rFont val="Arial"/>
        <family val="2"/>
      </rPr>
      <t>Re-exports represent goods that are imported from abroad, enter Abu Dhabi’s customs and economic district and become part of the Emirate’s merchandise balance. These goods are then re-exported as they are, without any modification, outside the country.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</si>
  <si>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</si>
  <si>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North America</t>
  </si>
  <si>
    <t>Region</t>
  </si>
  <si>
    <t>السعودية</t>
  </si>
  <si>
    <t>الكويت</t>
  </si>
  <si>
    <t>عمان</t>
  </si>
  <si>
    <t>هولندا</t>
  </si>
  <si>
    <t>الصين</t>
  </si>
  <si>
    <t>البحرين</t>
  </si>
  <si>
    <t>اليمن</t>
  </si>
  <si>
    <t>قطر</t>
  </si>
  <si>
    <t>المملكة المتحدة</t>
  </si>
  <si>
    <t>السودان</t>
  </si>
  <si>
    <t>اليابان</t>
  </si>
  <si>
    <t>أخرى</t>
  </si>
  <si>
    <t>Bahrain</t>
  </si>
  <si>
    <t>China</t>
  </si>
  <si>
    <t>Germany</t>
  </si>
  <si>
    <t>Japan</t>
  </si>
  <si>
    <t>Jordan</t>
  </si>
  <si>
    <t>Kuwait</t>
  </si>
  <si>
    <t>Netherlands</t>
  </si>
  <si>
    <t>Oman</t>
  </si>
  <si>
    <t>Other</t>
  </si>
  <si>
    <t>Qatar</t>
  </si>
  <si>
    <t>Saudi Arabia</t>
  </si>
  <si>
    <t>Sudan</t>
  </si>
  <si>
    <t>United Kingdom</t>
  </si>
  <si>
    <t>Yemen</t>
  </si>
  <si>
    <t>Live animals and their products</t>
  </si>
  <si>
    <t>Vegetable products</t>
  </si>
  <si>
    <t>Animal or vegetable fats, oils and waxes</t>
  </si>
  <si>
    <t>Foodstuffs, beverages, spirits and tobacco</t>
  </si>
  <si>
    <t>Mineral products</t>
  </si>
  <si>
    <t>Products of the chemical or allied industries</t>
  </si>
  <si>
    <t>Plastics, rubber and articles thereof</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</si>
  <si>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</si>
  <si>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</si>
  <si>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</si>
  <si>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</si>
  <si>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</si>
  <si>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</si>
  <si>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Pearls, stones, precious metals and its articles</t>
  </si>
  <si>
    <t>Base metals and articles of base metal</t>
  </si>
  <si>
    <t>Machinery, sound recorders, reproducers and parts</t>
  </si>
  <si>
    <t>Vehicles of transport</t>
  </si>
  <si>
    <t>Photographic, medical, musical instruments _ parts</t>
  </si>
  <si>
    <t>Miscellaneous manufactured articles</t>
  </si>
  <si>
    <t>Pieces and antiques works of art, collectors</t>
  </si>
  <si>
    <t>حيوانات حية ومنتجات المملكة الحيوانية</t>
  </si>
  <si>
    <t>منتجات نباتية</t>
  </si>
  <si>
    <t>شحوم ودهون وزيوت حيوانية او نباتية</t>
  </si>
  <si>
    <t>منتجات الاغدية ;مشروبات,سوائل كحوليةوتبغ</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</si>
  <si>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</si>
  <si>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</si>
  <si>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</si>
  <si>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</si>
  <si>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</si>
  <si>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</si>
  <si>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</si>
  <si>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</si>
  <si>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</si>
  <si>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</si>
  <si>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</si>
  <si>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</si>
  <si>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</si>
  <si>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</si>
  <si>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</si>
  <si>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</si>
  <si>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</si>
  <si>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</si>
  <si>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</si>
  <si>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</si>
  <si>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</si>
  <si>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</si>
  <si>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</si>
  <si>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</si>
  <si>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</si>
  <si>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</si>
  <si>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</si>
  <si>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</si>
  <si>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</si>
  <si>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الاتحاد الاوروبي </t>
  </si>
  <si>
    <t xml:space="preserve">اوروبا الشرقية </t>
  </si>
  <si>
    <t xml:space="preserve">اوقيانوسيا </t>
  </si>
  <si>
    <t>EFTA</t>
  </si>
  <si>
    <t xml:space="preserve">دول الافتا </t>
  </si>
  <si>
    <t>Arab Countries</t>
  </si>
  <si>
    <t>Asia</t>
  </si>
  <si>
    <t>Africa</t>
  </si>
  <si>
    <t>European Union (E.E.C)</t>
  </si>
  <si>
    <t>Other Western Countries</t>
  </si>
  <si>
    <t>Eastern Europe</t>
  </si>
  <si>
    <t>Central America</t>
  </si>
  <si>
    <t>South America</t>
  </si>
  <si>
    <t>Oceania</t>
  </si>
  <si>
    <t>المنطقة</t>
  </si>
  <si>
    <t>إجمالي الصادرات</t>
  </si>
  <si>
    <t>الميزان التجاري</t>
  </si>
  <si>
    <t>إجمالي التجارة</t>
  </si>
  <si>
    <t>المجموع</t>
  </si>
  <si>
    <t>USA</t>
  </si>
  <si>
    <t>Others</t>
  </si>
  <si>
    <t>Note: The data for 2023 are preliminary</t>
  </si>
  <si>
    <t xml:space="preserve">Other </t>
  </si>
  <si>
    <t>المصدر: الإدارة العامة للجمارك</t>
  </si>
  <si>
    <t>Source: General Administration of Customs</t>
  </si>
  <si>
    <t>ملاحظة: بيانات عام 2023 أولية</t>
  </si>
  <si>
    <t>نوع التجارة الخارجية</t>
  </si>
  <si>
    <t xml:space="preserve">نسبة </t>
  </si>
  <si>
    <t>Congo Republic</t>
  </si>
  <si>
    <t>جمهورية الكونجو</t>
  </si>
  <si>
    <t>دول أوروبا الغربية الأخرى</t>
  </si>
  <si>
    <t>الهند</t>
  </si>
  <si>
    <t>هونج كونج</t>
  </si>
  <si>
    <t>India</t>
  </si>
  <si>
    <t>Hong Kong</t>
  </si>
  <si>
    <t xml:space="preserve">آسيا باستثناء الدول العربية </t>
  </si>
  <si>
    <t xml:space="preserve">أفريقيا باستثناء الدول العربية </t>
  </si>
  <si>
    <t xml:space="preserve">أمريكا الشمالية </t>
  </si>
  <si>
    <t xml:space="preserve">أمريكا الوسطى </t>
  </si>
  <si>
    <t xml:space="preserve">أمريكا الجنوبية </t>
  </si>
  <si>
    <t>سويسرا</t>
  </si>
  <si>
    <t>Switzerland</t>
  </si>
  <si>
    <t>المجر</t>
  </si>
  <si>
    <t>Hungary</t>
  </si>
  <si>
    <t>غينيا</t>
  </si>
  <si>
    <t>Guinea</t>
  </si>
  <si>
    <t>حركة التجارة الخارجية السلعية غير النفطية عبر منافذ إمارة أبوظبي، أغسطس 2023</t>
  </si>
  <si>
    <t>قيمة التجارة الخارجية غير النفطية بالمليون درهم، أغسطس 2023</t>
  </si>
  <si>
    <t xml:space="preserve">التجارة الخارجية غير النفطية (النمو على أساس سنوي)، أغسطس 2023 </t>
  </si>
  <si>
    <t>الصادرات غير النفطية حسب أقسام النظام المنسق بالمليون درهم، أغسطس 2023</t>
  </si>
  <si>
    <t>المعاد تصديره غير النفطي حسب أقسام النظام المنسق بالمليون درهم، أغسطس 2023</t>
  </si>
  <si>
    <t>الواردات غير النفطية حسب أقسام النظام المنسق بالمليون درهم، أغسطس 2023</t>
  </si>
  <si>
    <t>الصادرات غير النفطية حسب الدولة بالمليون درهم، أغسطس 2023</t>
  </si>
  <si>
    <t>المعاد تصديره غير النفطي حسب الدولة بالمليون درهم، أغسطس 2023</t>
  </si>
  <si>
    <t>التجارة الخارجية غير النفطية حسب المنطقة بالمليون درهم، أغسطس 2023</t>
  </si>
  <si>
    <t>التجارة الخارجية غير النفطية حسب وسيلة النقل بالمليون درهم، أغسطس 2023</t>
  </si>
  <si>
    <t>Non-oil Foreign Merchandise Trade Through the Ports of Abu Dhabi Emirate, August 2023</t>
  </si>
  <si>
    <t>Non-oil of trade components (in million AED), August 2023</t>
  </si>
  <si>
    <t>Non-oil of Trade components (year-on-year growth), August 2023</t>
  </si>
  <si>
    <t>Non-oil exports by good HS, (in millions AED), August 2023</t>
  </si>
  <si>
    <t>Re-exports by good HS, (in millions AED), August 2023</t>
  </si>
  <si>
    <t>Imports by good HS, (in millions AED), August 2023</t>
  </si>
  <si>
    <t>Non-oil exports by country (in millions AED), August 2023</t>
  </si>
  <si>
    <t>Non-oil Re-exports by country (in millions AED), August 2023</t>
  </si>
  <si>
    <t>Non-oil Imports by country (in millions AED), August 2023</t>
  </si>
  <si>
    <t>Value of trade by region (in millions AED), August 2023</t>
  </si>
  <si>
    <t>Value of trade by transportation means (in millions AED), August 2023</t>
  </si>
  <si>
    <t>Table 1: Non-oil of trade components (in million AED), August 2023</t>
  </si>
  <si>
    <t>Table 2: Non-oil of trade components (year-on-year growth), August 2023</t>
  </si>
  <si>
    <t>Table 3: Non-oil exports by good HS, (in millions AED), August  2023</t>
  </si>
  <si>
    <t>Table 4: Re-exports by good HS, (in millions AED), August 2023</t>
  </si>
  <si>
    <t>Table 5: Imports by good HS, (in millions AED), August 2023</t>
  </si>
  <si>
    <t>Non-oil MerchandiseTrade, August 2023</t>
  </si>
  <si>
    <t>Table 10: Value of trade by transportation means (in millions AED), August 2023</t>
  </si>
  <si>
    <t>Table 9: Value of trade by region (in millions AED), August 2023</t>
  </si>
  <si>
    <t>Table 8: Non-oil Imports by country (in millions AED), August 2023</t>
  </si>
  <si>
    <t>Table 7: Non-oil Re-exports by country (in millions AED), August 2023</t>
  </si>
  <si>
    <t>Table 6: Non-oil exports by country (in millions AED), August 2023</t>
  </si>
  <si>
    <t xml:space="preserve">جدول 1: قيمة التجارة الخارجية غير النفطية بالمليون درهم، أغسطس 2023 </t>
  </si>
  <si>
    <t>أغسطس 2023</t>
  </si>
  <si>
    <t xml:space="preserve">جدول 10: التجارة الخارجية غير النفطية حسب وسيلة النقل بالمليون درهم، أغسطس 2023 </t>
  </si>
  <si>
    <t xml:space="preserve">جدول 9: التجارة الخارجية غير النفطية حسب المنطقة بالمليون درهم، أغسطس 2023 </t>
  </si>
  <si>
    <t xml:space="preserve">جدول 8: الواردات غير النفطية حسب الدولة بالمليون درهم، أغسطس 2023 </t>
  </si>
  <si>
    <t xml:space="preserve">جدول 7: المعاد تصديره غير النفطي حسب الدولة بالمليون درهم، أغسطس 2023 </t>
  </si>
  <si>
    <t xml:space="preserve">جدول 6: الصادرات غير النفطية حسب الدولة بالمليون درهم، أغسطس 2023 </t>
  </si>
  <si>
    <t xml:space="preserve">جدول 5: الواردات غير النفطية حسب أقسام النظام المنسق بالمليون درهم، أغسطس 2023 </t>
  </si>
  <si>
    <t xml:space="preserve">جدول 4: المعاد تصديره غير النفطي حسب أقسام النظام المنسق بالمليون درهم، أغسطس 2023 </t>
  </si>
  <si>
    <t xml:space="preserve">جدول 3: الصادرات غير النفطية حسب أقسام النظام المنسق بالمليون درهم، أغسطس 2023 </t>
  </si>
  <si>
    <t xml:space="preserve">جدول 2:  التجارة الخارجية غير النفطية (النمو على أساس سنوي)، أغسطس 2023 </t>
  </si>
  <si>
    <t>امريكا</t>
  </si>
  <si>
    <t>ايطاليا</t>
  </si>
  <si>
    <t>الاردن</t>
  </si>
  <si>
    <t>Italy</t>
  </si>
  <si>
    <t>المانيا</t>
  </si>
  <si>
    <t>Aaudi Arabia</t>
  </si>
  <si>
    <t>الواردات غير النفطية حسب الدولة بالمليون درهم، أغسطس 2023</t>
  </si>
  <si>
    <t>SCAD produces official statistics to meet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</si>
</sst>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_-* #,##0_-;_-* #,##0\-;_-* &quot;-&quot;??_-;_-@_-"/>
    <numFmt numFmtId="170" formatCode="mmm\ yyyy"/>
    <numFmt numFmtId="171" formatCode="_-* #,##0.000000_-;_-* #,##0.000000\-;_-* &quot;-&quot;??_-;_-@_-"/>
  </numFmts>
  <fonts count="33"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u/>
      <sz val="8"/>
      <color rgb="FF0563C1"/>
      <name val="Arial"/>
      <family val="2"/>
    </font>
    <font>
      <sz val="8"/>
      <color rgb="FF0563C1"/>
      <name val="Arial"/>
      <family val="2"/>
    </font>
    <font>
      <b/>
      <sz val="14"/>
      <name val="Calibri"/>
      <family val="2"/>
      <scheme val="minor"/>
    </font>
    <font>
      <sz val="11"/>
      <name val="Calibri"/>
      <family val="2"/>
      <scheme val="minor"/>
    </font>
    <font>
      <u/>
      <sz val="8"/>
      <color rgb="FF0070C0"/>
      <name val="Arial"/>
      <family val="2"/>
    </font>
    <font>
      <sz val="8"/>
      <color rgb="FF0070C0"/>
      <name val="Arial"/>
      <family val="2"/>
    </font>
    <font>
      <sz val="11"/>
      <color theme="1"/>
      <name val="Calibri"/>
      <family val="2"/>
    </font>
    <font>
      <sz val="11"/>
      <color theme="1"/>
      <name val="Calibri"/>
      <family val="2"/>
    </font>
    <font>
      <u/>
      <sz val="11"/>
      <color theme="10"/>
      <name val="Calibri"/>
      <family val="2"/>
    </font>
    <font>
      <sz val="8"/>
      <color rgb="FFFF0000"/>
      <name val="Arial"/>
      <family val="2"/>
    </font>
    <font>
      <sz val="16"/>
      <color rgb="FFFF0000"/>
      <name val="Arial"/>
      <family val="2"/>
    </font>
    <font>
      <b/>
      <sz val="10"/>
      <name val="Tahoma"/>
      <family val="2"/>
    </font>
    <font>
      <sz val="11"/>
      <color rgb="FF00B050"/>
      <name val="Calibri"/>
      <family val="2"/>
      <scheme val="minor"/>
    </font>
    <font>
      <b/>
      <sz val="10"/>
      <name val="Arial"/>
      <family val="2"/>
    </font>
    <font>
      <b/>
      <sz val="12"/>
      <color theme="0"/>
      <name val="Arial"/>
      <family val="2"/>
    </font>
    <font>
      <sz val="10"/>
      <color theme="1"/>
      <name val="Arial"/>
      <family val="2"/>
    </font>
    <font>
      <sz val="10"/>
      <name val="Arial"/>
      <family val="2"/>
    </font>
    <font>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s>
  <borders count="5">
    <border>
      <left/>
      <right/>
      <top/>
      <bottom/>
      <diagonal/>
    </border>
    <border>
      <left/>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s>
  <cellStyleXfs count="19">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7" fillId="0" borderId="0">
      <alignment vertical="center"/>
    </xf>
    <xf numFmtId="0" fontId="18" fillId="0" borderId="0"/>
    <xf numFmtId="0" fontId="22" fillId="0" borderId="0"/>
    <xf numFmtId="9" fontId="21" fillId="0" borderId="0" applyFont="0" applyFill="0" applyBorder="0" applyAlignment="0" applyProtection="0"/>
    <xf numFmtId="0" fontId="21" fillId="0" borderId="0"/>
    <xf numFmtId="0" fontId="1" fillId="0" borderId="0"/>
    <xf numFmtId="43" fontId="21" fillId="0" borderId="0" applyFont="0" applyFill="0" applyBorder="0" applyAlignment="0" applyProtection="0"/>
    <xf numFmtId="0" fontId="1" fillId="0" borderId="0"/>
    <xf numFmtId="0" fontId="23" fillId="0" borderId="0" applyNumberFormat="0" applyFill="0" applyBorder="0" applyAlignment="0" applyProtection="0"/>
    <xf numFmtId="43" fontId="2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27">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xf numFmtId="49" fontId="9" fillId="0" borderId="0" xfId="3" applyFont="1" applyAlignment="1">
      <alignment horizontal="right" vertical="center"/>
    </xf>
    <xf numFmtId="0" fontId="10" fillId="0" borderId="0" xfId="0" applyFont="1" applyAlignment="1">
      <alignment vertical="center" readingOrder="2"/>
    </xf>
    <xf numFmtId="167" fontId="11" fillId="5" borderId="0" xfId="1" applyNumberFormat="1" applyFont="1" applyFill="1" applyBorder="1" applyAlignment="1">
      <alignment horizontal="left" vertical="center" readingOrder="1"/>
    </xf>
    <xf numFmtId="167" fontId="11" fillId="5" borderId="0" xfId="1" applyNumberFormat="1" applyFont="1" applyFill="1" applyBorder="1" applyAlignment="1">
      <alignment horizontal="right" vertical="center" readingOrder="1"/>
    </xf>
    <xf numFmtId="167" fontId="9"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indent="2" readingOrder="1"/>
    </xf>
    <xf numFmtId="167" fontId="10" fillId="2" borderId="0" xfId="1" applyNumberFormat="1" applyFont="1" applyFill="1" applyBorder="1" applyAlignment="1">
      <alignment horizontal="left" vertical="center" indent="2" readingOrder="1"/>
    </xf>
    <xf numFmtId="0" fontId="10" fillId="0" borderId="0" xfId="0" applyFont="1" applyAlignment="1">
      <alignment horizontal="right" vertical="center" readingOrder="2"/>
    </xf>
    <xf numFmtId="0" fontId="10" fillId="2" borderId="0" xfId="0" applyFont="1" applyFill="1" applyAlignment="1">
      <alignment vertical="center" readingOrder="2"/>
    </xf>
    <xf numFmtId="167" fontId="11" fillId="5" borderId="0" xfId="1" applyNumberFormat="1" applyFont="1" applyFill="1" applyBorder="1" applyAlignment="1">
      <alignment vertical="center" readingOrder="1"/>
    </xf>
    <xf numFmtId="0" fontId="12" fillId="0" borderId="0" xfId="0" applyFont="1" applyAlignment="1">
      <alignment horizontal="left"/>
    </xf>
    <xf numFmtId="0" fontId="12" fillId="2" borderId="0" xfId="0" applyFont="1" applyFill="1"/>
    <xf numFmtId="0" fontId="9" fillId="5" borderId="0" xfId="0" applyFont="1" applyFill="1" applyAlignment="1">
      <alignment vertical="center"/>
    </xf>
    <xf numFmtId="0" fontId="13" fillId="5" borderId="0" xfId="0" applyFont="1" applyFill="1" applyAlignment="1">
      <alignment horizontal="left" vertical="center" indent="1"/>
    </xf>
    <xf numFmtId="0" fontId="9" fillId="0" borderId="0" xfId="0" applyFont="1" applyAlignment="1">
      <alignment vertical="center"/>
    </xf>
    <xf numFmtId="0" fontId="14"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4" fillId="0" borderId="0" xfId="4" applyFont="1" applyFill="1"/>
    <xf numFmtId="0" fontId="5" fillId="5" borderId="0" xfId="0" applyFont="1" applyFill="1" applyAlignment="1">
      <alignment horizontal="left"/>
    </xf>
    <xf numFmtId="0" fontId="14" fillId="0" borderId="0" xfId="4" applyFont="1" applyFill="1" applyBorder="1" applyAlignment="1">
      <alignment horizontal="left"/>
    </xf>
    <xf numFmtId="0" fontId="7" fillId="0" borderId="0" xfId="0" applyFont="1"/>
    <xf numFmtId="0" fontId="5" fillId="0" borderId="0" xfId="0" applyFont="1" applyAlignment="1">
      <alignment wrapText="1"/>
    </xf>
    <xf numFmtId="0" fontId="15" fillId="0" borderId="0" xfId="4" applyFont="1" applyFill="1" applyAlignment="1">
      <alignment horizontal="left" indent="2"/>
    </xf>
    <xf numFmtId="0" fontId="15" fillId="0" borderId="0" xfId="4" applyFont="1" applyFill="1" applyAlignment="1">
      <alignment horizontal="left" vertical="center" indent="2"/>
    </xf>
    <xf numFmtId="0" fontId="16" fillId="0" borderId="0" xfId="0" applyFont="1"/>
    <xf numFmtId="0" fontId="7" fillId="0" borderId="0" xfId="0" applyFont="1" applyAlignment="1">
      <alignment horizontal="right" wrapText="1"/>
    </xf>
    <xf numFmtId="49" fontId="10" fillId="0" borderId="0" xfId="3" applyFont="1" applyAlignment="1">
      <alignment vertical="center" readingOrder="1"/>
    </xf>
    <xf numFmtId="167" fontId="10"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readingOrder="1"/>
    </xf>
    <xf numFmtId="167" fontId="11" fillId="5" borderId="2"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indent="4" readingOrder="1"/>
    </xf>
    <xf numFmtId="166" fontId="10" fillId="4" borderId="0" xfId="1" applyNumberFormat="1" applyFont="1" applyFill="1" applyBorder="1" applyAlignment="1">
      <alignment horizontal="left" vertical="center" indent="4" readingOrder="1"/>
    </xf>
    <xf numFmtId="167" fontId="11" fillId="5" borderId="2" xfId="1" applyNumberFormat="1" applyFont="1" applyFill="1" applyBorder="1" applyAlignment="1">
      <alignment vertical="center" readingOrder="1"/>
    </xf>
    <xf numFmtId="0" fontId="9" fillId="0" borderId="0" xfId="0" applyFont="1" applyAlignment="1">
      <alignment horizontal="left" vertical="center" indent="2" readingOrder="1"/>
    </xf>
    <xf numFmtId="0" fontId="19" fillId="2" borderId="0" xfId="4" applyFont="1" applyFill="1"/>
    <xf numFmtId="0" fontId="20" fillId="0" borderId="0" xfId="0" applyFont="1" applyAlignment="1">
      <alignment horizontal="left"/>
    </xf>
    <xf numFmtId="167" fontId="10" fillId="4" borderId="0" xfId="1" applyNumberFormat="1" applyFont="1" applyFill="1" applyBorder="1" applyAlignment="1">
      <alignment horizontal="right" vertical="center" indent="2" readingOrder="1"/>
    </xf>
    <xf numFmtId="0" fontId="25" fillId="0" borderId="0" xfId="0" applyFont="1"/>
    <xf numFmtId="49" fontId="8" fillId="0" borderId="0" xfId="3" applyFont="1" applyAlignment="1">
      <alignment vertical="center" readingOrder="1"/>
    </xf>
    <xf numFmtId="167" fontId="9"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readingOrder="1"/>
    </xf>
    <xf numFmtId="0" fontId="27" fillId="0" borderId="0" xfId="0" applyFont="1"/>
    <xf numFmtId="169" fontId="5" fillId="0" borderId="0" xfId="0" applyNumberFormat="1" applyFont="1"/>
    <xf numFmtId="167" fontId="5" fillId="0" borderId="0" xfId="0" applyNumberFormat="1" applyFont="1"/>
    <xf numFmtId="171" fontId="5" fillId="0" borderId="0" xfId="0" applyNumberFormat="1" applyFont="1"/>
    <xf numFmtId="167" fontId="7" fillId="2" borderId="0" xfId="1" applyNumberFormat="1" applyFont="1" applyFill="1" applyBorder="1" applyAlignment="1">
      <alignment horizontal="right" vertical="center"/>
    </xf>
    <xf numFmtId="0" fontId="26" fillId="0" borderId="3" xfId="0" applyFont="1" applyBorder="1" applyAlignment="1">
      <alignment vertical="center" wrapText="1"/>
    </xf>
    <xf numFmtId="0" fontId="28" fillId="0" borderId="3" xfId="0" applyFont="1" applyBorder="1" applyAlignment="1">
      <alignment vertical="center" wrapText="1"/>
    </xf>
    <xf numFmtId="39" fontId="10" fillId="4" borderId="0" xfId="1" applyNumberFormat="1" applyFont="1" applyFill="1" applyBorder="1" applyAlignment="1">
      <alignment horizontal="right" vertical="center" indent="2"/>
    </xf>
    <xf numFmtId="1" fontId="5" fillId="0" borderId="0" xfId="0" applyNumberFormat="1" applyFont="1"/>
    <xf numFmtId="166"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3" readingOrder="1"/>
    </xf>
    <xf numFmtId="166" fontId="10" fillId="4" borderId="0" xfId="1" applyNumberFormat="1" applyFont="1" applyFill="1" applyBorder="1" applyAlignment="1">
      <alignment horizontal="right" vertical="center" indent="3" readingOrder="1"/>
    </xf>
    <xf numFmtId="0" fontId="24" fillId="0" borderId="0" xfId="0" applyFont="1" applyAlignment="1">
      <alignment wrapText="1"/>
    </xf>
    <xf numFmtId="166" fontId="10" fillId="4" borderId="0" xfId="15" applyNumberFormat="1" applyFont="1" applyFill="1" applyBorder="1" applyAlignment="1">
      <alignment horizontal="left" vertical="center" indent="2" readingOrder="1"/>
    </xf>
    <xf numFmtId="167" fontId="10" fillId="2" borderId="0" xfId="15" applyNumberFormat="1" applyFont="1" applyFill="1" applyBorder="1" applyAlignment="1">
      <alignment horizontal="left" vertical="center" indent="2" readingOrder="1"/>
    </xf>
    <xf numFmtId="167" fontId="10" fillId="4" borderId="0" xfId="15" applyNumberFormat="1" applyFont="1" applyFill="1" applyBorder="1" applyAlignment="1">
      <alignment horizontal="right" vertical="center" indent="2" readingOrder="1"/>
    </xf>
    <xf numFmtId="167" fontId="10" fillId="0" borderId="0" xfId="15" applyNumberFormat="1" applyFont="1" applyFill="1" applyBorder="1" applyAlignment="1">
      <alignment horizontal="right" vertical="center" indent="2" readingOrder="1"/>
    </xf>
    <xf numFmtId="0" fontId="29" fillId="5" borderId="0" xfId="0" applyFont="1" applyFill="1" applyAlignment="1">
      <alignment horizontal="left" vertical="center" wrapText="1" indent="1"/>
    </xf>
    <xf numFmtId="0" fontId="29" fillId="5" borderId="0" xfId="0" applyFont="1" applyFill="1" applyAlignment="1">
      <alignment horizontal="right" vertical="center" wrapText="1" indent="1"/>
    </xf>
    <xf numFmtId="49" fontId="28" fillId="0" borderId="0" xfId="3" applyFont="1" applyAlignment="1">
      <alignment vertical="center" wrapText="1" readingOrder="2"/>
    </xf>
    <xf numFmtId="49" fontId="28" fillId="0" borderId="0" xfId="3" applyFont="1" applyAlignment="1">
      <alignment vertical="center" wrapText="1" readingOrder="1"/>
    </xf>
    <xf numFmtId="49" fontId="28" fillId="0" borderId="0" xfId="3" applyFont="1" applyAlignment="1">
      <alignment vertical="center" readingOrder="1"/>
    </xf>
    <xf numFmtId="167" fontId="9" fillId="4" borderId="0" xfId="1" applyNumberFormat="1" applyFont="1" applyFill="1" applyBorder="1" applyAlignment="1">
      <alignment horizontal="left" vertical="center" readingOrder="1"/>
    </xf>
    <xf numFmtId="167" fontId="9" fillId="4" borderId="0" xfId="1" applyNumberFormat="1" applyFont="1" applyFill="1" applyBorder="1" applyAlignment="1">
      <alignment vertical="center" readingOrder="1"/>
    </xf>
    <xf numFmtId="167"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3" readingOrder="1"/>
    </xf>
    <xf numFmtId="167" fontId="10" fillId="4"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left" vertical="center" indent="4" readingOrder="1"/>
    </xf>
    <xf numFmtId="166" fontId="10" fillId="2" borderId="0" xfId="1" applyNumberFormat="1" applyFont="1" applyFill="1" applyBorder="1" applyAlignment="1">
      <alignment horizontal="right" vertical="center" indent="3" readingOrder="1"/>
    </xf>
    <xf numFmtId="0" fontId="10" fillId="2" borderId="0" xfId="0" applyFont="1" applyFill="1" applyAlignment="1">
      <alignment horizontal="right" vertical="center" readingOrder="2"/>
    </xf>
    <xf numFmtId="166" fontId="10" fillId="2"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right" vertical="center" indent="1" readingOrder="1"/>
    </xf>
    <xf numFmtId="167" fontId="7" fillId="4" borderId="0" xfId="1" applyNumberFormat="1" applyFont="1" applyFill="1" applyBorder="1" applyAlignment="1">
      <alignment horizontal="right" vertical="center"/>
    </xf>
    <xf numFmtId="166" fontId="10" fillId="2" borderId="0" xfId="1" applyNumberFormat="1" applyFont="1" applyFill="1" applyBorder="1" applyAlignment="1">
      <alignment horizontal="right" vertical="center" indent="2" readingOrder="1"/>
    </xf>
    <xf numFmtId="0" fontId="30" fillId="0" borderId="0" xfId="0" applyFont="1"/>
    <xf numFmtId="49" fontId="28" fillId="0" borderId="0" xfId="3" applyFont="1" applyAlignment="1">
      <alignment horizontal="right" vertical="center"/>
    </xf>
    <xf numFmtId="0" fontId="31" fillId="0" borderId="0" xfId="0" applyFont="1" applyAlignment="1">
      <alignment vertical="center" readingOrder="2"/>
    </xf>
    <xf numFmtId="49" fontId="28" fillId="0" borderId="0" xfId="3" applyFont="1" applyAlignment="1">
      <alignment vertical="center" wrapText="1"/>
    </xf>
    <xf numFmtId="170" fontId="11" fillId="5" borderId="4" xfId="1" applyNumberFormat="1" applyFont="1" applyFill="1" applyBorder="1" applyAlignment="1">
      <alignment horizontal="right" vertical="center" indent="1"/>
    </xf>
    <xf numFmtId="167" fontId="7" fillId="2" borderId="0" xfId="1" applyNumberFormat="1" applyFont="1" applyFill="1" applyBorder="1" applyAlignment="1">
      <alignment horizontal="left" vertical="center" indent="1"/>
    </xf>
    <xf numFmtId="167" fontId="10"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167" fontId="9" fillId="4" borderId="0" xfId="1" applyNumberFormat="1" applyFont="1" applyFill="1" applyBorder="1" applyAlignment="1">
      <alignment horizontal="right" vertical="center"/>
    </xf>
    <xf numFmtId="167" fontId="10" fillId="4" borderId="0" xfId="1" applyNumberFormat="1" applyFont="1" applyFill="1" applyBorder="1" applyAlignment="1">
      <alignment horizontal="right" vertical="center"/>
    </xf>
    <xf numFmtId="167" fontId="10" fillId="2" borderId="0" xfId="2" applyNumberFormat="1" applyFont="1" applyFill="1" applyAlignment="1">
      <alignment horizontal="right" vertical="center"/>
    </xf>
    <xf numFmtId="39" fontId="10" fillId="4" borderId="0" xfId="2" applyNumberFormat="1" applyFont="1" applyFill="1" applyAlignment="1">
      <alignment horizontal="right" vertical="center"/>
    </xf>
    <xf numFmtId="39" fontId="5" fillId="4" borderId="0" xfId="1" applyNumberFormat="1" applyFont="1" applyFill="1" applyBorder="1" applyAlignment="1">
      <alignment horizontal="right" vertical="center" indent="2"/>
    </xf>
    <xf numFmtId="39" fontId="10" fillId="2" borderId="0" xfId="1" applyNumberFormat="1" applyFont="1" applyFill="1" applyBorder="1" applyAlignment="1">
      <alignment horizontal="right" vertical="center" indent="2"/>
    </xf>
    <xf numFmtId="4" fontId="9" fillId="2" borderId="0" xfId="1" applyNumberFormat="1" applyFont="1" applyFill="1" applyBorder="1" applyAlignment="1">
      <alignment horizontal="right" vertical="center" indent="1" readingOrder="1"/>
    </xf>
    <xf numFmtId="4" fontId="9" fillId="4" borderId="0" xfId="1" applyNumberFormat="1" applyFont="1" applyFill="1" applyBorder="1" applyAlignment="1">
      <alignment horizontal="right" vertical="center" indent="1" readingOrder="1"/>
    </xf>
    <xf numFmtId="4" fontId="10" fillId="2" borderId="0" xfId="1" applyNumberFormat="1" applyFont="1" applyFill="1" applyBorder="1" applyAlignment="1">
      <alignment horizontal="right" vertical="center" indent="1" readingOrder="1"/>
    </xf>
    <xf numFmtId="4" fontId="10" fillId="4" borderId="0" xfId="1" applyNumberFormat="1" applyFont="1" applyFill="1" applyBorder="1" applyAlignment="1">
      <alignment horizontal="right" vertical="center" indent="1" readingOrder="1"/>
    </xf>
    <xf numFmtId="4" fontId="9" fillId="0"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xf>
    <xf numFmtId="39" fontId="10" fillId="2" borderId="0" xfId="2" applyNumberFormat="1" applyFont="1" applyFill="1" applyAlignment="1">
      <alignment horizontal="right" vertical="center"/>
    </xf>
    <xf numFmtId="39" fontId="5" fillId="2" borderId="0" xfId="1" applyNumberFormat="1" applyFont="1" applyFill="1" applyBorder="1" applyAlignment="1">
      <alignment horizontal="right" vertical="center" indent="2"/>
    </xf>
    <xf numFmtId="0" fontId="24" fillId="0" borderId="0" xfId="0" applyFont="1"/>
    <xf numFmtId="0" fontId="24" fillId="0" borderId="0" xfId="0" applyFont="1" applyAlignment="1">
      <alignment vertical="center" readingOrder="2"/>
    </xf>
    <xf numFmtId="2" fontId="5" fillId="0" borderId="0" xfId="0" applyNumberFormat="1" applyFont="1"/>
    <xf numFmtId="9" fontId="10" fillId="4" borderId="0" xfId="18" applyFont="1" applyFill="1" applyBorder="1" applyAlignment="1">
      <alignment horizontal="center" vertical="center" readingOrder="1"/>
    </xf>
    <xf numFmtId="9" fontId="10" fillId="2" borderId="0" xfId="18" applyFont="1" applyFill="1" applyBorder="1" applyAlignment="1">
      <alignment horizontal="center" vertical="center" readingOrder="1"/>
    </xf>
    <xf numFmtId="9" fontId="9" fillId="4" borderId="0" xfId="18" applyFont="1" applyFill="1" applyBorder="1" applyAlignment="1">
      <alignment horizontal="center" vertical="center" readingOrder="1"/>
    </xf>
    <xf numFmtId="49" fontId="28" fillId="0" borderId="0" xfId="3" applyFont="1" applyAlignment="1">
      <alignment horizontal="left" vertical="center" wrapText="1" readingOrder="1"/>
    </xf>
    <xf numFmtId="0" fontId="1" fillId="0" borderId="0" xfId="11"/>
    <xf numFmtId="166" fontId="9" fillId="4" borderId="0" xfId="1" applyNumberFormat="1" applyFont="1" applyFill="1" applyBorder="1" applyAlignment="1">
      <alignment horizontal="left" vertical="center" indent="1" readingOrder="1"/>
    </xf>
    <xf numFmtId="167" fontId="9" fillId="2" borderId="0" xfId="1" applyNumberFormat="1" applyFont="1" applyFill="1" applyBorder="1" applyAlignment="1">
      <alignment horizontal="left" vertical="center" indent="1" readingOrder="1"/>
    </xf>
    <xf numFmtId="167" fontId="9" fillId="4" borderId="0" xfId="1" applyNumberFormat="1" applyFont="1" applyFill="1" applyBorder="1" applyAlignment="1">
      <alignment horizontal="right" vertical="center" indent="1" readingOrder="1"/>
    </xf>
    <xf numFmtId="167" fontId="9" fillId="2" borderId="0" xfId="1" applyNumberFormat="1" applyFont="1" applyFill="1" applyBorder="1" applyAlignment="1">
      <alignment horizontal="right" vertical="center" indent="1" readingOrder="1"/>
    </xf>
    <xf numFmtId="170" fontId="11" fillId="5" borderId="4" xfId="1" applyNumberFormat="1" applyFont="1" applyFill="1" applyBorder="1" applyAlignment="1">
      <alignment horizontal="center" vertical="center"/>
    </xf>
    <xf numFmtId="0" fontId="5" fillId="0" borderId="0" xfId="0" applyFont="1" applyAlignment="1">
      <alignment horizontal="left" wrapText="1"/>
    </xf>
    <xf numFmtId="0" fontId="5" fillId="0" borderId="0" xfId="0" applyFont="1" applyAlignment="1">
      <alignment horizontal="left" vertical="center"/>
    </xf>
    <xf numFmtId="0" fontId="4" fillId="0" borderId="0" xfId="4" quotePrefix="1" applyFill="1" applyAlignment="1">
      <alignment vertical="center"/>
    </xf>
    <xf numFmtId="0" fontId="5" fillId="0" borderId="0" xfId="0" applyFont="1" applyAlignment="1">
      <alignment horizontal="right" vertical="center"/>
    </xf>
    <xf numFmtId="49" fontId="28" fillId="0" borderId="0" xfId="3" applyFont="1" applyAlignment="1">
      <alignment horizontal="left" vertical="center" wrapText="1" readingOrder="1"/>
    </xf>
    <xf numFmtId="49" fontId="28" fillId="0" borderId="0" xfId="3" applyFont="1" applyAlignment="1">
      <alignment horizontal="left" vertical="center" wrapText="1" readingOrder="1"/>
    </xf>
    <xf numFmtId="0" fontId="32" fillId="0" borderId="0" xfId="0" applyFont="1" applyAlignment="1">
      <alignment horizontal="right" vertical="center" wrapText="1"/>
    </xf>
  </cellXfs>
  <cellStyles count="19">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Percent" xfId="18" builtinId="5"/>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3200399</xdr:colOff>
      <xdr:row>0</xdr:row>
      <xdr:rowOff>72611</xdr:rowOff>
    </xdr:from>
    <xdr:to>
      <xdr:col>7</xdr:col>
      <xdr:colOff>473319</xdr:colOff>
      <xdr:row>4</xdr:row>
      <xdr:rowOff>42240</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39649" y="72611"/>
          <a:ext cx="2219325" cy="1084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2</xdr:row>
      <xdr:rowOff>112568</xdr:rowOff>
    </xdr:from>
    <xdr:to>
      <xdr:col>0</xdr:col>
      <xdr:colOff>2242705</xdr:colOff>
      <xdr:row>2</xdr:row>
      <xdr:rowOff>632114</xdr:rowOff>
    </xdr:to>
    <xdr:pic>
      <xdr:nvPicPr>
        <xdr:cNvPr id="5" name="Picture 4" descr="A black background with white text&#10;&#10;Description automatically generated">
          <a:extLst>
            <a:ext uri="{FF2B5EF4-FFF2-40B4-BE49-F238E27FC236}">
              <a16:creationId xmlns:a16="http://schemas.microsoft.com/office/drawing/2014/main" id="{AC234015-16B7-4766-8FF2-D900CF3138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406977"/>
          <a:ext cx="1956955" cy="519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1</xdr:col>
      <xdr:colOff>2307</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scad.gov.ae/MethodologyDocumentLib/Standard%20International%20Trade%20Classification%20%28SITC%29%20-%20EN.xlsx" TargetMode="External"/><Relationship Id="rId2" Type="http://schemas.openxmlformats.org/officeDocument/2006/relationships/hyperlink" Target="https://www.scad.gov.ae/MethodologyDocumentLib/Harmonized%20Commodity%20%28HS%29%20-%20EN.xlsx" TargetMode="External"/><Relationship Id="rId1" Type="http://schemas.openxmlformats.org/officeDocument/2006/relationships/hyperlink" Target="https://www.scad.gov.ae/MethodologyDocumentLib/Foreign%20Trade%20Statistics%20Methodology.pdf" TargetMode="External"/><Relationship Id="rId6" Type="http://schemas.openxmlformats.org/officeDocument/2006/relationships/drawing" Target="../drawings/drawing2.xml"/><Relationship Id="rId5" Type="http://schemas.openxmlformats.org/officeDocument/2006/relationships/printerSettings" Target="../printerSettings/printerSettings12.bin"/><Relationship Id="rId4" Type="http://schemas.openxmlformats.org/officeDocument/2006/relationships/hyperlink" Target="https://www.scad.gov.ae/MethodologyDocumentLib/Foreign%20Trade%20Statistics%20Methodology.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s://www.scad.gov.ae/en/pages/ServicesDataRequest.aspx?SrvID=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X131"/>
  <sheetViews>
    <sheetView showGridLines="0" tabSelected="1" zoomScale="104" zoomScaleNormal="104" workbookViewId="0">
      <selection activeCell="B27" sqref="B27"/>
    </sheetView>
  </sheetViews>
  <sheetFormatPr defaultColWidth="7.7109375" defaultRowHeight="11.25" x14ac:dyDescent="0.2"/>
  <cols>
    <col min="1" max="1" width="35.28515625" style="3" customWidth="1"/>
    <col min="2" max="2" width="54.42578125" style="3" customWidth="1"/>
    <col min="3" max="3" width="10.7109375" style="3" customWidth="1"/>
    <col min="4" max="4" width="43.28515625" style="3" customWidth="1"/>
    <col min="5" max="5" width="7.7109375" style="3"/>
    <col min="6" max="6" width="9.85546875" style="3" bestFit="1" customWidth="1"/>
    <col min="7" max="7" width="8.5703125" style="3" customWidth="1"/>
    <col min="8" max="8" width="7.7109375" style="3"/>
    <col min="9" max="9" width="8.5703125" style="3" customWidth="1"/>
    <col min="10" max="10" width="9.7109375" style="3" customWidth="1"/>
    <col min="11" max="16384" width="7.7109375" style="3"/>
  </cols>
  <sheetData>
    <row r="1" spans="1:674" x14ac:dyDescent="0.2">
      <c r="A1" s="5"/>
    </row>
    <row r="2" spans="1:674" x14ac:dyDescent="0.2">
      <c r="A2" s="5"/>
      <c r="B2" s="18"/>
      <c r="C2" s="18"/>
      <c r="D2" s="18"/>
    </row>
    <row r="3" spans="1:674" ht="54" customHeight="1" x14ac:dyDescent="0.2">
      <c r="A3" s="5"/>
      <c r="B3" s="68" t="s">
        <v>184</v>
      </c>
      <c r="C3" s="18"/>
      <c r="D3" s="69" t="s">
        <v>174</v>
      </c>
    </row>
    <row r="4" spans="1:674" x14ac:dyDescent="0.2">
      <c r="A4" s="5"/>
      <c r="B4" s="18"/>
      <c r="C4" s="18"/>
      <c r="D4" s="18"/>
    </row>
    <row r="5" spans="1:674" x14ac:dyDescent="0.2">
      <c r="A5" s="5"/>
      <c r="B5" s="20"/>
      <c r="C5" s="20"/>
      <c r="D5" s="20"/>
    </row>
    <row r="6" spans="1:674" x14ac:dyDescent="0.2">
      <c r="A6" s="5"/>
      <c r="C6" s="21" t="s">
        <v>0</v>
      </c>
    </row>
    <row r="7" spans="1:674" x14ac:dyDescent="0.2">
      <c r="A7" s="5"/>
      <c r="C7" s="21" t="s">
        <v>1</v>
      </c>
    </row>
    <row r="8" spans="1:674" s="22"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9" spans="1:674" ht="22.5" customHeight="1" x14ac:dyDescent="0.25">
      <c r="B9" s="114" t="s">
        <v>2</v>
      </c>
      <c r="C9" s="23" t="s">
        <v>3</v>
      </c>
      <c r="D9" s="33" t="s">
        <v>4</v>
      </c>
      <c r="E9" s="23"/>
      <c r="F9" s="23"/>
    </row>
    <row r="10" spans="1:674" ht="14.45" customHeight="1" x14ac:dyDescent="0.2">
      <c r="A10" s="24"/>
      <c r="C10" s="23"/>
      <c r="E10" s="23"/>
      <c r="F10" s="23"/>
    </row>
    <row r="11" spans="1:674" ht="15" customHeight="1" x14ac:dyDescent="0.2">
      <c r="A11" s="24"/>
      <c r="B11" s="121" t="s">
        <v>185</v>
      </c>
      <c r="C11" s="122" t="s">
        <v>5</v>
      </c>
      <c r="D11" s="123" t="s">
        <v>175</v>
      </c>
    </row>
    <row r="12" spans="1:674" ht="15" customHeight="1" x14ac:dyDescent="0.2">
      <c r="A12" s="24"/>
      <c r="B12" s="121" t="s">
        <v>186</v>
      </c>
      <c r="C12" s="122" t="s">
        <v>6</v>
      </c>
      <c r="D12" s="123" t="s">
        <v>176</v>
      </c>
    </row>
    <row r="13" spans="1:674" ht="15" customHeight="1" x14ac:dyDescent="0.2">
      <c r="A13" s="24"/>
      <c r="B13" s="121" t="s">
        <v>187</v>
      </c>
      <c r="C13" s="122" t="s">
        <v>7</v>
      </c>
      <c r="D13" s="123" t="s">
        <v>177</v>
      </c>
    </row>
    <row r="14" spans="1:674" ht="15" customHeight="1" x14ac:dyDescent="0.2">
      <c r="A14" s="24"/>
      <c r="B14" s="121" t="s">
        <v>188</v>
      </c>
      <c r="C14" s="122" t="s">
        <v>8</v>
      </c>
      <c r="D14" s="123" t="s">
        <v>178</v>
      </c>
    </row>
    <row r="15" spans="1:674" ht="15" customHeight="1" x14ac:dyDescent="0.2">
      <c r="A15" s="24"/>
      <c r="B15" s="121" t="s">
        <v>189</v>
      </c>
      <c r="C15" s="122" t="s">
        <v>9</v>
      </c>
      <c r="D15" s="123" t="s">
        <v>179</v>
      </c>
    </row>
    <row r="16" spans="1:674" ht="15" customHeight="1" x14ac:dyDescent="0.2">
      <c r="A16" s="24"/>
      <c r="B16" s="121" t="s">
        <v>190</v>
      </c>
      <c r="C16" s="122" t="s">
        <v>10</v>
      </c>
      <c r="D16" s="123" t="s">
        <v>180</v>
      </c>
    </row>
    <row r="17" spans="1:4" ht="15" customHeight="1" x14ac:dyDescent="0.2">
      <c r="A17" s="24"/>
      <c r="B17" s="121" t="s">
        <v>191</v>
      </c>
      <c r="C17" s="122" t="s">
        <v>11</v>
      </c>
      <c r="D17" s="123" t="s">
        <v>181</v>
      </c>
    </row>
    <row r="18" spans="1:4" ht="15" customHeight="1" x14ac:dyDescent="0.2">
      <c r="A18" s="24"/>
      <c r="B18" s="121" t="s">
        <v>192</v>
      </c>
      <c r="C18" s="122" t="s">
        <v>12</v>
      </c>
      <c r="D18" s="123" t="s">
        <v>223</v>
      </c>
    </row>
    <row r="19" spans="1:4" ht="15" customHeight="1" x14ac:dyDescent="0.2">
      <c r="A19" s="24"/>
      <c r="B19" s="121" t="s">
        <v>193</v>
      </c>
      <c r="C19" s="122" t="s">
        <v>36</v>
      </c>
      <c r="D19" s="123" t="s">
        <v>182</v>
      </c>
    </row>
    <row r="20" spans="1:4" ht="15" customHeight="1" x14ac:dyDescent="0.2">
      <c r="A20" s="24"/>
      <c r="B20" s="121" t="s">
        <v>194</v>
      </c>
      <c r="C20" s="122" t="s">
        <v>37</v>
      </c>
      <c r="D20" s="123" t="s">
        <v>183</v>
      </c>
    </row>
    <row r="21" spans="1:4" ht="15" customHeight="1" x14ac:dyDescent="0.2">
      <c r="A21" s="24"/>
      <c r="C21" s="43"/>
    </row>
    <row r="22" spans="1:4" ht="15" customHeight="1" x14ac:dyDescent="0.2">
      <c r="A22" s="24"/>
      <c r="C22" s="42"/>
    </row>
    <row r="23" spans="1:4" ht="15" customHeight="1" x14ac:dyDescent="0.2">
      <c r="A23" s="24"/>
    </row>
    <row r="24" spans="1:4" x14ac:dyDescent="0.2">
      <c r="A24" s="24"/>
    </row>
    <row r="25" spans="1:4" ht="15" x14ac:dyDescent="0.25">
      <c r="A25" s="24"/>
      <c r="B25"/>
    </row>
    <row r="26" spans="1:4" x14ac:dyDescent="0.2">
      <c r="A26" s="24"/>
      <c r="C26" s="21"/>
    </row>
    <row r="27" spans="1:4" x14ac:dyDescent="0.2">
      <c r="A27" s="24"/>
    </row>
    <row r="28" spans="1:4" x14ac:dyDescent="0.2">
      <c r="A28" s="24"/>
    </row>
    <row r="29" spans="1:4" x14ac:dyDescent="0.2">
      <c r="A29" s="24"/>
    </row>
    <row r="30" spans="1:4" x14ac:dyDescent="0.2">
      <c r="A30" s="24"/>
    </row>
    <row r="31" spans="1:4" x14ac:dyDescent="0.2">
      <c r="A31" s="24"/>
    </row>
    <row r="32" spans="1:4" x14ac:dyDescent="0.2">
      <c r="A32" s="24"/>
    </row>
    <row r="33" spans="1:1" x14ac:dyDescent="0.2">
      <c r="A33" s="24"/>
    </row>
    <row r="34" spans="1:1" x14ac:dyDescent="0.2">
      <c r="A34" s="24"/>
    </row>
    <row r="35" spans="1:1" x14ac:dyDescent="0.2">
      <c r="A35" s="24"/>
    </row>
    <row r="36" spans="1:1" x14ac:dyDescent="0.2">
      <c r="A36" s="24"/>
    </row>
    <row r="37" spans="1:1" x14ac:dyDescent="0.2">
      <c r="A37" s="24"/>
    </row>
    <row r="38" spans="1:1" x14ac:dyDescent="0.2">
      <c r="A38" s="24"/>
    </row>
    <row r="39" spans="1:1" x14ac:dyDescent="0.2">
      <c r="A39" s="24"/>
    </row>
    <row r="40" spans="1:1" x14ac:dyDescent="0.2">
      <c r="A40" s="24"/>
    </row>
    <row r="41" spans="1:1" x14ac:dyDescent="0.2">
      <c r="A41" s="24"/>
    </row>
    <row r="42" spans="1:1" x14ac:dyDescent="0.2">
      <c r="A42" s="24"/>
    </row>
    <row r="43" spans="1:1" x14ac:dyDescent="0.2">
      <c r="A43" s="24"/>
    </row>
    <row r="44" spans="1:1" x14ac:dyDescent="0.2">
      <c r="A44" s="24"/>
    </row>
    <row r="45" spans="1:1" x14ac:dyDescent="0.2">
      <c r="A45" s="24"/>
    </row>
    <row r="46" spans="1:1" x14ac:dyDescent="0.2">
      <c r="A46" s="24"/>
    </row>
    <row r="47" spans="1:1" x14ac:dyDescent="0.2">
      <c r="A47" s="24"/>
    </row>
    <row r="48" spans="1:1" x14ac:dyDescent="0.2">
      <c r="A48" s="24"/>
    </row>
    <row r="49" spans="1:1" x14ac:dyDescent="0.2">
      <c r="A49" s="24"/>
    </row>
    <row r="50" spans="1:1" x14ac:dyDescent="0.2">
      <c r="A50" s="24"/>
    </row>
    <row r="51" spans="1:1" x14ac:dyDescent="0.2">
      <c r="A51" s="24"/>
    </row>
    <row r="52" spans="1:1" x14ac:dyDescent="0.2">
      <c r="A52" s="24"/>
    </row>
    <row r="53" spans="1:1" x14ac:dyDescent="0.2">
      <c r="A53" s="24"/>
    </row>
    <row r="54" spans="1:1" x14ac:dyDescent="0.2">
      <c r="A54" s="24"/>
    </row>
    <row r="55" spans="1:1" x14ac:dyDescent="0.2">
      <c r="A55" s="24"/>
    </row>
    <row r="56" spans="1:1" x14ac:dyDescent="0.2">
      <c r="A56" s="24"/>
    </row>
    <row r="57" spans="1:1" x14ac:dyDescent="0.2">
      <c r="A57" s="24"/>
    </row>
    <row r="58" spans="1:1" x14ac:dyDescent="0.2">
      <c r="A58" s="24"/>
    </row>
    <row r="59" spans="1:1" x14ac:dyDescent="0.2">
      <c r="A59" s="24"/>
    </row>
    <row r="60" spans="1:1" x14ac:dyDescent="0.2">
      <c r="A60" s="24"/>
    </row>
    <row r="61" spans="1:1" x14ac:dyDescent="0.2">
      <c r="A61" s="24"/>
    </row>
    <row r="62" spans="1:1" x14ac:dyDescent="0.2">
      <c r="A62" s="24"/>
    </row>
    <row r="63" spans="1:1" x14ac:dyDescent="0.2">
      <c r="A63" s="24"/>
    </row>
    <row r="64" spans="1:1" x14ac:dyDescent="0.2">
      <c r="A64" s="24"/>
    </row>
    <row r="65" spans="1:1" x14ac:dyDescent="0.2">
      <c r="A65" s="24"/>
    </row>
    <row r="66" spans="1:1" x14ac:dyDescent="0.2">
      <c r="A66" s="24"/>
    </row>
    <row r="67" spans="1:1" x14ac:dyDescent="0.2">
      <c r="A67" s="24"/>
    </row>
    <row r="68" spans="1:1" x14ac:dyDescent="0.2">
      <c r="A68" s="24"/>
    </row>
    <row r="69" spans="1:1" x14ac:dyDescent="0.2">
      <c r="A69" s="24"/>
    </row>
    <row r="70" spans="1:1" x14ac:dyDescent="0.2">
      <c r="A70" s="24"/>
    </row>
    <row r="71" spans="1:1" x14ac:dyDescent="0.2">
      <c r="A71" s="24"/>
    </row>
    <row r="72" spans="1:1" x14ac:dyDescent="0.2">
      <c r="A72" s="24"/>
    </row>
    <row r="73" spans="1:1" x14ac:dyDescent="0.2">
      <c r="A73" s="24"/>
    </row>
    <row r="74" spans="1:1" x14ac:dyDescent="0.2">
      <c r="A74" s="24"/>
    </row>
    <row r="75" spans="1:1" x14ac:dyDescent="0.2">
      <c r="A75" s="24"/>
    </row>
    <row r="76" spans="1:1" x14ac:dyDescent="0.2">
      <c r="A76" s="24"/>
    </row>
    <row r="77" spans="1:1" x14ac:dyDescent="0.2">
      <c r="A77" s="24"/>
    </row>
    <row r="78" spans="1:1" x14ac:dyDescent="0.2">
      <c r="A78" s="24"/>
    </row>
    <row r="79" spans="1:1" x14ac:dyDescent="0.2">
      <c r="A79" s="24"/>
    </row>
    <row r="80" spans="1:1" x14ac:dyDescent="0.2">
      <c r="A80" s="24"/>
    </row>
    <row r="81" spans="1:1" x14ac:dyDescent="0.2">
      <c r="A81" s="24"/>
    </row>
    <row r="82" spans="1:1" x14ac:dyDescent="0.2">
      <c r="A82" s="24"/>
    </row>
    <row r="83" spans="1:1" x14ac:dyDescent="0.2">
      <c r="A83" s="24"/>
    </row>
    <row r="84" spans="1:1" x14ac:dyDescent="0.2">
      <c r="A84" s="24"/>
    </row>
    <row r="85" spans="1:1" x14ac:dyDescent="0.2">
      <c r="A85" s="24"/>
    </row>
    <row r="86" spans="1:1" x14ac:dyDescent="0.2">
      <c r="A86" s="24"/>
    </row>
    <row r="87" spans="1:1" x14ac:dyDescent="0.2">
      <c r="A87" s="24"/>
    </row>
    <row r="88" spans="1:1" x14ac:dyDescent="0.2">
      <c r="A88" s="24"/>
    </row>
    <row r="89" spans="1:1" x14ac:dyDescent="0.2">
      <c r="A89" s="24"/>
    </row>
    <row r="90" spans="1:1" x14ac:dyDescent="0.2">
      <c r="A90" s="24"/>
    </row>
    <row r="91" spans="1:1" x14ac:dyDescent="0.2">
      <c r="A91" s="24"/>
    </row>
    <row r="92" spans="1:1" x14ac:dyDescent="0.2">
      <c r="A92" s="24"/>
    </row>
    <row r="93" spans="1:1" x14ac:dyDescent="0.2">
      <c r="A93" s="24"/>
    </row>
    <row r="94" spans="1:1" x14ac:dyDescent="0.2">
      <c r="A94" s="24"/>
    </row>
    <row r="95" spans="1:1" x14ac:dyDescent="0.2">
      <c r="A95" s="24"/>
    </row>
    <row r="96" spans="1:1" x14ac:dyDescent="0.2">
      <c r="A96" s="24"/>
    </row>
    <row r="97" spans="1:1" x14ac:dyDescent="0.2">
      <c r="A97" s="24"/>
    </row>
    <row r="98" spans="1:1" x14ac:dyDescent="0.2">
      <c r="A98" s="24"/>
    </row>
    <row r="99" spans="1:1" x14ac:dyDescent="0.2">
      <c r="A99" s="24"/>
    </row>
    <row r="100" spans="1:1" x14ac:dyDescent="0.2">
      <c r="A100" s="24"/>
    </row>
    <row r="101" spans="1:1" x14ac:dyDescent="0.2">
      <c r="A101" s="24"/>
    </row>
    <row r="102" spans="1:1" x14ac:dyDescent="0.2">
      <c r="A102" s="24"/>
    </row>
    <row r="103" spans="1:1" x14ac:dyDescent="0.2">
      <c r="A103" s="24"/>
    </row>
    <row r="104" spans="1:1" x14ac:dyDescent="0.2">
      <c r="A104" s="24"/>
    </row>
    <row r="105" spans="1:1" x14ac:dyDescent="0.2">
      <c r="A105" s="24"/>
    </row>
    <row r="106" spans="1:1" x14ac:dyDescent="0.2">
      <c r="A106" s="24"/>
    </row>
    <row r="107" spans="1:1" x14ac:dyDescent="0.2">
      <c r="A107" s="24"/>
    </row>
    <row r="108" spans="1:1" x14ac:dyDescent="0.2">
      <c r="A108" s="24"/>
    </row>
    <row r="109" spans="1:1" x14ac:dyDescent="0.2">
      <c r="A109" s="24"/>
    </row>
    <row r="110" spans="1:1" x14ac:dyDescent="0.2">
      <c r="A110" s="24"/>
    </row>
    <row r="111" spans="1:1" x14ac:dyDescent="0.2">
      <c r="A111" s="24"/>
    </row>
    <row r="112" spans="1:1" x14ac:dyDescent="0.2">
      <c r="A112" s="24"/>
    </row>
    <row r="113" spans="1:1" x14ac:dyDescent="0.2">
      <c r="A113" s="24"/>
    </row>
    <row r="114" spans="1:1" x14ac:dyDescent="0.2">
      <c r="A114" s="24"/>
    </row>
    <row r="115" spans="1:1" x14ac:dyDescent="0.2">
      <c r="A115" s="24"/>
    </row>
    <row r="116" spans="1:1" x14ac:dyDescent="0.2">
      <c r="A116" s="24"/>
    </row>
    <row r="117" spans="1:1" x14ac:dyDescent="0.2">
      <c r="A117" s="24"/>
    </row>
    <row r="118" spans="1:1" x14ac:dyDescent="0.2">
      <c r="A118" s="24"/>
    </row>
    <row r="119" spans="1:1" x14ac:dyDescent="0.2">
      <c r="A119" s="24"/>
    </row>
    <row r="120" spans="1:1" x14ac:dyDescent="0.2">
      <c r="A120" s="24"/>
    </row>
    <row r="121" spans="1:1" x14ac:dyDescent="0.2">
      <c r="A121" s="24"/>
    </row>
    <row r="122" spans="1:1" x14ac:dyDescent="0.2">
      <c r="A122" s="24"/>
    </row>
    <row r="123" spans="1:1" x14ac:dyDescent="0.2">
      <c r="A123" s="24"/>
    </row>
    <row r="124" spans="1:1" x14ac:dyDescent="0.2">
      <c r="A124" s="24"/>
    </row>
    <row r="125" spans="1:1" x14ac:dyDescent="0.2">
      <c r="A125" s="24"/>
    </row>
    <row r="126" spans="1:1" x14ac:dyDescent="0.2">
      <c r="A126" s="24"/>
    </row>
    <row r="127" spans="1:1" x14ac:dyDescent="0.2">
      <c r="A127" s="24"/>
    </row>
    <row r="128" spans="1:1" x14ac:dyDescent="0.2">
      <c r="A128" s="24"/>
    </row>
    <row r="129" spans="1:1" x14ac:dyDescent="0.2">
      <c r="A129" s="24"/>
    </row>
    <row r="130" spans="1:1" x14ac:dyDescent="0.2">
      <c r="A130" s="24"/>
    </row>
    <row r="131" spans="1:1" x14ac:dyDescent="0.2">
      <c r="A131" s="24"/>
    </row>
  </sheetData>
  <phoneticPr fontId="6" type="noConversion"/>
  <hyperlinks>
    <hyperlink ref="C11" location="'Table 1'!A1" display="Table 1" xr:uid="{B9D1DDB6-5498-48FB-B9CC-E8B19E5C4309}"/>
    <hyperlink ref="C12" location="'Table 2'!A1" display="Table 2" xr:uid="{AC290B84-6541-4F48-A67D-F1D6FCFA7FDE}"/>
    <hyperlink ref="C7" location="Enquiries!A1" display="Enquiries" xr:uid="{358113C2-7577-41E3-AD3C-08CBE9A9B542}"/>
    <hyperlink ref="C6" location="Metadata!A1" display="Metadata" xr:uid="{CF157346-8050-476C-9DC6-95FCBA1AFAD9}"/>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dimension ref="A1:E52"/>
  <sheetViews>
    <sheetView showGridLines="0" zoomScaleNormal="100" workbookViewId="0"/>
  </sheetViews>
  <sheetFormatPr defaultColWidth="8.7109375" defaultRowHeight="11.25" x14ac:dyDescent="0.2"/>
  <cols>
    <col min="1" max="1" width="8.85546875" style="5" customWidth="1"/>
    <col min="2" max="2" width="40.85546875" style="5" customWidth="1"/>
    <col min="3" max="3" width="20.5703125" style="5" customWidth="1"/>
    <col min="4" max="4" width="41" style="5" customWidth="1"/>
    <col min="5" max="5" width="13.85546875" style="5" customWidth="1"/>
    <col min="6" max="6" width="54.7109375" style="5" customWidth="1"/>
    <col min="7" max="16384" width="8.7109375" style="5"/>
  </cols>
  <sheetData>
    <row r="1" spans="1:5" ht="11.45" customHeight="1" x14ac:dyDescent="0.2"/>
    <row r="2" spans="1:5" s="85" customFormat="1" ht="36" customHeight="1" x14ac:dyDescent="0.2">
      <c r="A2" s="71"/>
      <c r="B2" s="71" t="s">
        <v>202</v>
      </c>
      <c r="C2" s="71"/>
      <c r="D2" s="71" t="s">
        <v>209</v>
      </c>
      <c r="E2" s="5"/>
    </row>
    <row r="3" spans="1:5" s="85" customFormat="1" ht="3" customHeight="1" x14ac:dyDescent="0.2">
      <c r="A3" s="71"/>
      <c r="B3" s="113"/>
      <c r="C3" s="113"/>
      <c r="D3" s="71"/>
      <c r="E3" s="5"/>
    </row>
    <row r="4" spans="1:5" ht="9" customHeight="1" x14ac:dyDescent="0.2">
      <c r="A4" s="34"/>
      <c r="B4" s="34" t="s">
        <v>13</v>
      </c>
      <c r="D4" s="5" t="s">
        <v>115</v>
      </c>
    </row>
    <row r="5" spans="1:5" ht="27" customHeight="1" x14ac:dyDescent="0.2">
      <c r="B5" s="40" t="s">
        <v>48</v>
      </c>
      <c r="C5" s="89" t="s">
        <v>207</v>
      </c>
      <c r="D5" s="9" t="s">
        <v>142</v>
      </c>
    </row>
    <row r="6" spans="1:5" x14ac:dyDescent="0.2">
      <c r="B6" s="40"/>
      <c r="C6" s="89">
        <v>45139</v>
      </c>
      <c r="D6" s="9"/>
    </row>
    <row r="7" spans="1:5" ht="13.5" customHeight="1" x14ac:dyDescent="0.2">
      <c r="B7" s="10" t="s">
        <v>22</v>
      </c>
      <c r="C7" s="99">
        <f>SUM(C8+C21+C34)</f>
        <v>24502.439893000002</v>
      </c>
      <c r="D7" s="47" t="s">
        <v>146</v>
      </c>
    </row>
    <row r="8" spans="1:5" ht="13.5" customHeight="1" x14ac:dyDescent="0.2">
      <c r="B8" s="115" t="s">
        <v>17</v>
      </c>
      <c r="C8" s="100">
        <f>SUM(C9:C20)</f>
        <v>6982.7911180000001</v>
      </c>
      <c r="D8" s="117" t="s">
        <v>120</v>
      </c>
    </row>
    <row r="9" spans="1:5" ht="13.5" customHeight="1" x14ac:dyDescent="0.2">
      <c r="B9" s="12" t="s">
        <v>133</v>
      </c>
      <c r="C9" s="101">
        <v>3567.810825</v>
      </c>
      <c r="D9" s="49" t="s">
        <v>127</v>
      </c>
    </row>
    <row r="10" spans="1:5" ht="13.5" customHeight="1" x14ac:dyDescent="0.2">
      <c r="B10" s="11" t="s">
        <v>134</v>
      </c>
      <c r="C10" s="102">
        <v>1625.0627460000001</v>
      </c>
      <c r="D10" s="48" t="s">
        <v>163</v>
      </c>
    </row>
    <row r="11" spans="1:5" ht="13.5" customHeight="1" x14ac:dyDescent="0.2">
      <c r="B11" s="12" t="s">
        <v>135</v>
      </c>
      <c r="C11" s="101">
        <v>73.238460000000003</v>
      </c>
      <c r="D11" s="49" t="s">
        <v>164</v>
      </c>
    </row>
    <row r="12" spans="1:5" ht="13.5" customHeight="1" x14ac:dyDescent="0.2">
      <c r="B12" s="11" t="s">
        <v>136</v>
      </c>
      <c r="C12" s="102">
        <v>619.24854600000003</v>
      </c>
      <c r="D12" s="48" t="s">
        <v>128</v>
      </c>
    </row>
    <row r="13" spans="1:5" ht="13.5" customHeight="1" x14ac:dyDescent="0.2">
      <c r="B13" s="12" t="s">
        <v>137</v>
      </c>
      <c r="C13" s="101">
        <v>0.70693499999999998</v>
      </c>
      <c r="D13" s="49" t="s">
        <v>158</v>
      </c>
    </row>
    <row r="14" spans="1:5" ht="13.5" customHeight="1" x14ac:dyDescent="0.2">
      <c r="B14" s="11" t="s">
        <v>138</v>
      </c>
      <c r="C14" s="102">
        <v>19.292154</v>
      </c>
      <c r="D14" s="48" t="s">
        <v>129</v>
      </c>
    </row>
    <row r="15" spans="1:5" ht="13.5" customHeight="1" x14ac:dyDescent="0.2">
      <c r="B15" s="12" t="s">
        <v>47</v>
      </c>
      <c r="C15" s="101">
        <v>477.34342600000002</v>
      </c>
      <c r="D15" s="49" t="s">
        <v>165</v>
      </c>
    </row>
    <row r="16" spans="1:5" ht="13.5" customHeight="1" x14ac:dyDescent="0.2">
      <c r="B16" s="11" t="s">
        <v>139</v>
      </c>
      <c r="C16" s="102">
        <v>0.61103799999999997</v>
      </c>
      <c r="D16" s="48" t="s">
        <v>166</v>
      </c>
    </row>
    <row r="17" spans="2:4" ht="13.5" customHeight="1" x14ac:dyDescent="0.2">
      <c r="B17" s="12" t="s">
        <v>140</v>
      </c>
      <c r="C17" s="101">
        <v>22.481839999999998</v>
      </c>
      <c r="D17" s="49" t="s">
        <v>167</v>
      </c>
    </row>
    <row r="18" spans="2:4" ht="13.5" customHeight="1" x14ac:dyDescent="0.2">
      <c r="B18" s="11" t="s">
        <v>141</v>
      </c>
      <c r="C18" s="102">
        <v>34.925814000000003</v>
      </c>
      <c r="D18" s="48" t="s">
        <v>130</v>
      </c>
    </row>
    <row r="19" spans="2:4" ht="13.5" customHeight="1" x14ac:dyDescent="0.2">
      <c r="B19" s="12" t="s">
        <v>131</v>
      </c>
      <c r="C19" s="101">
        <v>531.30113800000004</v>
      </c>
      <c r="D19" s="49" t="s">
        <v>132</v>
      </c>
    </row>
    <row r="20" spans="2:4" ht="13.5" customHeight="1" x14ac:dyDescent="0.2">
      <c r="B20" s="11" t="s">
        <v>150</v>
      </c>
      <c r="C20" s="102">
        <v>10.768196</v>
      </c>
      <c r="D20" s="48" t="s">
        <v>60</v>
      </c>
    </row>
    <row r="21" spans="2:4" ht="13.5" customHeight="1" x14ac:dyDescent="0.2">
      <c r="B21" s="116" t="s">
        <v>18</v>
      </c>
      <c r="C21" s="103">
        <f>SUM(C22:C33)</f>
        <v>4475.5273899999993</v>
      </c>
      <c r="D21" s="118" t="s">
        <v>121</v>
      </c>
    </row>
    <row r="22" spans="2:4" ht="13.5" customHeight="1" x14ac:dyDescent="0.2">
      <c r="B22" s="11" t="s">
        <v>133</v>
      </c>
      <c r="C22" s="102">
        <v>3506.9319369999998</v>
      </c>
      <c r="D22" s="48" t="s">
        <v>127</v>
      </c>
    </row>
    <row r="23" spans="2:4" ht="13.5" customHeight="1" x14ac:dyDescent="0.2">
      <c r="B23" s="12" t="s">
        <v>134</v>
      </c>
      <c r="C23" s="101">
        <v>108.604797</v>
      </c>
      <c r="D23" s="49" t="s">
        <v>163</v>
      </c>
    </row>
    <row r="24" spans="2:4" ht="13.5" customHeight="1" x14ac:dyDescent="0.2">
      <c r="B24" s="11" t="s">
        <v>135</v>
      </c>
      <c r="C24" s="102">
        <v>8.6081909999999997</v>
      </c>
      <c r="D24" s="48" t="s">
        <v>164</v>
      </c>
    </row>
    <row r="25" spans="2:4" ht="13.5" customHeight="1" x14ac:dyDescent="0.2">
      <c r="B25" s="12" t="s">
        <v>136</v>
      </c>
      <c r="C25" s="101">
        <v>21.496943000000002</v>
      </c>
      <c r="D25" s="49" t="s">
        <v>128</v>
      </c>
    </row>
    <row r="26" spans="2:4" ht="13.5" customHeight="1" x14ac:dyDescent="0.2">
      <c r="B26" s="11" t="s">
        <v>137</v>
      </c>
      <c r="C26" s="102">
        <v>0</v>
      </c>
      <c r="D26" s="48" t="s">
        <v>158</v>
      </c>
    </row>
    <row r="27" spans="2:4" ht="13.5" customHeight="1" x14ac:dyDescent="0.2">
      <c r="B27" s="12" t="s">
        <v>138</v>
      </c>
      <c r="C27" s="101">
        <v>220.254481</v>
      </c>
      <c r="D27" s="49" t="s">
        <v>129</v>
      </c>
    </row>
    <row r="28" spans="2:4" ht="13.5" customHeight="1" x14ac:dyDescent="0.2">
      <c r="B28" s="11" t="s">
        <v>47</v>
      </c>
      <c r="C28" s="102">
        <v>37.746886000000003</v>
      </c>
      <c r="D28" s="48" t="s">
        <v>165</v>
      </c>
    </row>
    <row r="29" spans="2:4" ht="13.5" customHeight="1" x14ac:dyDescent="0.2">
      <c r="B29" s="12" t="s">
        <v>139</v>
      </c>
      <c r="C29" s="101">
        <v>0</v>
      </c>
      <c r="D29" s="49" t="s">
        <v>166</v>
      </c>
    </row>
    <row r="30" spans="2:4" ht="13.5" customHeight="1" x14ac:dyDescent="0.2">
      <c r="B30" s="11" t="s">
        <v>140</v>
      </c>
      <c r="C30" s="102">
        <v>3.0800610000000002</v>
      </c>
      <c r="D30" s="48" t="s">
        <v>167</v>
      </c>
    </row>
    <row r="31" spans="2:4" ht="13.5" customHeight="1" x14ac:dyDescent="0.2">
      <c r="B31" s="12" t="s">
        <v>141</v>
      </c>
      <c r="C31" s="101">
        <v>1.9006080000000001</v>
      </c>
      <c r="D31" s="49" t="s">
        <v>130</v>
      </c>
    </row>
    <row r="32" spans="2:4" ht="13.5" customHeight="1" x14ac:dyDescent="0.2">
      <c r="B32" s="11" t="s">
        <v>131</v>
      </c>
      <c r="C32" s="102">
        <v>0.17508099999999999</v>
      </c>
      <c r="D32" s="48" t="s">
        <v>132</v>
      </c>
    </row>
    <row r="33" spans="2:4" ht="13.5" customHeight="1" x14ac:dyDescent="0.2">
      <c r="B33" s="12" t="s">
        <v>150</v>
      </c>
      <c r="C33" s="101">
        <v>566.72840500000007</v>
      </c>
      <c r="D33" s="49" t="s">
        <v>60</v>
      </c>
    </row>
    <row r="34" spans="2:4" ht="13.5" customHeight="1" x14ac:dyDescent="0.2">
      <c r="B34" s="115" t="s">
        <v>119</v>
      </c>
      <c r="C34" s="100">
        <f>SUM(C35:C46)</f>
        <v>13044.121385</v>
      </c>
      <c r="D34" s="117" t="s">
        <v>122</v>
      </c>
    </row>
    <row r="35" spans="2:4" ht="13.5" customHeight="1" x14ac:dyDescent="0.2">
      <c r="B35" s="12" t="s">
        <v>133</v>
      </c>
      <c r="C35" s="101">
        <v>2446.8989999999999</v>
      </c>
      <c r="D35" s="49" t="s">
        <v>127</v>
      </c>
    </row>
    <row r="36" spans="2:4" ht="13.5" customHeight="1" x14ac:dyDescent="0.2">
      <c r="B36" s="11" t="s">
        <v>134</v>
      </c>
      <c r="C36" s="102">
        <v>4098.0895739999996</v>
      </c>
      <c r="D36" s="48" t="s">
        <v>163</v>
      </c>
    </row>
    <row r="37" spans="2:4" ht="13.5" customHeight="1" x14ac:dyDescent="0.2">
      <c r="B37" s="12" t="s">
        <v>135</v>
      </c>
      <c r="C37" s="101">
        <v>1582.7149320000001</v>
      </c>
      <c r="D37" s="49" t="s">
        <v>164</v>
      </c>
    </row>
    <row r="38" spans="2:4" ht="13.5" customHeight="1" x14ac:dyDescent="0.2">
      <c r="B38" s="11" t="s">
        <v>136</v>
      </c>
      <c r="C38" s="102">
        <v>2027.3106190000001</v>
      </c>
      <c r="D38" s="48" t="s">
        <v>128</v>
      </c>
    </row>
    <row r="39" spans="2:4" ht="13.5" customHeight="1" x14ac:dyDescent="0.2">
      <c r="B39" s="12" t="s">
        <v>137</v>
      </c>
      <c r="C39" s="101">
        <v>5.8808889999999998</v>
      </c>
      <c r="D39" s="49" t="s">
        <v>158</v>
      </c>
    </row>
    <row r="40" spans="2:4" ht="13.5" customHeight="1" x14ac:dyDescent="0.2">
      <c r="B40" s="11" t="s">
        <v>138</v>
      </c>
      <c r="C40" s="102">
        <v>603.22183600000005</v>
      </c>
      <c r="D40" s="48" t="s">
        <v>129</v>
      </c>
    </row>
    <row r="41" spans="2:4" ht="13.5" customHeight="1" x14ac:dyDescent="0.2">
      <c r="B41" s="12" t="s">
        <v>47</v>
      </c>
      <c r="C41" s="101">
        <v>1881.1132419999999</v>
      </c>
      <c r="D41" s="49" t="s">
        <v>165</v>
      </c>
    </row>
    <row r="42" spans="2:4" ht="13.5" customHeight="1" x14ac:dyDescent="0.2">
      <c r="B42" s="11" t="s">
        <v>139</v>
      </c>
      <c r="C42" s="102">
        <v>12.240301000000001</v>
      </c>
      <c r="D42" s="48" t="s">
        <v>166</v>
      </c>
    </row>
    <row r="43" spans="2:4" ht="13.5" customHeight="1" x14ac:dyDescent="0.2">
      <c r="B43" s="12" t="s">
        <v>140</v>
      </c>
      <c r="C43" s="101">
        <v>188.35226800000001</v>
      </c>
      <c r="D43" s="49" t="s">
        <v>167</v>
      </c>
    </row>
    <row r="44" spans="2:4" ht="13.5" customHeight="1" x14ac:dyDescent="0.2">
      <c r="B44" s="11" t="s">
        <v>141</v>
      </c>
      <c r="C44" s="102">
        <v>53.599590999999997</v>
      </c>
      <c r="D44" s="48" t="s">
        <v>130</v>
      </c>
    </row>
    <row r="45" spans="2:4" ht="13.5" customHeight="1" x14ac:dyDescent="0.2">
      <c r="B45" s="12" t="s">
        <v>131</v>
      </c>
      <c r="C45" s="101">
        <v>129.79075399999999</v>
      </c>
      <c r="D45" s="49" t="s">
        <v>132</v>
      </c>
    </row>
    <row r="46" spans="2:4" ht="13.5" customHeight="1" x14ac:dyDescent="0.2">
      <c r="B46" s="11" t="s">
        <v>150</v>
      </c>
      <c r="C46" s="102">
        <v>14.908379</v>
      </c>
      <c r="D46" s="48" t="s">
        <v>60</v>
      </c>
    </row>
    <row r="47" spans="2:4" ht="9" customHeight="1" x14ac:dyDescent="0.2">
      <c r="B47" s="35"/>
      <c r="C47" s="12"/>
      <c r="D47" s="49"/>
    </row>
    <row r="48" spans="2:4" x14ac:dyDescent="0.2">
      <c r="B48" s="16" t="s">
        <v>152</v>
      </c>
      <c r="C48" s="12"/>
      <c r="D48" s="17" t="s">
        <v>151</v>
      </c>
    </row>
    <row r="49" spans="2:4" x14ac:dyDescent="0.2">
      <c r="B49" s="16" t="s">
        <v>149</v>
      </c>
      <c r="C49" s="7"/>
      <c r="D49" s="17" t="s">
        <v>153</v>
      </c>
    </row>
    <row r="52" spans="2:4" x14ac:dyDescent="0.2">
      <c r="B52" s="17"/>
    </row>
  </sheetData>
  <pageMargins left="0.7" right="0.7" top="0.75" bottom="0.75" header="0.3" footer="0.3"/>
  <pageSetup orientation="portrait" r:id="rId1"/>
  <ignoredErrors>
    <ignoredError sqref="C3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dimension ref="B3:G22"/>
  <sheetViews>
    <sheetView showGridLines="0" workbookViewId="0"/>
  </sheetViews>
  <sheetFormatPr defaultColWidth="8.7109375" defaultRowHeight="11.25" x14ac:dyDescent="0.2"/>
  <cols>
    <col min="1" max="2" width="8.7109375" style="5"/>
    <col min="3" max="3" width="46.42578125" style="5" customWidth="1"/>
    <col min="4" max="4" width="12.7109375" style="5" customWidth="1"/>
    <col min="5" max="5" width="42.140625" style="5" customWidth="1"/>
    <col min="6" max="6" width="48.42578125" style="5" customWidth="1"/>
    <col min="7" max="16384" width="8.7109375" style="5"/>
  </cols>
  <sheetData>
    <row r="3" spans="2:7" s="85" customFormat="1" ht="24.75" customHeight="1" x14ac:dyDescent="0.2">
      <c r="B3" s="71"/>
      <c r="C3" s="71" t="s">
        <v>201</v>
      </c>
      <c r="D3" s="71"/>
      <c r="E3" s="88" t="s">
        <v>208</v>
      </c>
      <c r="F3" s="87"/>
      <c r="G3" s="87"/>
    </row>
    <row r="4" spans="2:7" s="85" customFormat="1" ht="10.5" customHeight="1" x14ac:dyDescent="0.2">
      <c r="B4" s="71"/>
      <c r="C4" s="113"/>
      <c r="D4" s="113"/>
      <c r="E4" s="71"/>
      <c r="F4" s="87"/>
      <c r="G4" s="87"/>
    </row>
    <row r="5" spans="2:7" x14ac:dyDescent="0.2">
      <c r="C5" s="34" t="s">
        <v>13</v>
      </c>
      <c r="E5" s="5" t="s">
        <v>115</v>
      </c>
      <c r="F5" s="7"/>
      <c r="G5" s="7"/>
    </row>
    <row r="6" spans="2:7" x14ac:dyDescent="0.2">
      <c r="C6" s="8" t="s">
        <v>14</v>
      </c>
      <c r="D6" s="89" t="s">
        <v>207</v>
      </c>
      <c r="E6" s="9" t="s">
        <v>126</v>
      </c>
      <c r="F6" s="7"/>
      <c r="G6" s="7"/>
    </row>
    <row r="7" spans="2:7" x14ac:dyDescent="0.2">
      <c r="C7" s="8"/>
      <c r="D7" s="89">
        <v>45139</v>
      </c>
      <c r="E7" s="9"/>
      <c r="F7" s="7"/>
      <c r="G7" s="7"/>
    </row>
    <row r="8" spans="2:7" ht="14.1" customHeight="1" x14ac:dyDescent="0.2">
      <c r="C8" s="10" t="s">
        <v>17</v>
      </c>
      <c r="D8" s="90">
        <f>SUM(D9:D11)</f>
        <v>6982.791118000001</v>
      </c>
      <c r="E8" s="47" t="s">
        <v>120</v>
      </c>
    </row>
    <row r="9" spans="2:7" ht="14.1" customHeight="1" x14ac:dyDescent="0.2">
      <c r="C9" s="11" t="s">
        <v>23</v>
      </c>
      <c r="D9" s="91">
        <v>2148.8854160000001</v>
      </c>
      <c r="E9" s="48" t="s">
        <v>123</v>
      </c>
    </row>
    <row r="10" spans="2:7" ht="14.1" customHeight="1" x14ac:dyDescent="0.2">
      <c r="C10" s="12" t="s">
        <v>24</v>
      </c>
      <c r="D10" s="92">
        <v>2328.4224429999999</v>
      </c>
      <c r="E10" s="49" t="s">
        <v>124</v>
      </c>
      <c r="F10" s="7"/>
    </row>
    <row r="11" spans="2:7" ht="14.1" customHeight="1" x14ac:dyDescent="0.2">
      <c r="C11" s="11" t="s">
        <v>25</v>
      </c>
      <c r="D11" s="91">
        <v>2505.4832590000001</v>
      </c>
      <c r="E11" s="48" t="s">
        <v>125</v>
      </c>
    </row>
    <row r="12" spans="2:7" ht="14.1" customHeight="1" x14ac:dyDescent="0.2">
      <c r="C12" s="10" t="s">
        <v>18</v>
      </c>
      <c r="D12" s="90">
        <f>SUM(D13:D15)</f>
        <v>4475.5273900000002</v>
      </c>
      <c r="E12" s="47" t="s">
        <v>121</v>
      </c>
    </row>
    <row r="13" spans="2:7" ht="14.1" customHeight="1" x14ac:dyDescent="0.2">
      <c r="C13" s="11" t="s">
        <v>23</v>
      </c>
      <c r="D13" s="91">
        <v>135.08136099999999</v>
      </c>
      <c r="E13" s="48" t="s">
        <v>123</v>
      </c>
      <c r="G13" s="7"/>
    </row>
    <row r="14" spans="2:7" ht="14.1" customHeight="1" x14ac:dyDescent="0.2">
      <c r="C14" s="12" t="s">
        <v>24</v>
      </c>
      <c r="D14" s="92">
        <v>241.99814799999999</v>
      </c>
      <c r="E14" s="49" t="s">
        <v>124</v>
      </c>
    </row>
    <row r="15" spans="2:7" ht="14.1" customHeight="1" x14ac:dyDescent="0.2">
      <c r="C15" s="11" t="s">
        <v>25</v>
      </c>
      <c r="D15" s="91">
        <v>4098.4478810000001</v>
      </c>
      <c r="E15" s="48" t="s">
        <v>125</v>
      </c>
      <c r="F15" s="7"/>
    </row>
    <row r="16" spans="2:7" ht="14.1" customHeight="1" x14ac:dyDescent="0.2">
      <c r="C16" s="10" t="s">
        <v>19</v>
      </c>
      <c r="D16" s="90">
        <f>SUM(D17:D19)</f>
        <v>13044.121385</v>
      </c>
      <c r="E16" s="47" t="s">
        <v>122</v>
      </c>
      <c r="G16" s="7"/>
    </row>
    <row r="17" spans="3:7" ht="14.1" customHeight="1" x14ac:dyDescent="0.2">
      <c r="C17" s="11" t="s">
        <v>23</v>
      </c>
      <c r="D17" s="91">
        <v>7323.6039709999995</v>
      </c>
      <c r="E17" s="48" t="s">
        <v>123</v>
      </c>
    </row>
    <row r="18" spans="3:7" ht="14.1" customHeight="1" x14ac:dyDescent="0.2">
      <c r="C18" s="12" t="s">
        <v>24</v>
      </c>
      <c r="D18" s="92">
        <v>2162.3104079999998</v>
      </c>
      <c r="E18" s="49" t="s">
        <v>124</v>
      </c>
    </row>
    <row r="19" spans="3:7" ht="14.1" customHeight="1" x14ac:dyDescent="0.2">
      <c r="C19" s="11" t="s">
        <v>25</v>
      </c>
      <c r="D19" s="91">
        <v>3558.2070060000001</v>
      </c>
      <c r="E19" s="48" t="s">
        <v>125</v>
      </c>
      <c r="F19" s="7"/>
      <c r="G19" s="7"/>
    </row>
    <row r="20" spans="3:7" s="1" customFormat="1" x14ac:dyDescent="0.2">
      <c r="C20" s="14"/>
      <c r="D20" s="14"/>
    </row>
    <row r="21" spans="3:7" x14ac:dyDescent="0.2">
      <c r="C21" s="16" t="s">
        <v>152</v>
      </c>
      <c r="E21" s="17" t="s">
        <v>151</v>
      </c>
    </row>
    <row r="22" spans="3:7" x14ac:dyDescent="0.2">
      <c r="C22" s="16" t="s">
        <v>149</v>
      </c>
      <c r="E22" s="17" t="s">
        <v>153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Z29"/>
  <sheetViews>
    <sheetView showGridLines="0" workbookViewId="0">
      <selection activeCell="E27" sqref="E27"/>
    </sheetView>
  </sheetViews>
  <sheetFormatPr defaultColWidth="7.7109375" defaultRowHeight="11.25" x14ac:dyDescent="0.2"/>
  <cols>
    <col min="1" max="1" width="45.85546875" style="5" customWidth="1"/>
    <col min="2" max="2" width="151.85546875" style="3" customWidth="1"/>
    <col min="3" max="5" width="7.7109375" style="3" customWidth="1"/>
    <col min="6" max="6" width="7.7109375" style="3"/>
    <col min="7" max="7" width="7.7109375" style="3" customWidth="1"/>
    <col min="8" max="9" width="7.7109375" style="3"/>
    <col min="10" max="13" width="7.7109375" style="5"/>
    <col min="14" max="14" width="7.7109375" style="5" customWidth="1"/>
    <col min="15" max="16384" width="7.7109375" style="3"/>
  </cols>
  <sheetData>
    <row r="1" spans="1:676" x14ac:dyDescent="0.2">
      <c r="J1" s="3"/>
      <c r="K1" s="3"/>
      <c r="L1" s="3"/>
      <c r="M1" s="3"/>
      <c r="N1" s="3"/>
    </row>
    <row r="2" spans="1:676" x14ac:dyDescent="0.2">
      <c r="B2" s="18"/>
      <c r="C2" s="18"/>
      <c r="D2" s="18"/>
      <c r="E2" s="18"/>
      <c r="F2" s="18"/>
      <c r="G2" s="18"/>
      <c r="H2" s="26"/>
      <c r="J2" s="3"/>
      <c r="K2" s="3"/>
      <c r="L2" s="3"/>
      <c r="M2" s="3"/>
      <c r="N2" s="3"/>
    </row>
    <row r="3" spans="1:676" ht="36" customHeight="1" x14ac:dyDescent="0.2">
      <c r="B3" s="19" t="s">
        <v>200</v>
      </c>
      <c r="C3" s="18"/>
      <c r="D3" s="18"/>
      <c r="E3" s="18"/>
      <c r="F3" s="18"/>
      <c r="G3" s="18"/>
      <c r="H3" s="26"/>
      <c r="J3" s="3"/>
      <c r="K3" s="3"/>
      <c r="L3" s="3"/>
      <c r="M3" s="3"/>
      <c r="N3" s="3"/>
    </row>
    <row r="4" spans="1:676" x14ac:dyDescent="0.2">
      <c r="B4" s="18"/>
      <c r="C4" s="18"/>
      <c r="D4" s="18"/>
      <c r="E4" s="18"/>
      <c r="F4" s="18"/>
      <c r="G4" s="18"/>
      <c r="H4" s="26"/>
      <c r="J4" s="3"/>
      <c r="K4" s="3"/>
      <c r="L4" s="3"/>
      <c r="M4" s="3"/>
      <c r="N4" s="3"/>
    </row>
    <row r="5" spans="1:676" x14ac:dyDescent="0.2">
      <c r="B5" s="20"/>
      <c r="C5" s="20"/>
      <c r="D5" s="20"/>
      <c r="E5" s="20"/>
      <c r="F5" s="20"/>
      <c r="G5" s="20"/>
      <c r="J5" s="3"/>
      <c r="K5" s="3"/>
      <c r="L5" s="3"/>
      <c r="M5" s="3"/>
      <c r="N5" s="3"/>
    </row>
    <row r="6" spans="1:676" x14ac:dyDescent="0.2">
      <c r="J6" s="3"/>
      <c r="K6" s="3"/>
      <c r="L6" s="3"/>
      <c r="M6" s="3"/>
      <c r="N6" s="3"/>
    </row>
    <row r="7" spans="1:676" x14ac:dyDescent="0.2">
      <c r="J7" s="3"/>
      <c r="K7" s="3"/>
      <c r="L7" s="3"/>
      <c r="M7" s="3"/>
      <c r="N7" s="3"/>
    </row>
    <row r="8" spans="1:676" s="22"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9" spans="1:676" x14ac:dyDescent="0.2">
      <c r="B9" s="5"/>
      <c r="C9" s="5"/>
      <c r="D9" s="5"/>
      <c r="E9" s="5"/>
      <c r="F9" s="5"/>
      <c r="G9" s="5"/>
      <c r="H9" s="5"/>
      <c r="I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c r="YX9" s="5"/>
      <c r="YY9" s="5"/>
      <c r="YZ9" s="5"/>
    </row>
    <row r="10" spans="1:676" x14ac:dyDescent="0.2">
      <c r="B10" s="28" t="s">
        <v>26</v>
      </c>
      <c r="C10" s="4"/>
    </row>
    <row r="11" spans="1:676" x14ac:dyDescent="0.2">
      <c r="B11" s="29"/>
      <c r="C11" s="27"/>
      <c r="D11" s="4"/>
    </row>
    <row r="12" spans="1:676" x14ac:dyDescent="0.2">
      <c r="B12" s="41" t="s">
        <v>38</v>
      </c>
    </row>
    <row r="13" spans="1:676" x14ac:dyDescent="0.2">
      <c r="B13" s="41" t="s">
        <v>39</v>
      </c>
    </row>
    <row r="14" spans="1:676" x14ac:dyDescent="0.2">
      <c r="B14" s="41" t="s">
        <v>40</v>
      </c>
    </row>
    <row r="15" spans="1:676" x14ac:dyDescent="0.2">
      <c r="B15" s="41" t="s">
        <v>41</v>
      </c>
    </row>
    <row r="16" spans="1:676" x14ac:dyDescent="0.2">
      <c r="B16" s="41" t="s">
        <v>42</v>
      </c>
    </row>
    <row r="17" spans="2:2" x14ac:dyDescent="0.2">
      <c r="B17" s="41" t="s">
        <v>43</v>
      </c>
    </row>
    <row r="18" spans="2:2" x14ac:dyDescent="0.2">
      <c r="B18" s="41" t="s">
        <v>44</v>
      </c>
    </row>
    <row r="19" spans="2:2" x14ac:dyDescent="0.2">
      <c r="B19" s="41" t="s">
        <v>45</v>
      </c>
    </row>
    <row r="20" spans="2:2" x14ac:dyDescent="0.2">
      <c r="B20" s="41" t="s">
        <v>46</v>
      </c>
    </row>
    <row r="21" spans="2:2" x14ac:dyDescent="0.2">
      <c r="B21" s="5"/>
    </row>
    <row r="22" spans="2:2" x14ac:dyDescent="0.2">
      <c r="B22" s="28" t="s">
        <v>27</v>
      </c>
    </row>
    <row r="23" spans="2:2" x14ac:dyDescent="0.2">
      <c r="B23" s="30" t="s">
        <v>28</v>
      </c>
    </row>
    <row r="24" spans="2:2" x14ac:dyDescent="0.2">
      <c r="B24" s="25"/>
    </row>
    <row r="25" spans="2:2" x14ac:dyDescent="0.2">
      <c r="B25" s="28" t="s">
        <v>29</v>
      </c>
    </row>
    <row r="26" spans="2:2" x14ac:dyDescent="0.2">
      <c r="B26" s="31" t="s">
        <v>30</v>
      </c>
    </row>
    <row r="27" spans="2:2" x14ac:dyDescent="0.2">
      <c r="B27" s="31" t="s">
        <v>31</v>
      </c>
    </row>
    <row r="28" spans="2:2" x14ac:dyDescent="0.2">
      <c r="B28" s="30" t="s">
        <v>28</v>
      </c>
    </row>
    <row r="29" spans="2:2" x14ac:dyDescent="0.2">
      <c r="B29" s="32"/>
    </row>
  </sheetData>
  <hyperlinks>
    <hyperlink ref="B23" r:id="rId1" xr:uid="{433B68CD-46ED-416D-9B7F-C0081D65A8E4}"/>
    <hyperlink ref="B26" r:id="rId2" xr:uid="{49A08FA5-3124-4EDC-BEC6-708EE5E67282}"/>
    <hyperlink ref="B27" r:id="rId3" xr:uid="{8C2EE43E-44BA-46B6-881A-446376B3AD38}"/>
    <hyperlink ref="B28" r:id="rId4" xr:uid="{E05AFA25-3462-4470-B7F4-A4474ED62ECB}"/>
  </hyperlinks>
  <pageMargins left="0.7" right="0.7" top="0.75" bottom="0.75" header="0.3" footer="0.3"/>
  <pageSetup orientation="portrait"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Z14"/>
  <sheetViews>
    <sheetView showGridLines="0" zoomScaleNormal="100" workbookViewId="0"/>
  </sheetViews>
  <sheetFormatPr defaultColWidth="7.7109375" defaultRowHeight="11.25" x14ac:dyDescent="0.2"/>
  <cols>
    <col min="1" max="1" width="45.85546875" style="5" customWidth="1"/>
    <col min="2" max="2" width="73.85546875" style="3" bestFit="1" customWidth="1"/>
    <col min="3" max="4" width="18.140625" style="3" customWidth="1"/>
    <col min="5" max="5" width="30.7109375" style="3" customWidth="1"/>
    <col min="6" max="6" width="7.7109375" style="3"/>
    <col min="7" max="7" width="8.7109375" style="3" customWidth="1"/>
    <col min="8" max="9" width="7.7109375" style="3"/>
    <col min="10" max="13" width="7.7109375" style="5"/>
    <col min="14" max="14" width="9.7109375" style="5" customWidth="1"/>
    <col min="15" max="16384" width="7.7109375" style="3"/>
  </cols>
  <sheetData>
    <row r="1" spans="1:676" x14ac:dyDescent="0.2">
      <c r="J1" s="3"/>
      <c r="K1" s="3"/>
      <c r="L1" s="3"/>
      <c r="M1" s="3"/>
      <c r="N1" s="3"/>
    </row>
    <row r="2" spans="1:676" x14ac:dyDescent="0.2">
      <c r="B2" s="18"/>
      <c r="C2" s="18"/>
      <c r="D2" s="18"/>
      <c r="E2" s="18"/>
      <c r="F2" s="18"/>
      <c r="G2" s="18"/>
      <c r="H2" s="26"/>
      <c r="J2" s="3"/>
      <c r="K2" s="3"/>
      <c r="L2" s="3"/>
      <c r="M2" s="3"/>
      <c r="N2" s="3"/>
    </row>
    <row r="3" spans="1:676" ht="36" customHeight="1" x14ac:dyDescent="0.2">
      <c r="B3" s="19" t="s">
        <v>200</v>
      </c>
      <c r="C3" s="18"/>
      <c r="D3" s="18"/>
      <c r="E3" s="18"/>
      <c r="F3" s="18"/>
      <c r="G3" s="18"/>
      <c r="H3" s="26"/>
      <c r="J3" s="3"/>
      <c r="K3" s="3"/>
      <c r="L3" s="3"/>
      <c r="M3" s="3"/>
      <c r="N3" s="3"/>
    </row>
    <row r="4" spans="1:676" x14ac:dyDescent="0.2">
      <c r="B4" s="18"/>
      <c r="C4" s="18"/>
      <c r="D4" s="18"/>
      <c r="E4" s="18"/>
      <c r="F4" s="18"/>
      <c r="G4" s="18"/>
      <c r="H4" s="26"/>
      <c r="J4" s="3"/>
      <c r="K4" s="3"/>
      <c r="L4" s="3"/>
      <c r="M4" s="3"/>
      <c r="N4" s="3"/>
    </row>
    <row r="5" spans="1:676" x14ac:dyDescent="0.2">
      <c r="J5" s="3"/>
      <c r="K5" s="3"/>
      <c r="L5" s="3"/>
      <c r="M5" s="3"/>
      <c r="N5" s="3"/>
    </row>
    <row r="6" spans="1:676" x14ac:dyDescent="0.2">
      <c r="J6" s="3"/>
      <c r="K6" s="3"/>
      <c r="L6" s="3"/>
      <c r="M6" s="3"/>
      <c r="N6" s="3"/>
    </row>
    <row r="7" spans="1:676" x14ac:dyDescent="0.2">
      <c r="J7" s="3"/>
      <c r="K7" s="3"/>
      <c r="L7" s="3"/>
      <c r="M7" s="3"/>
      <c r="N7" s="3"/>
    </row>
    <row r="8" spans="1:676" s="22"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10" spans="1:676" x14ac:dyDescent="0.2">
      <c r="B10" s="4" t="s">
        <v>32</v>
      </c>
    </row>
    <row r="11" spans="1:676" x14ac:dyDescent="0.2">
      <c r="B11" s="27" t="s">
        <v>33</v>
      </c>
      <c r="D11" s="4"/>
    </row>
    <row r="13" spans="1:676" x14ac:dyDescent="0.2">
      <c r="B13" s="4" t="s">
        <v>34</v>
      </c>
    </row>
    <row r="14" spans="1:676" ht="123.75" x14ac:dyDescent="0.2">
      <c r="B14" s="120" t="s">
        <v>224</v>
      </c>
    </row>
  </sheetData>
  <hyperlinks>
    <hyperlink ref="B11" r:id="rId1" xr:uid="{3DA1F3DA-D1C3-4CFD-8534-018EFE6DB6D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dimension ref="B2:F22"/>
  <sheetViews>
    <sheetView showGridLines="0" workbookViewId="0">
      <selection activeCell="A2" sqref="A2"/>
    </sheetView>
  </sheetViews>
  <sheetFormatPr defaultColWidth="8.7109375" defaultRowHeight="11.25" x14ac:dyDescent="0.2"/>
  <cols>
    <col min="1" max="1" width="8.7109375" style="5"/>
    <col min="2" max="2" width="64.140625" style="5" customWidth="1"/>
    <col min="3" max="3" width="14" style="5" customWidth="1"/>
    <col min="4" max="4" width="53.7109375" style="5" customWidth="1"/>
    <col min="5" max="5" width="68.85546875" style="5" customWidth="1"/>
    <col min="6" max="16384" width="8.7109375" style="5"/>
  </cols>
  <sheetData>
    <row r="2" spans="2:6" s="85" customFormat="1" ht="21" customHeight="1" x14ac:dyDescent="0.2">
      <c r="B2" s="71" t="s">
        <v>195</v>
      </c>
      <c r="C2" s="71"/>
      <c r="D2" s="88" t="s">
        <v>206</v>
      </c>
      <c r="E2" s="87"/>
    </row>
    <row r="3" spans="2:6" x14ac:dyDescent="0.2">
      <c r="B3" s="34" t="s">
        <v>13</v>
      </c>
      <c r="C3" s="6"/>
      <c r="D3" s="5" t="s">
        <v>115</v>
      </c>
      <c r="E3" s="7"/>
    </row>
    <row r="4" spans="2:6" x14ac:dyDescent="0.2">
      <c r="B4" s="8" t="s">
        <v>14</v>
      </c>
      <c r="C4" s="89" t="s">
        <v>207</v>
      </c>
      <c r="D4" s="9" t="s">
        <v>154</v>
      </c>
      <c r="E4" s="7"/>
    </row>
    <row r="5" spans="2:6" x14ac:dyDescent="0.2">
      <c r="B5" s="8"/>
      <c r="C5" s="89">
        <v>45139</v>
      </c>
      <c r="D5" s="9"/>
      <c r="E5" s="7"/>
    </row>
    <row r="6" spans="2:6" ht="14.1" customHeight="1" x14ac:dyDescent="0.2">
      <c r="B6" s="10" t="s">
        <v>15</v>
      </c>
      <c r="C6" s="90">
        <f>C7+C10</f>
        <v>24502.439893000002</v>
      </c>
      <c r="D6" s="47" t="s">
        <v>145</v>
      </c>
    </row>
    <row r="7" spans="2:6" ht="14.1" customHeight="1" x14ac:dyDescent="0.2">
      <c r="B7" s="11" t="s">
        <v>16</v>
      </c>
      <c r="C7" s="91">
        <f>SUM(C8:C9)</f>
        <v>11458.318508</v>
      </c>
      <c r="D7" s="48" t="s">
        <v>143</v>
      </c>
    </row>
    <row r="8" spans="2:6" ht="14.1" customHeight="1" x14ac:dyDescent="0.2">
      <c r="B8" s="38" t="s">
        <v>17</v>
      </c>
      <c r="C8" s="92">
        <v>6982.7911180000001</v>
      </c>
      <c r="D8" s="61" t="s">
        <v>120</v>
      </c>
      <c r="E8" s="107"/>
    </row>
    <row r="9" spans="2:6" ht="14.1" customHeight="1" x14ac:dyDescent="0.2">
      <c r="B9" s="39" t="s">
        <v>18</v>
      </c>
      <c r="C9" s="91">
        <v>4475.5273900000002</v>
      </c>
      <c r="D9" s="62" t="s">
        <v>121</v>
      </c>
      <c r="E9" s="107"/>
      <c r="F9" s="13"/>
    </row>
    <row r="10" spans="2:6" ht="14.1" customHeight="1" x14ac:dyDescent="0.2">
      <c r="B10" s="12" t="s">
        <v>19</v>
      </c>
      <c r="C10" s="92">
        <v>13044.121385</v>
      </c>
      <c r="D10" s="49" t="s">
        <v>122</v>
      </c>
      <c r="E10" s="107"/>
    </row>
    <row r="11" spans="2:6" ht="14.1" customHeight="1" x14ac:dyDescent="0.2">
      <c r="B11" s="36" t="s">
        <v>20</v>
      </c>
      <c r="C11" s="91">
        <f>C7-C10</f>
        <v>-1585.8028770000001</v>
      </c>
      <c r="D11" s="60" t="s">
        <v>144</v>
      </c>
      <c r="E11" s="108"/>
      <c r="F11" s="13"/>
    </row>
    <row r="12" spans="2:6" s="1" customFormat="1" ht="6" customHeight="1" x14ac:dyDescent="0.2">
      <c r="B12" s="14"/>
      <c r="C12" s="14"/>
    </row>
    <row r="13" spans="2:6" x14ac:dyDescent="0.2">
      <c r="B13" s="16" t="s">
        <v>152</v>
      </c>
      <c r="D13" s="17" t="s">
        <v>151</v>
      </c>
    </row>
    <row r="14" spans="2:6" x14ac:dyDescent="0.2">
      <c r="B14" s="16" t="s">
        <v>149</v>
      </c>
      <c r="D14" s="17" t="s">
        <v>153</v>
      </c>
    </row>
    <row r="15" spans="2:6" ht="20.25" x14ac:dyDescent="0.3">
      <c r="C15" s="109"/>
      <c r="E15" s="45"/>
    </row>
    <row r="16" spans="2:6" ht="20.25" x14ac:dyDescent="0.3">
      <c r="C16" s="59"/>
      <c r="E16" s="45"/>
    </row>
    <row r="17" spans="2:5" ht="20.25" x14ac:dyDescent="0.3">
      <c r="C17" s="59"/>
      <c r="E17" s="45"/>
    </row>
    <row r="21" spans="2:5" ht="12.75" x14ac:dyDescent="0.2">
      <c r="B21" s="56"/>
    </row>
    <row r="22" spans="2:5" ht="12.75" x14ac:dyDescent="0.2">
      <c r="B22" s="57"/>
    </row>
  </sheetData>
  <phoneticPr fontId="6" type="noConversion"/>
  <pageMargins left="0.7" right="0.7" top="0.75" bottom="0.75" header="0.3" footer="0.3"/>
  <pageSetup orientation="portrait" r:id="rId1"/>
  <ignoredErrors>
    <ignoredError sqref="C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dimension ref="B2:L14"/>
  <sheetViews>
    <sheetView showGridLines="0" workbookViewId="0"/>
  </sheetViews>
  <sheetFormatPr defaultColWidth="8.7109375" defaultRowHeight="11.25" x14ac:dyDescent="0.2"/>
  <cols>
    <col min="1" max="1" width="8.7109375" style="5"/>
    <col min="2" max="2" width="49.85546875" style="5" customWidth="1"/>
    <col min="3" max="3" width="23.7109375" style="5" customWidth="1"/>
    <col min="4" max="4" width="47.7109375" style="5" customWidth="1"/>
    <col min="5" max="6" width="8.7109375" style="5"/>
    <col min="7" max="7" width="16.42578125" style="5" customWidth="1"/>
    <col min="8" max="8" width="12.28515625" style="5" customWidth="1"/>
    <col min="9" max="16384" width="8.7109375" style="5"/>
  </cols>
  <sheetData>
    <row r="2" spans="2:12" s="85" customFormat="1" ht="25.5" x14ac:dyDescent="0.2">
      <c r="B2" s="71" t="s">
        <v>196</v>
      </c>
      <c r="C2" s="86"/>
      <c r="D2" s="88" t="s">
        <v>216</v>
      </c>
      <c r="E2" s="87"/>
      <c r="F2" s="5"/>
      <c r="G2" s="5"/>
      <c r="H2" s="5"/>
      <c r="I2" s="5"/>
      <c r="J2" s="5"/>
      <c r="K2" s="87"/>
    </row>
    <row r="3" spans="2:12" s="85" customFormat="1" ht="3.75" customHeight="1" x14ac:dyDescent="0.2">
      <c r="B3" s="72"/>
      <c r="C3" s="86"/>
      <c r="D3" s="72"/>
      <c r="E3" s="87"/>
      <c r="F3" s="5"/>
      <c r="G3" s="5"/>
      <c r="H3" s="5"/>
      <c r="I3" s="5"/>
      <c r="J3" s="5"/>
      <c r="K3" s="87"/>
    </row>
    <row r="4" spans="2:12" x14ac:dyDescent="0.2">
      <c r="B4" s="34" t="s">
        <v>21</v>
      </c>
      <c r="C4" s="6"/>
      <c r="D4" s="5" t="s">
        <v>155</v>
      </c>
      <c r="E4" s="7"/>
      <c r="K4" s="7"/>
    </row>
    <row r="5" spans="2:12" x14ac:dyDescent="0.2">
      <c r="B5" s="8" t="s">
        <v>14</v>
      </c>
      <c r="C5" s="119" t="s">
        <v>207</v>
      </c>
      <c r="D5" s="9" t="s">
        <v>154</v>
      </c>
      <c r="E5" s="7"/>
      <c r="K5" s="7"/>
    </row>
    <row r="6" spans="2:12" x14ac:dyDescent="0.2">
      <c r="B6" s="8"/>
      <c r="C6" s="119">
        <v>45139</v>
      </c>
      <c r="D6" s="9"/>
      <c r="E6" s="7"/>
      <c r="K6" s="7"/>
    </row>
    <row r="7" spans="2:12" ht="14.1" customHeight="1" x14ac:dyDescent="0.2">
      <c r="B7" s="73" t="s">
        <v>15</v>
      </c>
      <c r="C7" s="112">
        <v>4.5845520095135907E-2</v>
      </c>
      <c r="D7" s="74" t="s">
        <v>145</v>
      </c>
    </row>
    <row r="8" spans="2:12" s="1" customFormat="1" ht="14.1" customHeight="1" x14ac:dyDescent="0.2">
      <c r="B8" s="81" t="s">
        <v>16</v>
      </c>
      <c r="C8" s="111">
        <v>-9.8025915674357061E-2</v>
      </c>
      <c r="D8" s="82" t="s">
        <v>143</v>
      </c>
      <c r="F8" s="5"/>
      <c r="G8" s="5"/>
      <c r="H8" s="5"/>
      <c r="I8" s="5"/>
      <c r="J8" s="5"/>
    </row>
    <row r="9" spans="2:12" ht="14.1" customHeight="1" x14ac:dyDescent="0.2">
      <c r="B9" s="75" t="s">
        <v>17</v>
      </c>
      <c r="C9" s="110">
        <v>-0.22143626312964459</v>
      </c>
      <c r="D9" s="76" t="s">
        <v>120</v>
      </c>
    </row>
    <row r="10" spans="2:12" s="1" customFormat="1" ht="14.1" customHeight="1" x14ac:dyDescent="0.2">
      <c r="B10" s="78" t="s">
        <v>18</v>
      </c>
      <c r="C10" s="111">
        <v>0.19833459280906404</v>
      </c>
      <c r="D10" s="79" t="s">
        <v>121</v>
      </c>
      <c r="E10" s="14"/>
      <c r="F10" s="5"/>
      <c r="G10" s="5"/>
      <c r="H10" s="5"/>
      <c r="I10" s="5"/>
      <c r="J10" s="5"/>
      <c r="K10" s="14"/>
      <c r="L10" s="80"/>
    </row>
    <row r="11" spans="2:12" ht="14.1" customHeight="1" x14ac:dyDescent="0.2">
      <c r="B11" s="77" t="s">
        <v>19</v>
      </c>
      <c r="C11" s="110">
        <v>0.21626296955890287</v>
      </c>
      <c r="D11" s="60" t="s">
        <v>122</v>
      </c>
    </row>
    <row r="12" spans="2:12" s="1" customFormat="1" x14ac:dyDescent="0.2">
      <c r="B12" s="14"/>
      <c r="C12" s="14"/>
      <c r="F12" s="5"/>
      <c r="G12" s="5"/>
      <c r="H12" s="5"/>
      <c r="I12" s="5"/>
      <c r="J12" s="5"/>
    </row>
    <row r="13" spans="2:12" x14ac:dyDescent="0.2">
      <c r="B13" s="16" t="s">
        <v>152</v>
      </c>
      <c r="D13" s="17" t="s">
        <v>151</v>
      </c>
    </row>
    <row r="14" spans="2:12" x14ac:dyDescent="0.2">
      <c r="B14" s="16" t="s">
        <v>149</v>
      </c>
      <c r="D14" s="17" t="s">
        <v>153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dimension ref="B1:K33"/>
  <sheetViews>
    <sheetView showGridLines="0" zoomScaleNormal="100" workbookViewId="0"/>
  </sheetViews>
  <sheetFormatPr defaultColWidth="8.7109375" defaultRowHeight="11.25" x14ac:dyDescent="0.2"/>
  <cols>
    <col min="1" max="1" width="8.7109375" style="5"/>
    <col min="2" max="2" width="41.140625" style="5" customWidth="1"/>
    <col min="3" max="3" width="26.42578125" style="5" customWidth="1"/>
    <col min="4" max="4" width="56.28515625" style="5" customWidth="1"/>
    <col min="5" max="5" width="53.140625" style="5" customWidth="1"/>
    <col min="6" max="7" width="8.7109375" style="5"/>
    <col min="8" max="8" width="19.28515625" style="5" customWidth="1"/>
    <col min="9" max="16384" width="8.7109375" style="5"/>
  </cols>
  <sheetData>
    <row r="1" spans="2:11" ht="30" customHeight="1" x14ac:dyDescent="0.3">
      <c r="B1" s="46"/>
      <c r="C1" s="45"/>
    </row>
    <row r="2" spans="2:11" s="85" customFormat="1" ht="12.75" x14ac:dyDescent="0.2">
      <c r="B2" s="72" t="s">
        <v>197</v>
      </c>
      <c r="D2" s="72" t="s">
        <v>215</v>
      </c>
      <c r="E2" s="87"/>
      <c r="F2" s="87"/>
      <c r="G2" s="87"/>
      <c r="H2" s="87"/>
      <c r="I2" s="87"/>
    </row>
    <row r="3" spans="2:11" s="85" customFormat="1" ht="4.5" customHeight="1" x14ac:dyDescent="0.2">
      <c r="B3" s="72"/>
      <c r="D3" s="86"/>
      <c r="E3" s="72"/>
      <c r="F3" s="87"/>
      <c r="G3" s="87"/>
      <c r="H3" s="87"/>
      <c r="I3" s="87"/>
      <c r="J3" s="87"/>
    </row>
    <row r="4" spans="2:11" ht="9" customHeight="1" x14ac:dyDescent="0.2">
      <c r="B4" s="34" t="s">
        <v>13</v>
      </c>
      <c r="D4" s="5" t="s">
        <v>115</v>
      </c>
      <c r="E4" s="7"/>
      <c r="F4" s="7"/>
      <c r="G4" s="7"/>
      <c r="H4" s="7"/>
      <c r="I4" s="7"/>
    </row>
    <row r="5" spans="2:11" x14ac:dyDescent="0.2">
      <c r="B5" s="15" t="s">
        <v>116</v>
      </c>
      <c r="C5" s="89" t="s">
        <v>207</v>
      </c>
      <c r="D5" s="9" t="s">
        <v>117</v>
      </c>
      <c r="E5" s="7"/>
      <c r="F5" s="1"/>
      <c r="G5" s="1"/>
      <c r="H5" s="1"/>
      <c r="I5" s="1"/>
      <c r="J5" s="1"/>
      <c r="K5" s="1"/>
    </row>
    <row r="6" spans="2:11" x14ac:dyDescent="0.2">
      <c r="B6" s="15"/>
      <c r="C6" s="89">
        <v>45139</v>
      </c>
      <c r="D6" s="9"/>
      <c r="E6" s="7"/>
      <c r="F6" s="1"/>
      <c r="G6" s="1"/>
      <c r="H6" s="1"/>
      <c r="I6" s="1"/>
      <c r="J6" s="1"/>
      <c r="K6" s="1"/>
    </row>
    <row r="7" spans="2:11" ht="14.1" customHeight="1" x14ac:dyDescent="0.2">
      <c r="B7" s="73" t="s">
        <v>22</v>
      </c>
      <c r="C7" s="83">
        <f>SUM(C8:C27)</f>
        <v>6982.791118000001</v>
      </c>
      <c r="D7" s="50" t="s">
        <v>146</v>
      </c>
      <c r="F7" s="1"/>
      <c r="G7" s="1"/>
      <c r="H7" s="1"/>
      <c r="I7" s="1"/>
      <c r="J7" s="1"/>
      <c r="K7" s="1"/>
    </row>
    <row r="8" spans="2:11" s="1" customFormat="1" ht="14.1" customHeight="1" x14ac:dyDescent="0.2">
      <c r="B8" s="81" t="s">
        <v>75</v>
      </c>
      <c r="C8" s="12">
        <v>94.413020000000003</v>
      </c>
      <c r="D8" s="84" t="s">
        <v>95</v>
      </c>
    </row>
    <row r="9" spans="2:11" ht="14.1" customHeight="1" x14ac:dyDescent="0.2">
      <c r="B9" s="77" t="s">
        <v>76</v>
      </c>
      <c r="C9" s="77">
        <v>89.539145000000005</v>
      </c>
      <c r="D9" s="44" t="s">
        <v>96</v>
      </c>
      <c r="F9" s="1"/>
      <c r="G9" s="1"/>
      <c r="H9" s="1"/>
      <c r="I9" s="1"/>
      <c r="J9" s="1"/>
      <c r="K9" s="1"/>
    </row>
    <row r="10" spans="2:11" s="1" customFormat="1" ht="14.1" customHeight="1" x14ac:dyDescent="0.2">
      <c r="B10" s="81" t="s">
        <v>77</v>
      </c>
      <c r="C10" s="12">
        <v>50.731349999999999</v>
      </c>
      <c r="D10" s="84" t="s">
        <v>97</v>
      </c>
    </row>
    <row r="11" spans="2:11" ht="14.1" customHeight="1" x14ac:dyDescent="0.2">
      <c r="B11" s="77" t="s">
        <v>78</v>
      </c>
      <c r="C11" s="77">
        <v>376.303608</v>
      </c>
      <c r="D11" s="44" t="s">
        <v>98</v>
      </c>
      <c r="F11" s="1"/>
      <c r="G11" s="1"/>
      <c r="H11" s="1"/>
      <c r="I11" s="1"/>
      <c r="J11" s="1"/>
      <c r="K11" s="1"/>
    </row>
    <row r="12" spans="2:11" s="1" customFormat="1" ht="14.1" customHeight="1" x14ac:dyDescent="0.2">
      <c r="B12" s="81" t="s">
        <v>79</v>
      </c>
      <c r="C12" s="12">
        <v>46.965114999999997</v>
      </c>
      <c r="D12" s="84" t="s">
        <v>99</v>
      </c>
    </row>
    <row r="13" spans="2:11" ht="14.1" customHeight="1" x14ac:dyDescent="0.2">
      <c r="B13" s="77" t="s">
        <v>80</v>
      </c>
      <c r="C13" s="77">
        <v>401.519452</v>
      </c>
      <c r="D13" s="44" t="s">
        <v>100</v>
      </c>
      <c r="F13" s="1"/>
      <c r="G13" s="1"/>
      <c r="H13" s="1"/>
      <c r="I13" s="1"/>
      <c r="J13" s="1"/>
      <c r="K13" s="1"/>
    </row>
    <row r="14" spans="2:11" s="1" customFormat="1" ht="14.1" customHeight="1" x14ac:dyDescent="0.2">
      <c r="B14" s="81" t="s">
        <v>81</v>
      </c>
      <c r="C14" s="12">
        <v>831.06279500000005</v>
      </c>
      <c r="D14" s="84" t="s">
        <v>101</v>
      </c>
    </row>
    <row r="15" spans="2:11" ht="14.1" customHeight="1" x14ac:dyDescent="0.2">
      <c r="B15" s="77" t="s">
        <v>82</v>
      </c>
      <c r="C15" s="77">
        <v>8.0560000000000007E-2</v>
      </c>
      <c r="D15" s="44" t="s">
        <v>102</v>
      </c>
      <c r="F15" s="1"/>
      <c r="G15" s="1"/>
      <c r="H15" s="1"/>
      <c r="I15" s="1"/>
      <c r="J15" s="1"/>
      <c r="K15" s="1"/>
    </row>
    <row r="16" spans="2:11" s="1" customFormat="1" ht="14.1" customHeight="1" x14ac:dyDescent="0.2">
      <c r="B16" s="81" t="s">
        <v>83</v>
      </c>
      <c r="C16" s="12">
        <v>8.7685449999999996</v>
      </c>
      <c r="D16" s="84" t="s">
        <v>103</v>
      </c>
    </row>
    <row r="17" spans="2:11" ht="14.1" customHeight="1" x14ac:dyDescent="0.2">
      <c r="B17" s="77" t="s">
        <v>84</v>
      </c>
      <c r="C17" s="77">
        <v>218.41610900000001</v>
      </c>
      <c r="D17" s="44" t="s">
        <v>104</v>
      </c>
      <c r="F17" s="1"/>
      <c r="G17" s="1"/>
      <c r="H17" s="1"/>
      <c r="I17" s="1"/>
      <c r="J17" s="1"/>
      <c r="K17" s="1"/>
    </row>
    <row r="18" spans="2:11" s="1" customFormat="1" ht="14.1" customHeight="1" x14ac:dyDescent="0.2">
      <c r="B18" s="81" t="s">
        <v>85</v>
      </c>
      <c r="C18" s="12">
        <v>22.170020999999998</v>
      </c>
      <c r="D18" s="84" t="s">
        <v>105</v>
      </c>
    </row>
    <row r="19" spans="2:11" ht="14.1" customHeight="1" x14ac:dyDescent="0.2">
      <c r="B19" s="77" t="s">
        <v>86</v>
      </c>
      <c r="C19" s="77">
        <v>0.13056599999999999</v>
      </c>
      <c r="D19" s="44" t="s">
        <v>106</v>
      </c>
    </row>
    <row r="20" spans="2:11" s="1" customFormat="1" ht="14.1" customHeight="1" x14ac:dyDescent="0.2">
      <c r="B20" s="81" t="s">
        <v>87</v>
      </c>
      <c r="C20" s="12">
        <v>70.045113000000001</v>
      </c>
      <c r="D20" s="84" t="s">
        <v>107</v>
      </c>
    </row>
    <row r="21" spans="2:11" ht="14.1" customHeight="1" x14ac:dyDescent="0.2">
      <c r="B21" s="77" t="s">
        <v>88</v>
      </c>
      <c r="C21" s="77">
        <v>2304.78971</v>
      </c>
      <c r="D21" s="44" t="s">
        <v>108</v>
      </c>
    </row>
    <row r="22" spans="2:11" s="1" customFormat="1" ht="14.1" customHeight="1" x14ac:dyDescent="0.2">
      <c r="B22" s="81" t="s">
        <v>89</v>
      </c>
      <c r="C22" s="12">
        <v>1983.610494</v>
      </c>
      <c r="D22" s="84" t="s">
        <v>109</v>
      </c>
    </row>
    <row r="23" spans="2:11" ht="14.1" customHeight="1" x14ac:dyDescent="0.2">
      <c r="B23" s="77" t="s">
        <v>90</v>
      </c>
      <c r="C23" s="77">
        <v>295.86699800000002</v>
      </c>
      <c r="D23" s="44" t="s">
        <v>110</v>
      </c>
    </row>
    <row r="24" spans="2:11" s="1" customFormat="1" ht="14.1" customHeight="1" x14ac:dyDescent="0.2">
      <c r="B24" s="81" t="s">
        <v>91</v>
      </c>
      <c r="C24" s="12">
        <v>64.962776000000005</v>
      </c>
      <c r="D24" s="84" t="s">
        <v>111</v>
      </c>
    </row>
    <row r="25" spans="2:11" ht="14.1" customHeight="1" x14ac:dyDescent="0.2">
      <c r="B25" s="77" t="s">
        <v>92</v>
      </c>
      <c r="C25" s="77">
        <v>3.7043780000000002</v>
      </c>
      <c r="D25" s="44" t="s">
        <v>112</v>
      </c>
    </row>
    <row r="26" spans="2:11" s="1" customFormat="1" ht="14.1" customHeight="1" x14ac:dyDescent="0.2">
      <c r="B26" s="81" t="s">
        <v>93</v>
      </c>
      <c r="C26" s="12">
        <v>118.68741300000001</v>
      </c>
      <c r="D26" s="84" t="s">
        <v>113</v>
      </c>
    </row>
    <row r="27" spans="2:11" ht="14.1" customHeight="1" x14ac:dyDescent="0.2">
      <c r="B27" s="77" t="s">
        <v>94</v>
      </c>
      <c r="C27" s="77">
        <v>1.0239499999999999</v>
      </c>
      <c r="D27" s="44" t="s">
        <v>114</v>
      </c>
    </row>
    <row r="29" spans="2:11" x14ac:dyDescent="0.2">
      <c r="B29" s="16" t="s">
        <v>152</v>
      </c>
      <c r="D29" s="17" t="s">
        <v>151</v>
      </c>
    </row>
    <row r="30" spans="2:11" x14ac:dyDescent="0.2">
      <c r="B30" s="16" t="s">
        <v>149</v>
      </c>
      <c r="D30" s="17" t="s">
        <v>153</v>
      </c>
    </row>
    <row r="31" spans="2:11" x14ac:dyDescent="0.2">
      <c r="D31" s="54"/>
    </row>
    <row r="32" spans="2:11" x14ac:dyDescent="0.2">
      <c r="D32" s="53"/>
    </row>
    <row r="33" spans="4:4" x14ac:dyDescent="0.2">
      <c r="D33" s="53"/>
    </row>
  </sheetData>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dimension ref="B2:G30"/>
  <sheetViews>
    <sheetView showGridLines="0" zoomScaleNormal="100" workbookViewId="0"/>
  </sheetViews>
  <sheetFormatPr defaultColWidth="8.7109375" defaultRowHeight="11.25" x14ac:dyDescent="0.2"/>
  <cols>
    <col min="1" max="1" width="8.7109375" style="5"/>
    <col min="2" max="2" width="57.85546875" style="5" customWidth="1"/>
    <col min="3" max="3" width="15.5703125" style="5" customWidth="1"/>
    <col min="4" max="4" width="54.7109375" style="5" customWidth="1"/>
    <col min="5" max="5" width="60.5703125" style="5" bestFit="1" customWidth="1"/>
    <col min="6" max="16384" width="8.7109375" style="5"/>
  </cols>
  <sheetData>
    <row r="2" spans="2:7" s="85" customFormat="1" ht="13.5" customHeight="1" x14ac:dyDescent="0.2">
      <c r="B2" s="72" t="s">
        <v>198</v>
      </c>
      <c r="C2" s="86"/>
      <c r="D2" s="72" t="s">
        <v>214</v>
      </c>
      <c r="E2" s="87"/>
      <c r="F2" s="5"/>
    </row>
    <row r="3" spans="2:7" s="85" customFormat="1" ht="6" customHeight="1" x14ac:dyDescent="0.2">
      <c r="B3" s="72"/>
      <c r="D3" s="86"/>
      <c r="E3" s="72"/>
      <c r="F3" s="87"/>
      <c r="G3" s="5"/>
    </row>
    <row r="4" spans="2:7" x14ac:dyDescent="0.2">
      <c r="B4" s="34" t="s">
        <v>13</v>
      </c>
      <c r="D4" s="5" t="s">
        <v>115</v>
      </c>
      <c r="E4" s="7"/>
    </row>
    <row r="5" spans="2:7" x14ac:dyDescent="0.2">
      <c r="B5" s="40" t="s">
        <v>116</v>
      </c>
      <c r="C5" s="89" t="s">
        <v>207</v>
      </c>
      <c r="D5" s="9" t="s">
        <v>117</v>
      </c>
      <c r="E5" s="7"/>
    </row>
    <row r="6" spans="2:7" x14ac:dyDescent="0.2">
      <c r="B6" s="40"/>
      <c r="C6" s="89">
        <v>45139</v>
      </c>
      <c r="D6" s="9"/>
      <c r="E6" s="7"/>
    </row>
    <row r="7" spans="2:7" ht="14.1" customHeight="1" x14ac:dyDescent="0.2">
      <c r="B7" s="73" t="s">
        <v>22</v>
      </c>
      <c r="C7" s="83">
        <f>SUM(C8:C27)</f>
        <v>4475.5273900000002</v>
      </c>
      <c r="D7" s="50" t="s">
        <v>146</v>
      </c>
    </row>
    <row r="8" spans="2:7" ht="14.1" customHeight="1" x14ac:dyDescent="0.2">
      <c r="B8" s="81" t="s">
        <v>75</v>
      </c>
      <c r="C8" s="12">
        <v>71.665192000000005</v>
      </c>
      <c r="D8" s="84" t="s">
        <v>95</v>
      </c>
    </row>
    <row r="9" spans="2:7" ht="14.1" customHeight="1" x14ac:dyDescent="0.2">
      <c r="B9" s="77" t="s">
        <v>76</v>
      </c>
      <c r="C9" s="77">
        <v>294.17425100000003</v>
      </c>
      <c r="D9" s="44" t="s">
        <v>96</v>
      </c>
    </row>
    <row r="10" spans="2:7" ht="14.1" customHeight="1" x14ac:dyDescent="0.2">
      <c r="B10" s="81" t="s">
        <v>77</v>
      </c>
      <c r="C10" s="12">
        <v>3.3872059999999999</v>
      </c>
      <c r="D10" s="84" t="s">
        <v>97</v>
      </c>
      <c r="E10" s="7"/>
    </row>
    <row r="11" spans="2:7" ht="14.1" customHeight="1" x14ac:dyDescent="0.2">
      <c r="B11" s="77" t="s">
        <v>78</v>
      </c>
      <c r="C11" s="77">
        <v>90.396874999999994</v>
      </c>
      <c r="D11" s="44" t="s">
        <v>98</v>
      </c>
    </row>
    <row r="12" spans="2:7" ht="14.1" customHeight="1" x14ac:dyDescent="0.2">
      <c r="B12" s="81" t="s">
        <v>79</v>
      </c>
      <c r="C12" s="12">
        <v>19.860448999999999</v>
      </c>
      <c r="D12" s="84" t="s">
        <v>99</v>
      </c>
    </row>
    <row r="13" spans="2:7" ht="14.1" customHeight="1" x14ac:dyDescent="0.2">
      <c r="B13" s="77" t="s">
        <v>80</v>
      </c>
      <c r="C13" s="77">
        <v>733.46712400000001</v>
      </c>
      <c r="D13" s="44" t="s">
        <v>100</v>
      </c>
    </row>
    <row r="14" spans="2:7" ht="14.1" customHeight="1" x14ac:dyDescent="0.2">
      <c r="B14" s="81" t="s">
        <v>81</v>
      </c>
      <c r="C14" s="12">
        <v>146.39210299999999</v>
      </c>
      <c r="D14" s="84" t="s">
        <v>101</v>
      </c>
    </row>
    <row r="15" spans="2:7" ht="14.1" customHeight="1" x14ac:dyDescent="0.2">
      <c r="B15" s="77" t="s">
        <v>82</v>
      </c>
      <c r="C15" s="77">
        <v>14.459688999999999</v>
      </c>
      <c r="D15" s="44" t="s">
        <v>102</v>
      </c>
    </row>
    <row r="16" spans="2:7" ht="14.1" customHeight="1" x14ac:dyDescent="0.2">
      <c r="B16" s="81" t="s">
        <v>83</v>
      </c>
      <c r="C16" s="12">
        <v>21.409455999999999</v>
      </c>
      <c r="D16" s="84" t="s">
        <v>103</v>
      </c>
    </row>
    <row r="17" spans="2:4" ht="14.1" customHeight="1" x14ac:dyDescent="0.2">
      <c r="B17" s="77" t="s">
        <v>84</v>
      </c>
      <c r="C17" s="77">
        <v>24.819158000000002</v>
      </c>
      <c r="D17" s="44" t="s">
        <v>104</v>
      </c>
    </row>
    <row r="18" spans="2:4" ht="14.1" customHeight="1" x14ac:dyDescent="0.2">
      <c r="B18" s="81" t="s">
        <v>85</v>
      </c>
      <c r="C18" s="12">
        <v>358.30412799999999</v>
      </c>
      <c r="D18" s="84" t="s">
        <v>105</v>
      </c>
    </row>
    <row r="19" spans="2:4" ht="14.1" customHeight="1" x14ac:dyDescent="0.2">
      <c r="B19" s="77" t="s">
        <v>86</v>
      </c>
      <c r="C19" s="77">
        <v>91.542137999999994</v>
      </c>
      <c r="D19" s="44" t="s">
        <v>106</v>
      </c>
    </row>
    <row r="20" spans="2:4" ht="14.1" customHeight="1" x14ac:dyDescent="0.2">
      <c r="B20" s="81" t="s">
        <v>87</v>
      </c>
      <c r="C20" s="12">
        <v>21.792200000000001</v>
      </c>
      <c r="D20" s="84" t="s">
        <v>107</v>
      </c>
    </row>
    <row r="21" spans="2:4" ht="14.1" customHeight="1" x14ac:dyDescent="0.2">
      <c r="B21" s="77" t="s">
        <v>88</v>
      </c>
      <c r="C21" s="77">
        <v>261.74620299999998</v>
      </c>
      <c r="D21" s="44" t="s">
        <v>108</v>
      </c>
    </row>
    <row r="22" spans="2:4" ht="14.1" customHeight="1" x14ac:dyDescent="0.2">
      <c r="B22" s="81" t="s">
        <v>89</v>
      </c>
      <c r="C22" s="12">
        <v>247.254987</v>
      </c>
      <c r="D22" s="84" t="s">
        <v>109</v>
      </c>
    </row>
    <row r="23" spans="2:4" ht="14.1" customHeight="1" x14ac:dyDescent="0.2">
      <c r="B23" s="77" t="s">
        <v>90</v>
      </c>
      <c r="C23" s="77">
        <v>846.77909</v>
      </c>
      <c r="D23" s="44" t="s">
        <v>110</v>
      </c>
    </row>
    <row r="24" spans="2:4" ht="14.1" customHeight="1" x14ac:dyDescent="0.2">
      <c r="B24" s="81" t="s">
        <v>91</v>
      </c>
      <c r="C24" s="12">
        <v>1030.3203980000001</v>
      </c>
      <c r="D24" s="84" t="s">
        <v>111</v>
      </c>
    </row>
    <row r="25" spans="2:4" ht="14.1" customHeight="1" x14ac:dyDescent="0.2">
      <c r="B25" s="77" t="s">
        <v>92</v>
      </c>
      <c r="C25" s="77">
        <v>83.672484999999995</v>
      </c>
      <c r="D25" s="44" t="s">
        <v>112</v>
      </c>
    </row>
    <row r="26" spans="2:4" ht="14.1" customHeight="1" x14ac:dyDescent="0.2">
      <c r="B26" s="81" t="s">
        <v>93</v>
      </c>
      <c r="C26" s="12">
        <v>103.529903</v>
      </c>
      <c r="D26" s="84" t="s">
        <v>113</v>
      </c>
    </row>
    <row r="27" spans="2:4" ht="14.1" customHeight="1" x14ac:dyDescent="0.2">
      <c r="B27" s="77" t="s">
        <v>94</v>
      </c>
      <c r="C27" s="77">
        <v>10.554354999999999</v>
      </c>
      <c r="D27" s="44" t="s">
        <v>114</v>
      </c>
    </row>
    <row r="29" spans="2:4" x14ac:dyDescent="0.2">
      <c r="B29" s="16" t="s">
        <v>152</v>
      </c>
      <c r="D29" s="17" t="s">
        <v>151</v>
      </c>
    </row>
    <row r="30" spans="2:4" x14ac:dyDescent="0.2">
      <c r="B30" s="16" t="s">
        <v>149</v>
      </c>
      <c r="D30" s="17" t="s">
        <v>153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dimension ref="B2:J35"/>
  <sheetViews>
    <sheetView showGridLines="0" zoomScaleNormal="100" workbookViewId="0"/>
  </sheetViews>
  <sheetFormatPr defaultColWidth="8.7109375" defaultRowHeight="11.25" x14ac:dyDescent="0.2"/>
  <cols>
    <col min="1" max="1" width="8.7109375" style="5"/>
    <col min="2" max="2" width="56.7109375" style="5" customWidth="1"/>
    <col min="3" max="3" width="14" style="5" customWidth="1"/>
    <col min="4" max="4" width="50" style="5" customWidth="1"/>
    <col min="5" max="5" width="42.5703125" style="5" bestFit="1" customWidth="1"/>
    <col min="6" max="6" width="39" style="5" customWidth="1"/>
    <col min="7" max="7" width="18" style="5" customWidth="1"/>
    <col min="8" max="8" width="16.5703125" style="5" customWidth="1"/>
    <col min="9" max="16384" width="8.7109375" style="5"/>
  </cols>
  <sheetData>
    <row r="2" spans="2:9" s="85" customFormat="1" ht="12.75" x14ac:dyDescent="0.2">
      <c r="B2" s="72" t="s">
        <v>199</v>
      </c>
      <c r="C2" s="86"/>
      <c r="D2" s="72" t="s">
        <v>213</v>
      </c>
      <c r="E2" s="5"/>
      <c r="F2" s="5"/>
      <c r="G2" s="5"/>
      <c r="H2" s="5"/>
    </row>
    <row r="3" spans="2:9" s="85" customFormat="1" ht="3.75" customHeight="1" x14ac:dyDescent="0.2">
      <c r="B3" s="72"/>
      <c r="C3" s="86"/>
      <c r="D3" s="72"/>
      <c r="E3" s="5"/>
      <c r="F3" s="5"/>
      <c r="G3" s="5"/>
      <c r="H3" s="5"/>
    </row>
    <row r="4" spans="2:9" x14ac:dyDescent="0.2">
      <c r="B4" s="34" t="s">
        <v>13</v>
      </c>
      <c r="C4" s="6"/>
      <c r="D4" s="5" t="s">
        <v>115</v>
      </c>
    </row>
    <row r="5" spans="2:9" ht="15" x14ac:dyDescent="0.25">
      <c r="B5" s="40" t="s">
        <v>116</v>
      </c>
      <c r="C5" s="89" t="s">
        <v>207</v>
      </c>
      <c r="D5" s="9" t="s">
        <v>117</v>
      </c>
      <c r="E5"/>
      <c r="F5"/>
      <c r="G5"/>
      <c r="H5"/>
      <c r="I5"/>
    </row>
    <row r="6" spans="2:9" ht="15" x14ac:dyDescent="0.25">
      <c r="B6" s="40"/>
      <c r="C6" s="89">
        <v>45139</v>
      </c>
      <c r="D6" s="9"/>
      <c r="E6"/>
      <c r="F6"/>
      <c r="G6"/>
      <c r="H6"/>
      <c r="I6"/>
    </row>
    <row r="7" spans="2:9" ht="14.1" customHeight="1" x14ac:dyDescent="0.25">
      <c r="B7" s="73" t="s">
        <v>22</v>
      </c>
      <c r="C7" s="93">
        <f>SUM(C8:C27)</f>
        <v>13044.121384999999</v>
      </c>
      <c r="D7" s="50" t="s">
        <v>146</v>
      </c>
      <c r="E7"/>
      <c r="F7"/>
      <c r="G7"/>
      <c r="H7"/>
      <c r="I7"/>
    </row>
    <row r="8" spans="2:9" ht="14.1" customHeight="1" x14ac:dyDescent="0.25">
      <c r="B8" s="81" t="s">
        <v>75</v>
      </c>
      <c r="C8" s="12">
        <v>274.43133999999998</v>
      </c>
      <c r="D8" s="84" t="s">
        <v>95</v>
      </c>
      <c r="E8"/>
      <c r="F8"/>
      <c r="G8"/>
      <c r="H8"/>
      <c r="I8"/>
    </row>
    <row r="9" spans="2:9" ht="14.1" customHeight="1" x14ac:dyDescent="0.25">
      <c r="B9" s="77" t="s">
        <v>76</v>
      </c>
      <c r="C9" s="77">
        <v>226.60263499999999</v>
      </c>
      <c r="D9" s="44" t="s">
        <v>96</v>
      </c>
      <c r="E9"/>
      <c r="F9"/>
      <c r="G9"/>
      <c r="H9"/>
      <c r="I9"/>
    </row>
    <row r="10" spans="2:9" ht="14.1" customHeight="1" x14ac:dyDescent="0.25">
      <c r="B10" s="81" t="s">
        <v>77</v>
      </c>
      <c r="C10" s="12">
        <v>29.808333999999999</v>
      </c>
      <c r="D10" s="84" t="s">
        <v>97</v>
      </c>
      <c r="E10"/>
      <c r="F10"/>
      <c r="G10"/>
      <c r="H10"/>
      <c r="I10"/>
    </row>
    <row r="11" spans="2:9" ht="14.1" customHeight="1" x14ac:dyDescent="0.25">
      <c r="B11" s="77" t="s">
        <v>78</v>
      </c>
      <c r="C11" s="77">
        <v>224.68626399999999</v>
      </c>
      <c r="D11" s="44" t="s">
        <v>98</v>
      </c>
      <c r="E11"/>
      <c r="F11"/>
      <c r="G11"/>
      <c r="H11"/>
      <c r="I11"/>
    </row>
    <row r="12" spans="2:9" ht="14.1" customHeight="1" x14ac:dyDescent="0.25">
      <c r="B12" s="81" t="s">
        <v>79</v>
      </c>
      <c r="C12" s="12">
        <v>1167.226807</v>
      </c>
      <c r="D12" s="84" t="s">
        <v>99</v>
      </c>
      <c r="E12"/>
      <c r="F12"/>
      <c r="G12"/>
      <c r="H12"/>
      <c r="I12"/>
    </row>
    <row r="13" spans="2:9" ht="14.1" customHeight="1" x14ac:dyDescent="0.25">
      <c r="B13" s="77" t="s">
        <v>80</v>
      </c>
      <c r="C13" s="77">
        <v>886.81893000000002</v>
      </c>
      <c r="D13" s="44" t="s">
        <v>100</v>
      </c>
      <c r="E13"/>
      <c r="F13"/>
      <c r="G13"/>
      <c r="H13"/>
      <c r="I13"/>
    </row>
    <row r="14" spans="2:9" ht="14.1" customHeight="1" x14ac:dyDescent="0.25">
      <c r="B14" s="81" t="s">
        <v>81</v>
      </c>
      <c r="C14" s="12">
        <v>671.40924399999994</v>
      </c>
      <c r="D14" s="84" t="s">
        <v>101</v>
      </c>
      <c r="E14"/>
      <c r="F14"/>
      <c r="G14"/>
      <c r="H14"/>
      <c r="I14"/>
    </row>
    <row r="15" spans="2:9" ht="14.1" customHeight="1" x14ac:dyDescent="0.25">
      <c r="B15" s="77" t="s">
        <v>82</v>
      </c>
      <c r="C15" s="77">
        <v>14.007448</v>
      </c>
      <c r="D15" s="44" t="s">
        <v>102</v>
      </c>
      <c r="E15"/>
      <c r="F15"/>
      <c r="G15"/>
      <c r="H15"/>
      <c r="I15"/>
    </row>
    <row r="16" spans="2:9" ht="14.1" customHeight="1" x14ac:dyDescent="0.25">
      <c r="B16" s="81" t="s">
        <v>83</v>
      </c>
      <c r="C16" s="12">
        <v>14.881084</v>
      </c>
      <c r="D16" s="84" t="s">
        <v>103</v>
      </c>
      <c r="E16"/>
      <c r="F16"/>
      <c r="G16"/>
      <c r="H16"/>
      <c r="I16"/>
    </row>
    <row r="17" spans="2:10" ht="14.1" customHeight="1" x14ac:dyDescent="0.25">
      <c r="B17" s="77" t="s">
        <v>84</v>
      </c>
      <c r="C17" s="77">
        <v>111.931449</v>
      </c>
      <c r="D17" s="44" t="s">
        <v>104</v>
      </c>
      <c r="E17"/>
      <c r="F17"/>
      <c r="G17"/>
      <c r="H17"/>
      <c r="I17"/>
    </row>
    <row r="18" spans="2:10" ht="14.1" customHeight="1" x14ac:dyDescent="0.25">
      <c r="B18" s="81" t="s">
        <v>85</v>
      </c>
      <c r="C18" s="12">
        <v>74.213183999999998</v>
      </c>
      <c r="D18" s="84" t="s">
        <v>105</v>
      </c>
      <c r="E18"/>
      <c r="F18"/>
      <c r="G18"/>
      <c r="H18"/>
      <c r="I18"/>
    </row>
    <row r="19" spans="2:10" ht="14.1" customHeight="1" x14ac:dyDescent="0.25">
      <c r="B19" s="77" t="s">
        <v>86</v>
      </c>
      <c r="C19" s="77">
        <v>7.555269</v>
      </c>
      <c r="D19" s="44" t="s">
        <v>106</v>
      </c>
      <c r="E19"/>
      <c r="F19"/>
      <c r="G19"/>
      <c r="H19"/>
      <c r="I19"/>
    </row>
    <row r="20" spans="2:10" ht="14.1" customHeight="1" x14ac:dyDescent="0.25">
      <c r="B20" s="81" t="s">
        <v>87</v>
      </c>
      <c r="C20" s="12">
        <v>85.834562000000005</v>
      </c>
      <c r="D20" s="84" t="s">
        <v>107</v>
      </c>
      <c r="E20"/>
      <c r="F20"/>
      <c r="G20"/>
      <c r="H20"/>
      <c r="I20"/>
    </row>
    <row r="21" spans="2:10" ht="14.1" customHeight="1" x14ac:dyDescent="0.25">
      <c r="B21" s="77" t="s">
        <v>88</v>
      </c>
      <c r="C21" s="77">
        <v>479.82693</v>
      </c>
      <c r="D21" s="44" t="s">
        <v>108</v>
      </c>
      <c r="E21"/>
      <c r="F21"/>
      <c r="G21"/>
      <c r="H21"/>
      <c r="I21"/>
    </row>
    <row r="22" spans="2:10" ht="14.1" customHeight="1" x14ac:dyDescent="0.25">
      <c r="B22" s="81" t="s">
        <v>89</v>
      </c>
      <c r="C22" s="12">
        <v>2303.9231610000002</v>
      </c>
      <c r="D22" s="84" t="s">
        <v>109</v>
      </c>
      <c r="E22"/>
      <c r="F22"/>
      <c r="G22"/>
      <c r="H22"/>
      <c r="I22"/>
    </row>
    <row r="23" spans="2:10" ht="14.1" customHeight="1" x14ac:dyDescent="0.25">
      <c r="B23" s="77" t="s">
        <v>90</v>
      </c>
      <c r="C23" s="77">
        <v>3115.5455529999999</v>
      </c>
      <c r="D23" s="44" t="s">
        <v>110</v>
      </c>
      <c r="E23"/>
      <c r="F23"/>
      <c r="G23"/>
      <c r="H23"/>
      <c r="I23"/>
    </row>
    <row r="24" spans="2:10" ht="14.1" customHeight="1" x14ac:dyDescent="0.25">
      <c r="B24" s="81" t="s">
        <v>91</v>
      </c>
      <c r="C24" s="12">
        <v>2989.5961929999999</v>
      </c>
      <c r="D24" s="84" t="s">
        <v>111</v>
      </c>
      <c r="E24"/>
      <c r="F24"/>
      <c r="G24"/>
      <c r="H24"/>
      <c r="I24"/>
    </row>
    <row r="25" spans="2:10" ht="14.1" customHeight="1" x14ac:dyDescent="0.25">
      <c r="B25" s="77" t="s">
        <v>92</v>
      </c>
      <c r="C25" s="77">
        <v>268.25818800000002</v>
      </c>
      <c r="D25" s="44" t="s">
        <v>112</v>
      </c>
      <c r="E25"/>
      <c r="F25"/>
      <c r="G25"/>
      <c r="H25"/>
      <c r="I25"/>
    </row>
    <row r="26" spans="2:10" ht="14.1" customHeight="1" x14ac:dyDescent="0.25">
      <c r="B26" s="81" t="s">
        <v>93</v>
      </c>
      <c r="C26" s="12">
        <v>82.175802000000004</v>
      </c>
      <c r="D26" s="84" t="s">
        <v>113</v>
      </c>
      <c r="E26"/>
      <c r="F26"/>
      <c r="G26"/>
      <c r="H26"/>
      <c r="I26"/>
    </row>
    <row r="27" spans="2:10" ht="14.1" customHeight="1" x14ac:dyDescent="0.25">
      <c r="B27" s="77" t="s">
        <v>94</v>
      </c>
      <c r="C27" s="77">
        <v>15.389008</v>
      </c>
      <c r="D27" s="44" t="s">
        <v>114</v>
      </c>
      <c r="E27"/>
      <c r="F27"/>
      <c r="G27"/>
      <c r="H27"/>
      <c r="I27"/>
    </row>
    <row r="28" spans="2:10" ht="8.25" customHeight="1" x14ac:dyDescent="0.25">
      <c r="E28"/>
      <c r="F28"/>
      <c r="G28"/>
      <c r="H28"/>
      <c r="I28"/>
    </row>
    <row r="29" spans="2:10" ht="15" x14ac:dyDescent="0.25">
      <c r="B29" s="16" t="s">
        <v>152</v>
      </c>
      <c r="D29" s="17" t="s">
        <v>151</v>
      </c>
      <c r="E29"/>
      <c r="F29"/>
      <c r="G29"/>
      <c r="H29"/>
      <c r="I29"/>
    </row>
    <row r="30" spans="2:10" ht="15" x14ac:dyDescent="0.25">
      <c r="B30" s="16" t="s">
        <v>149</v>
      </c>
      <c r="D30" s="17" t="s">
        <v>153</v>
      </c>
      <c r="E30"/>
      <c r="F30"/>
      <c r="G30"/>
      <c r="H30"/>
      <c r="I30"/>
    </row>
    <row r="31" spans="2:10" ht="15" x14ac:dyDescent="0.25">
      <c r="F31"/>
      <c r="G31"/>
      <c r="H31"/>
      <c r="I31"/>
      <c r="J31"/>
    </row>
    <row r="32" spans="2:10" ht="15" x14ac:dyDescent="0.25">
      <c r="D32" s="52"/>
      <c r="F32"/>
      <c r="G32"/>
      <c r="H32"/>
      <c r="I32"/>
      <c r="J32"/>
    </row>
    <row r="33" spans="6:10" ht="15" x14ac:dyDescent="0.25">
      <c r="F33"/>
      <c r="G33"/>
      <c r="H33"/>
      <c r="I33"/>
      <c r="J33"/>
    </row>
    <row r="34" spans="6:10" ht="15" x14ac:dyDescent="0.25">
      <c r="F34"/>
      <c r="G34"/>
      <c r="H34"/>
      <c r="I34"/>
      <c r="J34"/>
    </row>
    <row r="35" spans="6:10" ht="15" x14ac:dyDescent="0.25">
      <c r="F35"/>
      <c r="G35"/>
      <c r="H35"/>
      <c r="I35"/>
      <c r="J3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6EF0-5C66-4715-A7F5-0514B319DA23}">
  <dimension ref="A2:I20"/>
  <sheetViews>
    <sheetView showGridLines="0" zoomScaleNormal="100" workbookViewId="0"/>
  </sheetViews>
  <sheetFormatPr defaultColWidth="8.7109375" defaultRowHeight="11.25" x14ac:dyDescent="0.2"/>
  <cols>
    <col min="1" max="1" width="15.5703125" style="5" customWidth="1"/>
    <col min="2" max="2" width="10.5703125" style="5" customWidth="1"/>
    <col min="3" max="3" width="38.7109375" style="5" customWidth="1"/>
    <col min="4" max="4" width="42.28515625" style="5" customWidth="1"/>
    <col min="5" max="5" width="50.7109375" style="5" customWidth="1"/>
    <col min="6" max="7" width="8.7109375" style="5"/>
    <col min="8" max="8" width="18.28515625" style="5" customWidth="1"/>
    <col min="9" max="9" width="15.7109375" style="5" customWidth="1"/>
    <col min="10" max="16384" width="8.7109375" style="5"/>
  </cols>
  <sheetData>
    <row r="2" spans="1:9" s="85" customFormat="1" ht="24.75" customHeight="1" x14ac:dyDescent="0.2">
      <c r="B2" s="125" t="s">
        <v>205</v>
      </c>
      <c r="C2" s="125"/>
      <c r="D2" s="88" t="s">
        <v>212</v>
      </c>
      <c r="E2" s="87"/>
      <c r="F2" s="5"/>
      <c r="G2" s="5"/>
      <c r="H2" s="5"/>
      <c r="I2" s="5"/>
    </row>
    <row r="3" spans="1:9" ht="16.5" customHeight="1" x14ac:dyDescent="0.2">
      <c r="B3" s="34" t="s">
        <v>13</v>
      </c>
      <c r="C3" s="63"/>
      <c r="D3" s="5" t="s">
        <v>115</v>
      </c>
      <c r="E3" s="7"/>
    </row>
    <row r="4" spans="1:9" x14ac:dyDescent="0.2">
      <c r="B4" s="40" t="s">
        <v>35</v>
      </c>
      <c r="C4" s="89" t="s">
        <v>207</v>
      </c>
      <c r="D4" s="9" t="s">
        <v>118</v>
      </c>
      <c r="E4" s="7"/>
    </row>
    <row r="5" spans="1:9" x14ac:dyDescent="0.2">
      <c r="B5" s="40"/>
      <c r="C5" s="89">
        <v>45139</v>
      </c>
      <c r="D5" s="37"/>
      <c r="E5" s="7"/>
    </row>
    <row r="6" spans="1:9" ht="14.1" customHeight="1" x14ac:dyDescent="0.2">
      <c r="B6" s="10" t="s">
        <v>22</v>
      </c>
      <c r="C6" s="55">
        <f>SUM(C7:C17)</f>
        <v>6982.791118000001</v>
      </c>
      <c r="D6" s="47" t="s">
        <v>146</v>
      </c>
    </row>
    <row r="7" spans="1:9" ht="14.1" customHeight="1" x14ac:dyDescent="0.25">
      <c r="A7" s="51"/>
      <c r="B7" s="11" t="s">
        <v>71</v>
      </c>
      <c r="C7" s="94">
        <v>2166.857951</v>
      </c>
      <c r="D7" s="66" t="s">
        <v>49</v>
      </c>
    </row>
    <row r="8" spans="1:9" ht="14.1" customHeight="1" x14ac:dyDescent="0.25">
      <c r="A8" s="51"/>
      <c r="B8" s="12" t="s">
        <v>161</v>
      </c>
      <c r="C8" s="95">
        <v>977.81760899999995</v>
      </c>
      <c r="D8" s="67" t="s">
        <v>159</v>
      </c>
    </row>
    <row r="9" spans="1:9" ht="14.1" customHeight="1" x14ac:dyDescent="0.25">
      <c r="A9" s="51"/>
      <c r="B9" s="64" t="s">
        <v>169</v>
      </c>
      <c r="C9" s="94">
        <v>531.22514000000001</v>
      </c>
      <c r="D9" s="66" t="s">
        <v>168</v>
      </c>
    </row>
    <row r="10" spans="1:9" ht="14.1" customHeight="1" x14ac:dyDescent="0.25">
      <c r="A10" s="51"/>
      <c r="B10" s="65" t="s">
        <v>66</v>
      </c>
      <c r="C10" s="95">
        <v>411.01958400000001</v>
      </c>
      <c r="D10" s="67" t="s">
        <v>50</v>
      </c>
      <c r="G10" s="126"/>
      <c r="H10" s="126"/>
    </row>
    <row r="11" spans="1:9" ht="14.1" customHeight="1" x14ac:dyDescent="0.25">
      <c r="A11" s="51"/>
      <c r="B11" s="64" t="s">
        <v>147</v>
      </c>
      <c r="C11" s="94">
        <v>395.83437099999998</v>
      </c>
      <c r="D11" s="66" t="s">
        <v>217</v>
      </c>
      <c r="G11" s="126"/>
      <c r="H11" s="126"/>
    </row>
    <row r="12" spans="1:9" ht="14.1" customHeight="1" x14ac:dyDescent="0.25">
      <c r="A12" s="51"/>
      <c r="B12" s="65" t="s">
        <v>67</v>
      </c>
      <c r="C12" s="95">
        <v>278.08765199999999</v>
      </c>
      <c r="D12" s="67" t="s">
        <v>52</v>
      </c>
      <c r="G12" s="126"/>
      <c r="H12" s="126"/>
    </row>
    <row r="13" spans="1:9" ht="14.1" customHeight="1" x14ac:dyDescent="0.25">
      <c r="A13" s="51"/>
      <c r="B13" s="64" t="s">
        <v>220</v>
      </c>
      <c r="C13" s="94">
        <v>261.18744800000002</v>
      </c>
      <c r="D13" s="66" t="s">
        <v>218</v>
      </c>
      <c r="G13" s="126"/>
      <c r="H13" s="126"/>
    </row>
    <row r="14" spans="1:9" ht="14.1" customHeight="1" x14ac:dyDescent="0.25">
      <c r="A14" s="51"/>
      <c r="B14" s="65" t="s">
        <v>68</v>
      </c>
      <c r="C14" s="95">
        <v>198.25847899999999</v>
      </c>
      <c r="D14" s="67" t="s">
        <v>51</v>
      </c>
      <c r="G14" s="126"/>
      <c r="H14" s="126"/>
    </row>
    <row r="15" spans="1:9" ht="14.1" customHeight="1" x14ac:dyDescent="0.25">
      <c r="A15" s="51"/>
      <c r="B15" s="64" t="s">
        <v>65</v>
      </c>
      <c r="C15" s="94">
        <v>195.539897</v>
      </c>
      <c r="D15" s="66" t="s">
        <v>219</v>
      </c>
    </row>
    <row r="16" spans="1:9" ht="14.1" customHeight="1" x14ac:dyDescent="0.25">
      <c r="A16" s="51"/>
      <c r="B16" s="65" t="s">
        <v>61</v>
      </c>
      <c r="C16" s="95">
        <v>176.428619</v>
      </c>
      <c r="D16" s="67" t="s">
        <v>54</v>
      </c>
    </row>
    <row r="17" spans="2:4" ht="14.1" customHeight="1" x14ac:dyDescent="0.2">
      <c r="B17" s="64" t="s">
        <v>148</v>
      </c>
      <c r="C17" s="94">
        <v>1390.5343680000015</v>
      </c>
      <c r="D17" s="66" t="s">
        <v>60</v>
      </c>
    </row>
    <row r="19" spans="2:4" x14ac:dyDescent="0.2">
      <c r="B19" s="16" t="s">
        <v>152</v>
      </c>
      <c r="D19" s="17" t="s">
        <v>151</v>
      </c>
    </row>
    <row r="20" spans="2:4" x14ac:dyDescent="0.2">
      <c r="B20" s="16" t="s">
        <v>149</v>
      </c>
      <c r="D20" s="17" t="s">
        <v>153</v>
      </c>
    </row>
  </sheetData>
  <mergeCells count="2">
    <mergeCell ref="B2:C2"/>
    <mergeCell ref="G10:H1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41F5-6A2B-4A03-B98A-B2EFF28683BE}">
  <dimension ref="A2:G20"/>
  <sheetViews>
    <sheetView showGridLines="0" zoomScale="106" zoomScaleNormal="106" workbookViewId="0"/>
  </sheetViews>
  <sheetFormatPr defaultColWidth="8.7109375" defaultRowHeight="11.25" x14ac:dyDescent="0.2"/>
  <cols>
    <col min="1" max="1" width="8.7109375" style="5"/>
    <col min="2" max="2" width="40" style="5" customWidth="1"/>
    <col min="3" max="3" width="15.5703125" style="5" customWidth="1"/>
    <col min="4" max="4" width="36.5703125" style="5" customWidth="1"/>
    <col min="5" max="5" width="71.85546875" style="5" customWidth="1"/>
    <col min="6" max="6" width="44.42578125" style="5" customWidth="1"/>
    <col min="7" max="7" width="21.5703125" style="5" customWidth="1"/>
    <col min="8" max="8" width="20.85546875" style="5" customWidth="1"/>
    <col min="9" max="16384" width="8.7109375" style="5"/>
  </cols>
  <sheetData>
    <row r="2" spans="1:7" s="85" customFormat="1" ht="24.75" customHeight="1" x14ac:dyDescent="0.2">
      <c r="B2" s="124" t="s">
        <v>204</v>
      </c>
      <c r="C2" s="71"/>
      <c r="D2" s="88" t="s">
        <v>211</v>
      </c>
      <c r="E2" s="5"/>
      <c r="F2" s="5"/>
      <c r="G2" s="5"/>
    </row>
    <row r="3" spans="1:7" x14ac:dyDescent="0.2">
      <c r="B3" s="34" t="s">
        <v>13</v>
      </c>
      <c r="D3" s="5" t="s">
        <v>115</v>
      </c>
    </row>
    <row r="4" spans="1:7" x14ac:dyDescent="0.2">
      <c r="B4" s="40" t="s">
        <v>35</v>
      </c>
      <c r="C4" s="89" t="s">
        <v>207</v>
      </c>
      <c r="D4" s="9" t="s">
        <v>118</v>
      </c>
    </row>
    <row r="5" spans="1:7" x14ac:dyDescent="0.2">
      <c r="B5" s="40"/>
      <c r="C5" s="89">
        <v>45139</v>
      </c>
      <c r="D5" s="37"/>
    </row>
    <row r="6" spans="1:7" ht="14.1" customHeight="1" x14ac:dyDescent="0.2">
      <c r="B6" s="10" t="s">
        <v>22</v>
      </c>
      <c r="C6" s="55">
        <f>SUM(C7:C17)</f>
        <v>4475.5273900000002</v>
      </c>
      <c r="D6" s="47" t="s">
        <v>146</v>
      </c>
    </row>
    <row r="7" spans="1:7" ht="14.1" customHeight="1" x14ac:dyDescent="0.25">
      <c r="A7"/>
      <c r="B7" s="11" t="s">
        <v>71</v>
      </c>
      <c r="C7" s="94">
        <v>1691.2717230000001</v>
      </c>
      <c r="D7" s="58" t="s">
        <v>49</v>
      </c>
    </row>
    <row r="8" spans="1:7" ht="14.1" customHeight="1" x14ac:dyDescent="0.25">
      <c r="A8"/>
      <c r="B8" s="81" t="s">
        <v>70</v>
      </c>
      <c r="C8" s="104">
        <v>466.35384800000003</v>
      </c>
      <c r="D8" s="98" t="s">
        <v>56</v>
      </c>
    </row>
    <row r="9" spans="1:7" ht="14.1" customHeight="1" x14ac:dyDescent="0.25">
      <c r="A9"/>
      <c r="B9" s="11" t="s">
        <v>66</v>
      </c>
      <c r="C9" s="94">
        <v>452.14441499999998</v>
      </c>
      <c r="D9" s="58" t="s">
        <v>50</v>
      </c>
    </row>
    <row r="10" spans="1:7" ht="14.1" customHeight="1" x14ac:dyDescent="0.25">
      <c r="A10"/>
      <c r="B10" s="81" t="s">
        <v>61</v>
      </c>
      <c r="C10" s="104">
        <v>396.57781999999997</v>
      </c>
      <c r="D10" s="98" t="s">
        <v>54</v>
      </c>
    </row>
    <row r="11" spans="1:7" ht="14.1" customHeight="1" x14ac:dyDescent="0.25">
      <c r="A11"/>
      <c r="B11" s="11" t="s">
        <v>171</v>
      </c>
      <c r="C11" s="94">
        <v>214.991927</v>
      </c>
      <c r="D11" s="58" t="s">
        <v>170</v>
      </c>
    </row>
    <row r="12" spans="1:7" ht="14.1" customHeight="1" x14ac:dyDescent="0.25">
      <c r="A12"/>
      <c r="B12" s="81" t="s">
        <v>72</v>
      </c>
      <c r="C12" s="104">
        <v>170.469446</v>
      </c>
      <c r="D12" s="98" t="s">
        <v>58</v>
      </c>
    </row>
    <row r="13" spans="1:7" ht="14.1" customHeight="1" x14ac:dyDescent="0.25">
      <c r="A13"/>
      <c r="B13" s="11" t="s">
        <v>74</v>
      </c>
      <c r="C13" s="94">
        <v>87.939548000000002</v>
      </c>
      <c r="D13" s="58" t="s">
        <v>55</v>
      </c>
    </row>
    <row r="14" spans="1:7" ht="14.1" customHeight="1" x14ac:dyDescent="0.25">
      <c r="A14"/>
      <c r="B14" s="81" t="s">
        <v>68</v>
      </c>
      <c r="C14" s="104">
        <v>79.175184999999999</v>
      </c>
      <c r="D14" s="98" t="s">
        <v>51</v>
      </c>
    </row>
    <row r="15" spans="1:7" ht="14.1" customHeight="1" x14ac:dyDescent="0.25">
      <c r="A15"/>
      <c r="B15" s="11" t="s">
        <v>65</v>
      </c>
      <c r="C15" s="94">
        <v>78.786962000000003</v>
      </c>
      <c r="D15" s="58" t="s">
        <v>219</v>
      </c>
    </row>
    <row r="16" spans="1:7" ht="14.1" customHeight="1" x14ac:dyDescent="0.25">
      <c r="A16"/>
      <c r="B16" s="81" t="s">
        <v>162</v>
      </c>
      <c r="C16" s="104">
        <v>34.602065000000003</v>
      </c>
      <c r="D16" s="98" t="s">
        <v>160</v>
      </c>
    </row>
    <row r="17" spans="2:4" ht="14.1" customHeight="1" x14ac:dyDescent="0.2">
      <c r="B17" s="11" t="s">
        <v>150</v>
      </c>
      <c r="C17" s="94">
        <v>803.21445099999983</v>
      </c>
      <c r="D17" s="58" t="s">
        <v>60</v>
      </c>
    </row>
    <row r="19" spans="2:4" x14ac:dyDescent="0.2">
      <c r="B19" s="16" t="s">
        <v>152</v>
      </c>
      <c r="D19" s="17" t="s">
        <v>151</v>
      </c>
    </row>
    <row r="20" spans="2:4" x14ac:dyDescent="0.2">
      <c r="B20" s="16" t="s">
        <v>149</v>
      </c>
      <c r="D20" s="17" t="s">
        <v>153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61C0-9D5B-4EC8-B2E6-CA7DD78B7849}">
  <dimension ref="C1:J21"/>
  <sheetViews>
    <sheetView showGridLines="0" topLeftCell="B1" zoomScaleNormal="100" workbookViewId="0">
      <selection activeCell="B1" sqref="B1"/>
    </sheetView>
  </sheetViews>
  <sheetFormatPr defaultColWidth="8.7109375" defaultRowHeight="11.25" x14ac:dyDescent="0.2"/>
  <cols>
    <col min="1" max="2" width="6.28515625" style="5" customWidth="1"/>
    <col min="3" max="3" width="35.140625" style="5" customWidth="1"/>
    <col min="4" max="4" width="18" style="5" customWidth="1"/>
    <col min="5" max="5" width="42" style="5" customWidth="1"/>
    <col min="6" max="6" width="58.140625" style="5" customWidth="1"/>
    <col min="7" max="8" width="8.7109375" style="5"/>
    <col min="9" max="9" width="24.5703125" style="5" customWidth="1"/>
    <col min="10" max="10" width="25.42578125" style="5" customWidth="1"/>
    <col min="11" max="16384" width="8.7109375" style="5"/>
  </cols>
  <sheetData>
    <row r="1" spans="3:10" ht="10.15" customHeight="1" x14ac:dyDescent="0.2"/>
    <row r="2" spans="3:10" s="85" customFormat="1" ht="27.75" customHeight="1" x14ac:dyDescent="0.2">
      <c r="C2" s="125" t="s">
        <v>203</v>
      </c>
      <c r="D2" s="125"/>
      <c r="E2" s="70" t="s">
        <v>210</v>
      </c>
      <c r="F2" s="87"/>
    </row>
    <row r="3" spans="3:10" ht="14.45" customHeight="1" x14ac:dyDescent="0.2">
      <c r="C3" s="34" t="s">
        <v>13</v>
      </c>
      <c r="E3" s="5" t="s">
        <v>115</v>
      </c>
      <c r="F3" s="7"/>
      <c r="G3" s="85"/>
      <c r="H3" s="85"/>
      <c r="I3" s="85"/>
      <c r="J3" s="85"/>
    </row>
    <row r="4" spans="3:10" ht="12.75" x14ac:dyDescent="0.2">
      <c r="C4" s="40" t="s">
        <v>35</v>
      </c>
      <c r="D4" s="89" t="s">
        <v>207</v>
      </c>
      <c r="E4" s="9" t="s">
        <v>118</v>
      </c>
      <c r="F4" s="7"/>
      <c r="G4" s="85"/>
      <c r="H4" s="85"/>
      <c r="I4" s="85"/>
      <c r="J4" s="85"/>
    </row>
    <row r="5" spans="3:10" ht="12.75" x14ac:dyDescent="0.2">
      <c r="C5" s="40"/>
      <c r="D5" s="89">
        <v>45139</v>
      </c>
      <c r="E5" s="9"/>
      <c r="F5" s="7"/>
      <c r="G5" s="85"/>
      <c r="H5" s="85"/>
      <c r="I5" s="85"/>
      <c r="J5" s="85"/>
    </row>
    <row r="6" spans="3:10" ht="14.1" customHeight="1" x14ac:dyDescent="0.2">
      <c r="C6" s="10" t="s">
        <v>22</v>
      </c>
      <c r="D6" s="55">
        <f>SUM(D7:D17)</f>
        <v>13044.121385</v>
      </c>
      <c r="E6" s="47" t="s">
        <v>146</v>
      </c>
      <c r="G6" s="85"/>
      <c r="H6" s="85"/>
      <c r="I6" s="85"/>
      <c r="J6" s="85"/>
    </row>
    <row r="7" spans="3:10" s="1" customFormat="1" ht="14.1" customHeight="1" x14ac:dyDescent="0.2">
      <c r="C7" s="77" t="s">
        <v>62</v>
      </c>
      <c r="D7" s="96">
        <v>1752.9621400000001</v>
      </c>
      <c r="E7" s="97" t="s">
        <v>53</v>
      </c>
      <c r="G7" s="85"/>
      <c r="H7" s="85"/>
      <c r="I7" s="85"/>
      <c r="J7" s="85"/>
    </row>
    <row r="8" spans="3:10" ht="14.1" customHeight="1" x14ac:dyDescent="0.2">
      <c r="C8" s="12" t="s">
        <v>147</v>
      </c>
      <c r="D8" s="105">
        <v>1633.8233700000001</v>
      </c>
      <c r="E8" s="106" t="s">
        <v>217</v>
      </c>
      <c r="F8" s="1"/>
      <c r="G8" s="85"/>
      <c r="H8" s="85"/>
      <c r="I8" s="85"/>
      <c r="J8" s="85"/>
    </row>
    <row r="9" spans="3:10" s="1" customFormat="1" ht="14.1" customHeight="1" x14ac:dyDescent="0.2">
      <c r="C9" s="77" t="s">
        <v>222</v>
      </c>
      <c r="D9" s="96">
        <v>1506.178388</v>
      </c>
      <c r="E9" s="97" t="s">
        <v>49</v>
      </c>
      <c r="G9" s="85"/>
      <c r="H9" s="85"/>
      <c r="I9" s="85"/>
      <c r="J9" s="85"/>
    </row>
    <row r="10" spans="3:10" ht="14.1" customHeight="1" x14ac:dyDescent="0.2">
      <c r="C10" s="12" t="s">
        <v>156</v>
      </c>
      <c r="D10" s="105">
        <v>916.69723499999998</v>
      </c>
      <c r="E10" s="106" t="s">
        <v>157</v>
      </c>
      <c r="F10" s="1"/>
      <c r="G10" s="85"/>
      <c r="H10" s="85"/>
      <c r="I10" s="85"/>
      <c r="J10" s="85"/>
    </row>
    <row r="11" spans="3:10" ht="14.1" customHeight="1" x14ac:dyDescent="0.2">
      <c r="C11" s="77" t="s">
        <v>64</v>
      </c>
      <c r="D11" s="96">
        <v>857.82417799999996</v>
      </c>
      <c r="E11" s="97" t="s">
        <v>59</v>
      </c>
      <c r="F11" s="1"/>
      <c r="G11" s="85"/>
      <c r="H11" s="85"/>
      <c r="I11" s="85"/>
      <c r="J11" s="85"/>
    </row>
    <row r="12" spans="3:10" ht="14.1" customHeight="1" x14ac:dyDescent="0.2">
      <c r="C12" s="12" t="s">
        <v>173</v>
      </c>
      <c r="D12" s="105">
        <v>565.09196799999995</v>
      </c>
      <c r="E12" s="106" t="s">
        <v>172</v>
      </c>
      <c r="F12" s="1"/>
      <c r="G12" s="85"/>
      <c r="H12" s="85"/>
      <c r="I12" s="85"/>
      <c r="J12" s="85"/>
    </row>
    <row r="13" spans="3:10" ht="14.1" customHeight="1" x14ac:dyDescent="0.2">
      <c r="C13" s="77" t="s">
        <v>63</v>
      </c>
      <c r="D13" s="96">
        <v>489.64457099999998</v>
      </c>
      <c r="E13" s="97" t="s">
        <v>221</v>
      </c>
      <c r="F13" s="1"/>
      <c r="G13" s="85"/>
      <c r="H13" s="85"/>
      <c r="I13" s="85"/>
      <c r="J13" s="85"/>
    </row>
    <row r="14" spans="3:10" ht="14.1" customHeight="1" x14ac:dyDescent="0.2">
      <c r="C14" s="12" t="s">
        <v>68</v>
      </c>
      <c r="D14" s="105">
        <v>469.76481799999999</v>
      </c>
      <c r="E14" s="106" t="s">
        <v>51</v>
      </c>
      <c r="F14" s="1"/>
      <c r="G14" s="85"/>
      <c r="H14" s="85"/>
      <c r="I14" s="85"/>
      <c r="J14" s="85"/>
    </row>
    <row r="15" spans="3:10" ht="14.1" customHeight="1" x14ac:dyDescent="0.2">
      <c r="C15" s="77" t="s">
        <v>73</v>
      </c>
      <c r="D15" s="96">
        <v>393.82464199999998</v>
      </c>
      <c r="E15" s="97" t="s">
        <v>57</v>
      </c>
      <c r="F15" s="1"/>
      <c r="G15" s="85"/>
      <c r="H15" s="85"/>
      <c r="I15" s="85"/>
      <c r="J15" s="85"/>
    </row>
    <row r="16" spans="3:10" ht="14.1" customHeight="1" x14ac:dyDescent="0.2">
      <c r="C16" s="12" t="s">
        <v>161</v>
      </c>
      <c r="D16" s="105">
        <v>325.48688299999998</v>
      </c>
      <c r="E16" s="106" t="s">
        <v>159</v>
      </c>
      <c r="F16" s="1"/>
      <c r="G16" s="85"/>
      <c r="H16" s="85"/>
      <c r="I16" s="85"/>
      <c r="J16" s="85"/>
    </row>
    <row r="17" spans="3:6" ht="14.1" customHeight="1" x14ac:dyDescent="0.2">
      <c r="C17" s="77" t="s">
        <v>69</v>
      </c>
      <c r="D17" s="96">
        <v>4132.8231920000017</v>
      </c>
      <c r="E17" s="97" t="s">
        <v>60</v>
      </c>
      <c r="F17" s="1"/>
    </row>
    <row r="20" spans="3:6" x14ac:dyDescent="0.2">
      <c r="C20" s="16" t="s">
        <v>152</v>
      </c>
      <c r="E20" s="17" t="s">
        <v>151</v>
      </c>
    </row>
    <row r="21" spans="3:6" x14ac:dyDescent="0.2">
      <c r="C21" s="16" t="s">
        <v>149</v>
      </c>
      <c r="E21" s="17" t="s">
        <v>153</v>
      </c>
    </row>
  </sheetData>
  <mergeCells count="1">
    <mergeCell ref="C2:D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Table 10</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Fatimah Abdullah Almenhali</cp:lastModifiedBy>
  <cp:revision/>
  <dcterms:created xsi:type="dcterms:W3CDTF">2022-03-01T00:40:37Z</dcterms:created>
  <dcterms:modified xsi:type="dcterms:W3CDTF">2023-10-04T06:21:46Z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