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بعد ملاحظات الجهة\"/>
    </mc:Choice>
  </mc:AlternateContent>
  <xr:revisionPtr revIDLastSave="0" documentId="13_ncr:1_{EEFDEB0A-F00E-4C17-8B3B-1F78E4BD2E97}" xr6:coauthVersionLast="36" xr6:coauthVersionMax="47" xr10:uidLastSave="{00000000-0000-0000-0000-000000000000}"/>
  <bookViews>
    <workbookView xWindow="0" yWindow="0" windowWidth="28800" windowHeight="116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28" r:id="rId7"/>
    <sheet name="Table 7" sheetId="29" r:id="rId8"/>
    <sheet name="Table 8" sheetId="30" r:id="rId9"/>
    <sheet name="Table 9" sheetId="32" r:id="rId10"/>
    <sheet name="Table 10" sheetId="31" r:id="rId11"/>
    <sheet name="Metadata" sheetId="17" r:id="rId12"/>
    <sheet name="Enquiries" sheetId="18" r:id="rId13"/>
  </sheets>
  <definedNames>
    <definedName name="_xlnm._FilterDatabase" localSheetId="6" hidden="1">'Table 6'!$C$7:$F$18</definedName>
    <definedName name="_xlnm._FilterDatabase" localSheetId="7" hidden="1">'Table 7'!#REF!</definedName>
    <definedName name="_xlnm._FilterDatabase" localSheetId="8" hidden="1">'Table 8'!#REF!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7" l="1"/>
  <c r="E8" i="1" l="1"/>
  <c r="E7" i="1" l="1"/>
  <c r="E12" i="1"/>
  <c r="E12" i="31" l="1"/>
  <c r="E7" i="4"/>
  <c r="E35" i="32"/>
  <c r="E22" i="32"/>
  <c r="E9" i="32"/>
  <c r="E16" i="31"/>
  <c r="E8" i="31"/>
  <c r="D7" i="26"/>
  <c r="E8" i="32" l="1"/>
</calcChain>
</file>

<file path=xl/sharedStrings.xml><?xml version="1.0" encoding="utf-8"?>
<sst xmlns="http://schemas.openxmlformats.org/spreadsheetml/2006/main" count="522" uniqueCount="231">
  <si>
    <t>Metadata</t>
  </si>
  <si>
    <t>Enquiries</t>
  </si>
  <si>
    <t>Table description</t>
  </si>
  <si>
    <t>Link</t>
  </si>
  <si>
    <t>وصف عنصر البيانات</t>
  </si>
  <si>
    <t>Table 1</t>
  </si>
  <si>
    <t>Table 2</t>
  </si>
  <si>
    <t>Table 3</t>
  </si>
  <si>
    <t>Table 4</t>
  </si>
  <si>
    <t>Table 5</t>
  </si>
  <si>
    <t>Table 6</t>
  </si>
  <si>
    <t>Table 7</t>
  </si>
  <si>
    <t>Table 8</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</si>
  <si>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</si>
  <si>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</si>
  <si>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</si>
  <si>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</si>
  <si>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</si>
  <si>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</si>
  <si>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</si>
  <si>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</si>
  <si>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</si>
  <si>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</si>
  <si>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</si>
  <si>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</si>
  <si>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</si>
  <si>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</si>
  <si>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</si>
  <si>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</si>
  <si>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</si>
  <si>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</si>
  <si>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</si>
  <si>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</si>
  <si>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RELATED REPORTS</t>
  </si>
  <si>
    <t>Statistical Yearbook of Abu Dhabi 2020</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</si>
  <si>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</si>
  <si>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</si>
  <si>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</si>
  <si>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</si>
  <si>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Country</t>
  </si>
  <si>
    <t>Table 9</t>
  </si>
  <si>
    <t>Table 10</t>
  </si>
  <si>
    <t>NMT0001</t>
  </si>
  <si>
    <t>NMT0004</t>
  </si>
  <si>
    <t>NMT0002</t>
  </si>
  <si>
    <t>NMT0003</t>
  </si>
  <si>
    <t>NMT0005</t>
  </si>
  <si>
    <t>NMT0006</t>
  </si>
  <si>
    <t>Statistics of Exporter and Importer Register - Q3 2021</t>
  </si>
  <si>
    <t>Non-oil Merchandise Trade - November 2021</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</si>
  <si>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</si>
  <si>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</si>
  <si>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</si>
  <si>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</si>
  <si>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</si>
  <si>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</si>
  <si>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</si>
  <si>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</si>
  <si>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</si>
  <si>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</si>
  <si>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</si>
  <si>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</si>
  <si>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سويسرا</t>
  </si>
  <si>
    <t>الكويت</t>
  </si>
  <si>
    <t>هونج كونج</t>
  </si>
  <si>
    <t>امريكا</t>
  </si>
  <si>
    <t>عمان</t>
  </si>
  <si>
    <t>الصين</t>
  </si>
  <si>
    <t>الهند</t>
  </si>
  <si>
    <t>البحرين</t>
  </si>
  <si>
    <t>الاردن</t>
  </si>
  <si>
    <t>اليمن</t>
  </si>
  <si>
    <t>قطر</t>
  </si>
  <si>
    <t>المملكة المتحدة</t>
  </si>
  <si>
    <t>السودان</t>
  </si>
  <si>
    <t>المانيا</t>
  </si>
  <si>
    <t>فرنسا</t>
  </si>
  <si>
    <t>روسيا</t>
  </si>
  <si>
    <t>اليابان</t>
  </si>
  <si>
    <t>جمهورية الكونجو</t>
  </si>
  <si>
    <t>أخرى</t>
  </si>
  <si>
    <t>Bahrain</t>
  </si>
  <si>
    <t>China</t>
  </si>
  <si>
    <t>Congo Republic</t>
  </si>
  <si>
    <t>France</t>
  </si>
  <si>
    <t>Germany</t>
  </si>
  <si>
    <t>Hong Kong</t>
  </si>
  <si>
    <t>India</t>
  </si>
  <si>
    <t>Japan</t>
  </si>
  <si>
    <t>Jordan</t>
  </si>
  <si>
    <t>Kuwait</t>
  </si>
  <si>
    <t>Oman</t>
  </si>
  <si>
    <t>Qatar</t>
  </si>
  <si>
    <t>Russia</t>
  </si>
  <si>
    <t>Saudi Arabia</t>
  </si>
  <si>
    <t>Sudan</t>
  </si>
  <si>
    <t>Switzerland</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</si>
  <si>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</si>
  <si>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</si>
  <si>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</si>
  <si>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</si>
  <si>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</si>
  <si>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</si>
  <si>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</si>
  <si>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</si>
  <si>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</si>
  <si>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</si>
  <si>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</si>
  <si>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</si>
  <si>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</si>
  <si>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</si>
  <si>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</si>
  <si>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</si>
  <si>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</si>
  <si>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</si>
  <si>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</si>
  <si>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</si>
  <si>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</si>
  <si>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</si>
  <si>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</si>
  <si>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</si>
  <si>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</si>
  <si>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</si>
  <si>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</si>
  <si>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</si>
  <si>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</si>
  <si>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</si>
  <si>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</si>
  <si>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</si>
  <si>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</si>
  <si>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</si>
  <si>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</si>
  <si>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</si>
  <si>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</si>
  <si>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</si>
  <si>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</si>
  <si>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</si>
  <si>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</si>
  <si>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</si>
  <si>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</si>
  <si>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</si>
  <si>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</si>
  <si>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</si>
  <si>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</si>
  <si>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</si>
  <si>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</si>
  <si>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</si>
  <si>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</si>
  <si>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</si>
  <si>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</si>
  <si>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</si>
  <si>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</si>
  <si>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</si>
  <si>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</si>
  <si>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</si>
  <si>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</si>
  <si>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</si>
  <si>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</si>
  <si>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</si>
  <si>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</si>
  <si>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</si>
  <si>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</si>
  <si>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</si>
  <si>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</si>
  <si>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</si>
  <si>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</si>
  <si>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</si>
  <si>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</si>
  <si>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</si>
  <si>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</si>
  <si>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</si>
  <si>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</si>
  <si>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</si>
  <si>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</si>
  <si>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</si>
  <si>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</si>
  <si>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</si>
  <si>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</si>
  <si>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اخرى</t>
  </si>
  <si>
    <t>Note: The data for 2023 are preliminary</t>
  </si>
  <si>
    <t xml:space="preserve">Other </t>
  </si>
  <si>
    <t>المصدر: الإدارة العامة للجمارك</t>
  </si>
  <si>
    <t>Source: General Administration of Customs</t>
  </si>
  <si>
    <t>ملاحظة: بيانات عام 2023 أولية</t>
  </si>
  <si>
    <t>قيمة التجارة الخارجية غير النفطية بالمليون درهم، مارس 2023</t>
  </si>
  <si>
    <t xml:space="preserve">التجارة الخارجية غير النفطية (النمو على أساس سنوي)، مارس 2023 </t>
  </si>
  <si>
    <t>الصادرات غير النفطية حسب أقسام النظام المنسق بالمليون درهم، مارس 2023</t>
  </si>
  <si>
    <t>المعاد تصديره غير النفطي حسب أقسام النظام المنسق بالمليون درهم، مارس 2023</t>
  </si>
  <si>
    <t>الواردات غير النفطية حسب أقسام النظام المنسق بالمليون درهم، مارس 2023</t>
  </si>
  <si>
    <t>الصادرات غير النفطية حسب الدولة بالمليون درهم، مارس 2023</t>
  </si>
  <si>
    <t>المعاد تصديره غير النفطي حسب الدولة بالمليون درهم، مارس 2023</t>
  </si>
  <si>
    <t>الواردات غير النفطية حسب الدولة بالمليون درهم، مارس 2023</t>
  </si>
  <si>
    <t>التجارة الخارجية غير النفطية حسب المنطقة بالمليون درهم، مارس 2023</t>
  </si>
  <si>
    <t>التجارة الخارجية غير النفطية حسب وسيلة النقل بالمليون درهم، مارس 2023</t>
  </si>
  <si>
    <t>Non-oil of trade components (in million AED), March, 2023</t>
  </si>
  <si>
    <t>Non-oil of Trade components (year-on-year growth), March, 2023</t>
  </si>
  <si>
    <t>Non-oil exports by good HS, (in millions AED), March, 2023</t>
  </si>
  <si>
    <t>Re-exports by good HS, (in millions AED), March, 2023</t>
  </si>
  <si>
    <t>Imports by good HS, (in millions AED), March, 2023</t>
  </si>
  <si>
    <t>Non-oil exports by country (in millions AED), March, 2023</t>
  </si>
  <si>
    <t>Non-oil Re-exports by country (in millions AED), March, 2023</t>
  </si>
  <si>
    <t>Non-oil Imports by country (in millions AED), March, 2023</t>
  </si>
  <si>
    <t>Value of trade by region (in millions AED), March, 2023</t>
  </si>
  <si>
    <t>Value of trade by transportation means (in millions AED), March, 2023</t>
  </si>
  <si>
    <r>
      <rPr>
        <b/>
        <sz val="11"/>
        <color rgb="FFD6A360"/>
        <rFont val="Arial"/>
        <family val="2"/>
      </rPr>
      <t>Table 1:</t>
    </r>
    <r>
      <rPr>
        <b/>
        <sz val="11"/>
        <rFont val="Arial"/>
        <family val="2"/>
      </rPr>
      <t xml:space="preserve"> Non-oil of trade components (in million AED), March, 2023</t>
    </r>
  </si>
  <si>
    <r>
      <rPr>
        <b/>
        <sz val="11"/>
        <color rgb="FFD6A360"/>
        <rFont val="Arial"/>
        <family val="2"/>
      </rPr>
      <t>Table 2:</t>
    </r>
    <r>
      <rPr>
        <b/>
        <sz val="11"/>
        <rFont val="Arial"/>
        <family val="2"/>
      </rPr>
      <t xml:space="preserve"> Non-oil of trade components (year-on-year growth), March, 2023</t>
    </r>
  </si>
  <si>
    <r>
      <rPr>
        <b/>
        <sz val="11"/>
        <color rgb="FFD6A360"/>
        <rFont val="Arial"/>
        <family val="2"/>
      </rPr>
      <t>جدول 2:</t>
    </r>
    <r>
      <rPr>
        <b/>
        <sz val="11"/>
        <rFont val="Arial"/>
        <family val="2"/>
      </rPr>
      <t xml:space="preserve">  التجارة الخارجية غير النفطية (النمو على أساس سنوي)، مارس 2023 </t>
    </r>
  </si>
  <si>
    <r>
      <rPr>
        <b/>
        <sz val="11"/>
        <color rgb="FFD6A360"/>
        <rFont val="Arial"/>
        <family val="2"/>
      </rPr>
      <t>جدول 1:</t>
    </r>
    <r>
      <rPr>
        <b/>
        <sz val="11"/>
        <rFont val="Arial"/>
        <family val="2"/>
      </rPr>
      <t xml:space="preserve"> قيمة التجارة الخارجية غير النفطية بالمليون درهم، مارس 2023 </t>
    </r>
  </si>
  <si>
    <t>نوع التجارة الخارجية</t>
  </si>
  <si>
    <t>حركة التجارة الخارجية السلعية غير النفطية عبر منافذ إمارة أبوظبي، مارس 2023</t>
  </si>
  <si>
    <t>Non-oil Foreign Merchandise Trade Through the Ports of Abu Dhabi Emirate, March 2023</t>
  </si>
  <si>
    <t>Non-oil Merchandise Trade, March 2023</t>
  </si>
  <si>
    <t>مارس 2023</t>
  </si>
  <si>
    <t xml:space="preserve">نسبة مئوية </t>
  </si>
  <si>
    <r>
      <rPr>
        <b/>
        <sz val="11"/>
        <color rgb="FFD6A360"/>
        <rFont val="Arial"/>
        <family val="2"/>
      </rPr>
      <t>Table 3:</t>
    </r>
    <r>
      <rPr>
        <b/>
        <sz val="11"/>
        <rFont val="Arial"/>
        <family val="2"/>
      </rPr>
      <t xml:space="preserve"> Non-oil exports by good HS, (in millions AED), March, 2023</t>
    </r>
  </si>
  <si>
    <r>
      <rPr>
        <b/>
        <sz val="11"/>
        <color rgb="FFD6A360"/>
        <rFont val="Arial"/>
        <family val="2"/>
      </rPr>
      <t>جدول 3:</t>
    </r>
    <r>
      <rPr>
        <b/>
        <sz val="11"/>
        <rFont val="Arial"/>
        <family val="2"/>
      </rPr>
      <t xml:space="preserve"> الصادرات غير النفطية حسب أقسام النظام المنسق بالمليون درهم، مارس 2023 </t>
    </r>
  </si>
  <si>
    <r>
      <rPr>
        <b/>
        <sz val="11"/>
        <color rgb="FFD6A360"/>
        <rFont val="Arial"/>
        <family val="2"/>
      </rPr>
      <t>جدول 4:</t>
    </r>
    <r>
      <rPr>
        <b/>
        <sz val="11"/>
        <rFont val="Arial"/>
        <family val="2"/>
      </rPr>
      <t xml:space="preserve"> المعاد تصديره غير النفطي حسب أقسام النظام المنسق بالمليون درهم، مارس 2023 </t>
    </r>
  </si>
  <si>
    <r>
      <rPr>
        <b/>
        <sz val="11"/>
        <color rgb="FFD6A360"/>
        <rFont val="Arial"/>
        <family val="2"/>
      </rPr>
      <t>Table 4:</t>
    </r>
    <r>
      <rPr>
        <b/>
        <sz val="11"/>
        <rFont val="Arial"/>
        <family val="2"/>
      </rPr>
      <t xml:space="preserve"> Re-exports by good HS, (in millions AED), March, 2023</t>
    </r>
  </si>
  <si>
    <r>
      <rPr>
        <b/>
        <sz val="11"/>
        <color rgb="FFD6A360"/>
        <rFont val="Arial"/>
        <family val="2"/>
      </rPr>
      <t>Table 5:</t>
    </r>
    <r>
      <rPr>
        <b/>
        <sz val="11"/>
        <rFont val="Arial"/>
        <family val="2"/>
      </rPr>
      <t xml:space="preserve"> Imports by good HS, (in millions AED), March, 2023</t>
    </r>
  </si>
  <si>
    <r>
      <rPr>
        <b/>
        <sz val="11"/>
        <color rgb="FFD6A360"/>
        <rFont val="Arial"/>
        <family val="2"/>
      </rPr>
      <t>جدول 5:</t>
    </r>
    <r>
      <rPr>
        <b/>
        <sz val="11"/>
        <rFont val="Arial"/>
        <family val="2"/>
      </rPr>
      <t xml:space="preserve"> الواردات غير النفطية حسب أقسام النظام المنسق بالمليون درهم، مارس 2023 </t>
    </r>
  </si>
  <si>
    <r>
      <rPr>
        <b/>
        <sz val="10"/>
        <color rgb="FFD6A360"/>
        <rFont val="Arial"/>
        <family val="2"/>
      </rPr>
      <t>Table 6:</t>
    </r>
    <r>
      <rPr>
        <b/>
        <sz val="10"/>
        <rFont val="Arial"/>
        <family val="2"/>
      </rPr>
      <t xml:space="preserve"> Non-oil exports by country (in millions AED), March, 2023</t>
    </r>
  </si>
  <si>
    <r>
      <rPr>
        <b/>
        <sz val="10"/>
        <color rgb="FFD6A360"/>
        <rFont val="Arial"/>
        <family val="2"/>
      </rPr>
      <t>جدول 6:</t>
    </r>
    <r>
      <rPr>
        <b/>
        <sz val="10"/>
        <rFont val="Arial"/>
        <family val="2"/>
      </rPr>
      <t xml:space="preserve"> الصادرات غير النفطية حسب الدولة بالمليون درهم، مارس 2023 </t>
    </r>
  </si>
  <si>
    <r>
      <rPr>
        <b/>
        <sz val="10"/>
        <color rgb="FFD6A360"/>
        <rFont val="Arial"/>
        <family val="2"/>
      </rPr>
      <t>Table 7:</t>
    </r>
    <r>
      <rPr>
        <b/>
        <sz val="10"/>
        <rFont val="Arial"/>
        <family val="2"/>
      </rPr>
      <t xml:space="preserve"> Non-oil Re-exports by country (in millions AED), March, 2023</t>
    </r>
  </si>
  <si>
    <r>
      <rPr>
        <b/>
        <sz val="10"/>
        <color rgb="FFD6A360"/>
        <rFont val="Arial"/>
        <family val="2"/>
      </rPr>
      <t>جدول 7:</t>
    </r>
    <r>
      <rPr>
        <b/>
        <sz val="10"/>
        <rFont val="Arial"/>
        <family val="2"/>
      </rPr>
      <t xml:space="preserve"> المعاد تصديره غير النفطي حسب الدولة بالمليون درهم، مارس 2023 </t>
    </r>
  </si>
  <si>
    <r>
      <rPr>
        <b/>
        <sz val="10"/>
        <color rgb="FFD6A360"/>
        <rFont val="Arial"/>
        <family val="2"/>
      </rPr>
      <t>Table 8:</t>
    </r>
    <r>
      <rPr>
        <b/>
        <sz val="10"/>
        <rFont val="Arial"/>
        <family val="2"/>
      </rPr>
      <t xml:space="preserve"> Non-oil Imports by country (in millions AED), March 2023</t>
    </r>
  </si>
  <si>
    <r>
      <rPr>
        <b/>
        <sz val="10"/>
        <color rgb="FFD6A360"/>
        <rFont val="Arial"/>
        <family val="2"/>
      </rPr>
      <t>جدول 8:</t>
    </r>
    <r>
      <rPr>
        <b/>
        <sz val="10"/>
        <rFont val="Arial"/>
        <family val="2"/>
      </rPr>
      <t xml:space="preserve"> الواردات غير النفطية حسب الدولة بالمليون درهم، مارس 2023 </t>
    </r>
  </si>
  <si>
    <r>
      <rPr>
        <b/>
        <sz val="11"/>
        <color rgb="FFD6A360"/>
        <rFont val="Arial"/>
        <family val="2"/>
      </rPr>
      <t xml:space="preserve">Table 9: </t>
    </r>
    <r>
      <rPr>
        <b/>
        <sz val="11"/>
        <rFont val="Arial"/>
        <family val="2"/>
      </rPr>
      <t>Value of trade by region (in millions AED), March, 2023</t>
    </r>
  </si>
  <si>
    <t xml:space="preserve">جدول 9: التجارة الخارجية غير النفطية حسب المنطقة بالمليون درهم، مارس 2023 </t>
  </si>
  <si>
    <r>
      <rPr>
        <b/>
        <sz val="10"/>
        <color rgb="FFD6A360"/>
        <rFont val="Arial"/>
        <family val="2"/>
      </rPr>
      <t>Table 10:</t>
    </r>
    <r>
      <rPr>
        <b/>
        <sz val="10"/>
        <rFont val="Arial"/>
        <family val="2"/>
      </rPr>
      <t xml:space="preserve"> Value of trade by transportation means (in millions AED), March, 2023</t>
    </r>
  </si>
  <si>
    <r>
      <rPr>
        <b/>
        <sz val="10"/>
        <color rgb="FFD6A360"/>
        <rFont val="Arial"/>
        <family val="2"/>
      </rPr>
      <t>جدول 10:</t>
    </r>
    <r>
      <rPr>
        <b/>
        <sz val="10"/>
        <rFont val="Arial"/>
        <family val="2"/>
      </rPr>
      <t xml:space="preserve"> التجارة الخارجية غير النفطية حسب وسيلة النقل بالمليون درهم، مارس 2023 </t>
    </r>
  </si>
  <si>
    <t xml:space="preserve">دول اوروبا الغربية الاخرى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</si>
</sst>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4"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11"/>
      <color rgb="FFFF0000"/>
      <name val="Calibri"/>
      <family val="2"/>
      <scheme val="minor"/>
    </font>
    <font>
      <b/>
      <sz val="14"/>
      <name val="Calibri"/>
      <family val="2"/>
      <scheme val="minor"/>
    </font>
    <font>
      <sz val="11"/>
      <name val="Calibri"/>
      <family val="2"/>
      <scheme val="minor"/>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b/>
      <sz val="8"/>
      <color rgb="FFFF0000"/>
      <name val="Arial"/>
      <family val="2"/>
    </font>
    <font>
      <b/>
      <sz val="11"/>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b/>
      <sz val="10"/>
      <color rgb="FFD6A36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9" fillId="0" borderId="0">
      <alignment vertical="center"/>
    </xf>
    <xf numFmtId="0" fontId="20" fillId="0" borderId="0"/>
    <xf numFmtId="0" fontId="23" fillId="0" borderId="0"/>
    <xf numFmtId="9" fontId="22" fillId="0" borderId="0" applyFont="0" applyFill="0" applyBorder="0" applyAlignment="0" applyProtection="0"/>
    <xf numFmtId="0" fontId="22" fillId="0" borderId="0"/>
    <xf numFmtId="0" fontId="1" fillId="0" borderId="0"/>
    <xf numFmtId="43" fontId="22" fillId="0" borderId="0" applyFont="0" applyFill="0" applyBorder="0" applyAlignment="0" applyProtection="0"/>
    <xf numFmtId="0" fontId="1" fillId="0" borderId="0"/>
    <xf numFmtId="0" fontId="24" fillId="0" borderId="0" applyNumberFormat="0" applyFill="0" applyBorder="0" applyAlignment="0" applyProtection="0"/>
    <xf numFmtId="43" fontId="22"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43">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8" fillId="0" borderId="0" xfId="3" applyFont="1" applyAlignment="1">
      <alignment vertical="center" readingOrder="1"/>
    </xf>
    <xf numFmtId="49" fontId="10" fillId="0" borderId="0" xfId="3" applyFont="1" applyAlignment="1">
      <alignment horizontal="right" vertical="center"/>
    </xf>
    <xf numFmtId="0" fontId="11" fillId="0" borderId="0" xfId="0" applyFont="1" applyAlignment="1">
      <alignment vertical="center" readingOrder="2"/>
    </xf>
    <xf numFmtId="49" fontId="10" fillId="0" borderId="0" xfId="3" applyFont="1" applyAlignment="1">
      <alignment vertical="center" readingOrder="1"/>
    </xf>
    <xf numFmtId="167" fontId="12" fillId="5" borderId="0" xfId="1" applyNumberFormat="1" applyFont="1" applyFill="1" applyBorder="1" applyAlignment="1">
      <alignment vertical="center"/>
    </xf>
    <xf numFmtId="167" fontId="12" fillId="5" borderId="0" xfId="1" applyNumberFormat="1" applyFont="1" applyFill="1" applyBorder="1" applyAlignment="1">
      <alignment horizontal="left" vertical="center" readingOrder="1"/>
    </xf>
    <xf numFmtId="167" fontId="12" fillId="5" borderId="0" xfId="1" applyNumberFormat="1" applyFont="1" applyFill="1" applyBorder="1" applyAlignment="1">
      <alignment horizontal="right" vertical="center" readingOrder="1"/>
    </xf>
    <xf numFmtId="0" fontId="7" fillId="2" borderId="0" xfId="0" applyFont="1" applyFill="1" applyAlignment="1">
      <alignment horizontal="left"/>
    </xf>
    <xf numFmtId="167" fontId="10"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1"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1" fillId="2" borderId="0" xfId="1" applyNumberFormat="1" applyFont="1" applyFill="1" applyBorder="1" applyAlignment="1">
      <alignment horizontal="left" vertical="center" indent="2" readingOrder="1"/>
    </xf>
    <xf numFmtId="0" fontId="11" fillId="0" borderId="0" xfId="0" applyFont="1" applyAlignment="1">
      <alignment horizontal="right" vertical="center" readingOrder="2"/>
    </xf>
    <xf numFmtId="0" fontId="11" fillId="2" borderId="0" xfId="0" applyFont="1" applyFill="1" applyAlignment="1">
      <alignment vertical="center" readingOrder="2"/>
    </xf>
    <xf numFmtId="166" fontId="10" fillId="4" borderId="0" xfId="1" applyNumberFormat="1" applyFont="1" applyFill="1" applyBorder="1" applyAlignment="1">
      <alignment horizontal="left" vertical="center" readingOrder="1"/>
    </xf>
    <xf numFmtId="0" fontId="13" fillId="0" borderId="0" xfId="0" applyFont="1" applyAlignment="1">
      <alignment horizontal="left"/>
    </xf>
    <xf numFmtId="0" fontId="13" fillId="2" borderId="0" xfId="0" applyFont="1" applyFill="1"/>
    <xf numFmtId="0" fontId="10" fillId="5" borderId="0" xfId="0" applyFont="1" applyFill="1" applyAlignment="1">
      <alignment vertical="center"/>
    </xf>
    <xf numFmtId="0" fontId="14" fillId="5"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0" fontId="5" fillId="5" borderId="0" xfId="0" applyFont="1" applyFill="1" applyAlignment="1">
      <alignment horizontal="left"/>
    </xf>
    <xf numFmtId="0" fontId="15" fillId="0" borderId="0" xfId="4" applyFont="1" applyFill="1" applyBorder="1" applyAlignment="1">
      <alignment horizontal="left"/>
    </xf>
    <xf numFmtId="0" fontId="7" fillId="0" borderId="0" xfId="0" applyFont="1"/>
    <xf numFmtId="0" fontId="5" fillId="0" borderId="0" xfId="0" applyFont="1" applyAlignment="1">
      <alignment wrapText="1"/>
    </xf>
    <xf numFmtId="0" fontId="16" fillId="0" borderId="0" xfId="4" applyFont="1" applyFill="1" applyAlignment="1">
      <alignment horizontal="left" indent="2"/>
    </xf>
    <xf numFmtId="0" fontId="16" fillId="0" borderId="0" xfId="4" applyFont="1" applyFill="1" applyAlignment="1">
      <alignment horizontal="left" vertical="center" indent="2"/>
    </xf>
    <xf numFmtId="0" fontId="17" fillId="0" borderId="0" xfId="0" applyFont="1"/>
    <xf numFmtId="0" fontId="7" fillId="0" borderId="0" xfId="0" applyFont="1" applyAlignment="1">
      <alignment horizontal="right" wrapText="1"/>
    </xf>
    <xf numFmtId="49" fontId="11" fillId="0" borderId="0" xfId="3" applyFont="1" applyAlignment="1">
      <alignment vertical="center" readingOrder="1"/>
    </xf>
    <xf numFmtId="167" fontId="11"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readingOrder="1"/>
    </xf>
    <xf numFmtId="167" fontId="12" fillId="5" borderId="2" xfId="1" applyNumberFormat="1" applyFont="1" applyFill="1" applyBorder="1" applyAlignment="1">
      <alignment horizontal="center" vertical="center"/>
    </xf>
    <xf numFmtId="167" fontId="11" fillId="2" borderId="0" xfId="1" applyNumberFormat="1" applyFont="1" applyFill="1" applyBorder="1" applyAlignment="1">
      <alignment horizontal="left" vertical="center" indent="4" readingOrder="1"/>
    </xf>
    <xf numFmtId="166" fontId="11"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2" fillId="5" borderId="2" xfId="1" applyNumberFormat="1" applyFont="1" applyFill="1" applyBorder="1" applyAlignment="1">
      <alignment vertical="center" readingOrder="1"/>
    </xf>
    <xf numFmtId="0" fontId="18" fillId="2" borderId="0" xfId="0" applyFont="1" applyFill="1"/>
    <xf numFmtId="0" fontId="15" fillId="0" borderId="0" xfId="4" applyFont="1" applyAlignment="1">
      <alignment horizontal="left" vertical="center" indent="2" readingOrder="1"/>
    </xf>
    <xf numFmtId="0" fontId="10" fillId="0" borderId="0" xfId="0" applyFont="1" applyAlignment="1">
      <alignment horizontal="left" vertical="center" indent="2" readingOrder="1"/>
    </xf>
    <xf numFmtId="0" fontId="21" fillId="0" borderId="0" xfId="0" applyFont="1" applyAlignment="1">
      <alignment horizontal="left"/>
    </xf>
    <xf numFmtId="167" fontId="11" fillId="4" borderId="0" xfId="1" applyNumberFormat="1" applyFont="1" applyFill="1" applyBorder="1" applyAlignment="1">
      <alignment horizontal="right" vertical="center" indent="2" readingOrder="1"/>
    </xf>
    <xf numFmtId="167" fontId="11" fillId="0" borderId="0" xfId="1" applyNumberFormat="1" applyFont="1" applyFill="1" applyBorder="1" applyAlignment="1">
      <alignment horizontal="right" vertical="center" indent="2" readingOrder="1"/>
    </xf>
    <xf numFmtId="0" fontId="11" fillId="0" borderId="0" xfId="0" applyFont="1" applyFill="1" applyAlignment="1">
      <alignment vertical="center" readingOrder="2"/>
    </xf>
    <xf numFmtId="0" fontId="5" fillId="0" borderId="0" xfId="0" applyFont="1" applyFill="1"/>
    <xf numFmtId="0" fontId="28" fillId="0" borderId="0" xfId="0" applyFont="1"/>
    <xf numFmtId="49" fontId="9" fillId="0" borderId="0" xfId="3" applyFont="1" applyAlignment="1">
      <alignment vertical="center" readingOrder="1"/>
    </xf>
    <xf numFmtId="167" fontId="10" fillId="2" borderId="0" xfId="1" applyNumberFormat="1" applyFont="1" applyFill="1" applyBorder="1" applyAlignment="1">
      <alignment horizontal="right" vertical="center" readingOrder="1"/>
    </xf>
    <xf numFmtId="166" fontId="11" fillId="4" borderId="0" xfId="1" applyNumberFormat="1" applyFont="1" applyFill="1" applyBorder="1" applyAlignment="1">
      <alignment horizontal="right" vertical="center" indent="2" readingOrder="1"/>
    </xf>
    <xf numFmtId="167" fontId="11" fillId="2" borderId="0" xfId="1" applyNumberFormat="1" applyFont="1" applyFill="1" applyBorder="1" applyAlignment="1">
      <alignment horizontal="right" vertical="center" indent="2" readingOrder="1"/>
    </xf>
    <xf numFmtId="167" fontId="10" fillId="4" borderId="0" xfId="1" applyNumberFormat="1" applyFont="1" applyFill="1" applyBorder="1" applyAlignment="1">
      <alignment horizontal="right" vertical="center" readingOrder="1"/>
    </xf>
    <xf numFmtId="0" fontId="5" fillId="0" borderId="0" xfId="0" applyFont="1" applyAlignment="1">
      <alignment horizontal="right"/>
    </xf>
    <xf numFmtId="0" fontId="12" fillId="0" borderId="0" xfId="0" applyFont="1" applyFill="1" applyAlignment="1">
      <alignment horizontal="center"/>
    </xf>
    <xf numFmtId="169" fontId="7" fillId="0" borderId="0" xfId="1" applyNumberFormat="1" applyFont="1" applyFill="1" applyBorder="1" applyAlignment="1">
      <alignment horizontal="right" vertical="center"/>
    </xf>
    <xf numFmtId="0" fontId="30" fillId="0" borderId="0" xfId="0" applyFont="1"/>
    <xf numFmtId="169" fontId="5" fillId="0" borderId="0" xfId="0" applyNumberFormat="1" applyFont="1"/>
    <xf numFmtId="167" fontId="5" fillId="0" borderId="0" xfId="0" applyNumberFormat="1" applyFont="1"/>
    <xf numFmtId="171" fontId="5" fillId="0" borderId="0" xfId="0" applyNumberFormat="1" applyFont="1"/>
    <xf numFmtId="0" fontId="29" fillId="0" borderId="3" xfId="0" applyFont="1" applyBorder="1" applyAlignment="1">
      <alignment vertical="center" wrapText="1"/>
    </xf>
    <xf numFmtId="0" fontId="31" fillId="0" borderId="3" xfId="0" applyFont="1" applyBorder="1" applyAlignment="1">
      <alignment vertical="center" wrapText="1"/>
    </xf>
    <xf numFmtId="39" fontId="11" fillId="4" borderId="0" xfId="1" applyNumberFormat="1" applyFont="1" applyFill="1" applyBorder="1" applyAlignment="1">
      <alignment horizontal="right" vertical="center" indent="2"/>
    </xf>
    <xf numFmtId="39" fontId="5" fillId="2" borderId="0" xfId="1" applyNumberFormat="1" applyFont="1" applyFill="1" applyBorder="1" applyAlignment="1">
      <alignment horizontal="right" vertical="center" indent="2"/>
    </xf>
    <xf numFmtId="1" fontId="5" fillId="0" borderId="0" xfId="0" applyNumberFormat="1" applyFont="1"/>
    <xf numFmtId="166" fontId="11" fillId="4" borderId="0" xfId="1" applyNumberFormat="1" applyFont="1" applyFill="1" applyBorder="1" applyAlignment="1">
      <alignment horizontal="right" vertical="center" indent="1" readingOrder="1"/>
    </xf>
    <xf numFmtId="167" fontId="11" fillId="2" borderId="0" xfId="1" applyNumberFormat="1" applyFont="1" applyFill="1" applyBorder="1" applyAlignment="1">
      <alignment horizontal="right" vertical="center" indent="3" readingOrder="1"/>
    </xf>
    <xf numFmtId="166" fontId="11" fillId="4" borderId="0" xfId="1" applyNumberFormat="1" applyFont="1" applyFill="1" applyBorder="1" applyAlignment="1">
      <alignment horizontal="right" vertical="center" indent="3" readingOrder="1"/>
    </xf>
    <xf numFmtId="166" fontId="11" fillId="0" borderId="0" xfId="1" applyNumberFormat="1" applyFont="1" applyFill="1" applyBorder="1" applyAlignment="1">
      <alignment horizontal="right" vertical="center" indent="1" readingOrder="1"/>
    </xf>
    <xf numFmtId="0" fontId="25" fillId="0" borderId="0" xfId="0" applyFont="1" applyAlignment="1">
      <alignment wrapText="1"/>
    </xf>
    <xf numFmtId="49" fontId="8" fillId="0" borderId="0" xfId="3" applyFont="1" applyAlignment="1">
      <alignment vertical="center" wrapText="1" readingOrder="1"/>
    </xf>
    <xf numFmtId="166" fontId="11" fillId="4" borderId="0" xfId="15" applyNumberFormat="1" applyFont="1" applyFill="1" applyBorder="1" applyAlignment="1">
      <alignment horizontal="left" vertical="center" indent="2" readingOrder="1"/>
    </xf>
    <xf numFmtId="167" fontId="11" fillId="2" borderId="0" xfId="15" applyNumberFormat="1" applyFont="1" applyFill="1" applyBorder="1" applyAlignment="1">
      <alignment horizontal="left" vertical="center" indent="2" readingOrder="1"/>
    </xf>
    <xf numFmtId="167" fontId="11" fillId="4" borderId="0" xfId="15" applyNumberFormat="1" applyFont="1" applyFill="1" applyBorder="1" applyAlignment="1">
      <alignment horizontal="right" vertical="center" indent="2" readingOrder="1"/>
    </xf>
    <xf numFmtId="167" fontId="11" fillId="0" borderId="0" xfId="15" applyNumberFormat="1" applyFont="1" applyFill="1" applyBorder="1" applyAlignment="1">
      <alignment horizontal="right" vertical="center" indent="2" readingOrder="1"/>
    </xf>
    <xf numFmtId="0" fontId="4" fillId="0" borderId="0" xfId="4" quotePrefix="1" applyFill="1"/>
    <xf numFmtId="0" fontId="0" fillId="0" borderId="0" xfId="0" applyFill="1"/>
    <xf numFmtId="0" fontId="32" fillId="5" borderId="0" xfId="0" applyFont="1" applyFill="1" applyAlignment="1">
      <alignment horizontal="left" vertical="center" wrapText="1" indent="1"/>
    </xf>
    <xf numFmtId="0" fontId="32" fillId="5" borderId="0" xfId="0" applyFont="1" applyFill="1" applyAlignment="1">
      <alignment horizontal="right" vertical="center" wrapText="1" indent="1"/>
    </xf>
    <xf numFmtId="49" fontId="31" fillId="0" borderId="0" xfId="3" applyFont="1" applyAlignment="1">
      <alignment vertical="center" wrapText="1" readingOrder="1"/>
    </xf>
    <xf numFmtId="49" fontId="31" fillId="0" borderId="0" xfId="3" applyFont="1" applyFill="1" applyAlignment="1">
      <alignment vertical="center" wrapText="1" readingOrder="1"/>
    </xf>
    <xf numFmtId="49" fontId="31" fillId="0" borderId="0" xfId="3" applyFont="1" applyAlignment="1">
      <alignment vertical="center" wrapText="1"/>
    </xf>
    <xf numFmtId="49" fontId="31" fillId="0" borderId="0" xfId="3" applyFont="1" applyAlignment="1">
      <alignment vertical="center" wrapText="1" readingOrder="2"/>
    </xf>
    <xf numFmtId="166" fontId="10" fillId="4" borderId="0" xfId="1" applyNumberFormat="1" applyFont="1" applyFill="1" applyBorder="1" applyAlignment="1">
      <alignment horizontal="left" vertical="center" indent="1" readingOrder="1"/>
    </xf>
    <xf numFmtId="167" fontId="10" fillId="2" borderId="0" xfId="1" applyNumberFormat="1" applyFont="1" applyFill="1" applyBorder="1" applyAlignment="1">
      <alignment horizontal="left" vertical="center" indent="1" readingOrder="1"/>
    </xf>
    <xf numFmtId="167"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1" readingOrder="1"/>
    </xf>
    <xf numFmtId="0" fontId="5" fillId="0" borderId="0" xfId="0" applyFont="1" applyFill="1" applyAlignment="1">
      <alignment horizontal="left"/>
    </xf>
    <xf numFmtId="166" fontId="11" fillId="0" borderId="0" xfId="1" applyNumberFormat="1" applyFont="1" applyFill="1" applyBorder="1" applyAlignment="1">
      <alignment horizontal="left" vertical="center" indent="4" readingOrder="1"/>
    </xf>
    <xf numFmtId="166" fontId="11" fillId="0" borderId="0" xfId="1" applyNumberFormat="1" applyFont="1" applyFill="1" applyBorder="1" applyAlignment="1">
      <alignment horizontal="right" vertical="center" indent="3" readingOrder="1"/>
    </xf>
    <xf numFmtId="0" fontId="11" fillId="0" borderId="0" xfId="0" applyFont="1" applyFill="1" applyAlignment="1">
      <alignment horizontal="right" vertical="center" readingOrder="2"/>
    </xf>
    <xf numFmtId="166" fontId="11" fillId="0" borderId="0" xfId="1" applyNumberFormat="1" applyFont="1" applyFill="1" applyBorder="1" applyAlignment="1">
      <alignment horizontal="left" vertical="center" indent="2" readingOrder="1"/>
    </xf>
    <xf numFmtId="167" fontId="7" fillId="2" borderId="0" xfId="1" applyNumberFormat="1" applyFont="1" applyFill="1" applyBorder="1" applyAlignment="1">
      <alignment horizontal="left" vertical="center" indent="1"/>
    </xf>
    <xf numFmtId="167" fontId="11"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70" fontId="12" fillId="5" borderId="4" xfId="1" applyNumberFormat="1" applyFont="1" applyFill="1" applyBorder="1" applyAlignment="1">
      <alignment horizontal="right" vertical="center" indent="1"/>
    </xf>
    <xf numFmtId="39" fontId="11" fillId="4" borderId="0" xfId="1" applyNumberFormat="1" applyFont="1" applyFill="1" applyBorder="1" applyAlignment="1">
      <alignment horizontal="right" vertical="center" indent="1"/>
    </xf>
    <xf numFmtId="39" fontId="11" fillId="2" borderId="0" xfId="2" applyNumberFormat="1" applyFont="1" applyFill="1" applyAlignment="1">
      <alignment horizontal="right" vertical="center" indent="1"/>
    </xf>
    <xf numFmtId="0" fontId="5" fillId="0" borderId="0" xfId="0" applyFont="1" applyFill="1" applyAlignment="1">
      <alignment horizontal="right" vertical="center" indent="1"/>
    </xf>
    <xf numFmtId="49" fontId="31" fillId="0" borderId="0" xfId="3" applyFont="1" applyAlignment="1">
      <alignment horizontal="right" vertical="center" indent="1"/>
    </xf>
    <xf numFmtId="0" fontId="26" fillId="0" borderId="0" xfId="0" applyFont="1" applyFill="1" applyAlignment="1">
      <alignment horizontal="right" vertical="center" indent="1"/>
    </xf>
    <xf numFmtId="0" fontId="27" fillId="0" borderId="0" xfId="0" applyFont="1" applyFill="1" applyAlignment="1">
      <alignment horizontal="right" vertical="center" indent="1"/>
    </xf>
    <xf numFmtId="39" fontId="5" fillId="2" borderId="0" xfId="1" applyNumberFormat="1" applyFont="1" applyFill="1" applyBorder="1" applyAlignment="1">
      <alignment horizontal="right" vertical="center" indent="1"/>
    </xf>
    <xf numFmtId="0" fontId="5" fillId="0" borderId="0" xfId="0" applyFont="1" applyAlignment="1">
      <alignment horizontal="right" vertical="center" indent="1"/>
    </xf>
    <xf numFmtId="49" fontId="10" fillId="0" borderId="0" xfId="3" applyFont="1" applyAlignment="1">
      <alignment horizontal="right" vertical="center" indent="1"/>
    </xf>
    <xf numFmtId="49" fontId="8" fillId="0" borderId="0" xfId="3" applyFont="1" applyAlignment="1">
      <alignment horizontal="right" vertical="center" indent="1"/>
    </xf>
    <xf numFmtId="4" fontId="10" fillId="2" borderId="0" xfId="1" applyNumberFormat="1" applyFont="1" applyFill="1" applyBorder="1" applyAlignment="1">
      <alignment horizontal="right" vertical="center" indent="1"/>
    </xf>
    <xf numFmtId="4" fontId="10" fillId="4" borderId="0" xfId="1" applyNumberFormat="1" applyFont="1" applyFill="1" applyBorder="1" applyAlignment="1">
      <alignment horizontal="right" vertical="center" indent="1"/>
    </xf>
    <xf numFmtId="4" fontId="11" fillId="2" borderId="0" xfId="1" applyNumberFormat="1" applyFont="1" applyFill="1" applyBorder="1" applyAlignment="1">
      <alignment horizontal="right" vertical="center" indent="1"/>
    </xf>
    <xf numFmtId="4" fontId="11" fillId="4" borderId="0" xfId="1" applyNumberFormat="1" applyFont="1" applyFill="1" applyBorder="1" applyAlignment="1">
      <alignment horizontal="right" vertical="center" indent="1"/>
    </xf>
    <xf numFmtId="4" fontId="10" fillId="0" borderId="0" xfId="1" applyNumberFormat="1" applyFont="1" applyFill="1" applyBorder="1" applyAlignment="1">
      <alignment horizontal="right" vertical="center" indent="1"/>
    </xf>
    <xf numFmtId="167" fontId="11" fillId="2" borderId="0" xfId="1" applyNumberFormat="1" applyFont="1" applyFill="1" applyBorder="1" applyAlignment="1">
      <alignment horizontal="right" vertical="center" indent="1"/>
    </xf>
    <xf numFmtId="0" fontId="11" fillId="2" borderId="0" xfId="0" applyFont="1" applyFill="1" applyAlignment="1">
      <alignment horizontal="right" vertical="center" indent="1"/>
    </xf>
    <xf numFmtId="167" fontId="10" fillId="4" borderId="0" xfId="1" applyNumberFormat="1" applyFont="1" applyFill="1" applyBorder="1" applyAlignment="1">
      <alignment horizontal="left" vertical="center" readingOrder="1"/>
    </xf>
    <xf numFmtId="167" fontId="11" fillId="4" borderId="0" xfId="1" applyNumberFormat="1" applyFont="1" applyFill="1" applyBorder="1" applyAlignment="1">
      <alignment horizontal="left" vertical="center" indent="2" readingOrder="1"/>
    </xf>
    <xf numFmtId="166" fontId="11" fillId="2" borderId="0" xfId="1" applyNumberFormat="1" applyFont="1" applyFill="1" applyBorder="1" applyAlignment="1">
      <alignment horizontal="left" vertical="center" indent="2" readingOrder="1"/>
    </xf>
    <xf numFmtId="0" fontId="11" fillId="2" borderId="0" xfId="0" applyFont="1" applyFill="1" applyAlignment="1">
      <alignment horizontal="right" vertical="center" readingOrder="2"/>
    </xf>
    <xf numFmtId="167" fontId="10" fillId="4" borderId="0" xfId="1" applyNumberFormat="1" applyFont="1" applyFill="1" applyBorder="1" applyAlignment="1">
      <alignment vertical="center" readingOrder="1"/>
    </xf>
    <xf numFmtId="167" fontId="11" fillId="4" borderId="0" xfId="1" applyNumberFormat="1" applyFont="1" applyFill="1" applyBorder="1" applyAlignment="1">
      <alignment horizontal="left" vertical="center" indent="4" readingOrder="1"/>
    </xf>
    <xf numFmtId="167" fontId="11" fillId="4" borderId="0" xfId="1" applyNumberFormat="1" applyFont="1" applyFill="1" applyBorder="1" applyAlignment="1">
      <alignment horizontal="right" vertical="center" indent="3" readingOrder="1"/>
    </xf>
    <xf numFmtId="49" fontId="8" fillId="0" borderId="0" xfId="3" applyFont="1" applyAlignment="1">
      <alignment vertical="center" wrapText="1"/>
    </xf>
    <xf numFmtId="9" fontId="10" fillId="4" borderId="0" xfId="18" applyNumberFormat="1" applyFont="1" applyFill="1" applyBorder="1" applyAlignment="1">
      <alignment horizontal="right" vertical="center" indent="1"/>
    </xf>
    <xf numFmtId="9" fontId="11" fillId="0" borderId="0" xfId="18" applyNumberFormat="1" applyFont="1" applyFill="1" applyBorder="1" applyAlignment="1">
      <alignment horizontal="right" vertical="center" indent="1"/>
    </xf>
    <xf numFmtId="9" fontId="11" fillId="4" borderId="0" xfId="18" applyNumberFormat="1" applyFont="1" applyFill="1" applyBorder="1" applyAlignment="1">
      <alignment horizontal="right" vertical="center" indent="1"/>
    </xf>
    <xf numFmtId="4" fontId="11" fillId="4" borderId="0" xfId="2" applyNumberFormat="1" applyFont="1" applyFill="1" applyAlignment="1">
      <alignment horizontal="right" vertical="center" indent="1"/>
    </xf>
    <xf numFmtId="4" fontId="11" fillId="0" borderId="0" xfId="1" applyNumberFormat="1" applyFont="1" applyFill="1" applyBorder="1" applyAlignment="1">
      <alignment horizontal="right" vertical="center" indent="1"/>
    </xf>
    <xf numFmtId="4" fontId="7" fillId="2" borderId="0" xfId="1" applyNumberFormat="1" applyFont="1" applyFill="1" applyBorder="1" applyAlignment="1">
      <alignment horizontal="right" vertical="center" indent="1"/>
    </xf>
    <xf numFmtId="4" fontId="5" fillId="2" borderId="0" xfId="1" applyNumberFormat="1" applyFont="1" applyFill="1" applyBorder="1" applyAlignment="1">
      <alignment horizontal="right" vertical="center" indent="1"/>
    </xf>
    <xf numFmtId="39" fontId="5" fillId="0" borderId="0" xfId="0" applyNumberFormat="1" applyFont="1"/>
    <xf numFmtId="39" fontId="5" fillId="0" borderId="0" xfId="0" applyNumberFormat="1" applyFont="1" applyAlignment="1">
      <alignment horizontal="right" vertical="center" indent="1"/>
    </xf>
    <xf numFmtId="49" fontId="8" fillId="0" borderId="0" xfId="3" applyFont="1" applyAlignment="1">
      <alignment horizontal="left" vertical="center" wrapText="1" readingOrder="1"/>
    </xf>
    <xf numFmtId="49" fontId="31" fillId="0" borderId="0" xfId="3" applyFont="1" applyFill="1" applyAlignment="1">
      <alignment horizontal="center" vertical="center" wrapText="1" readingOrder="1"/>
    </xf>
    <xf numFmtId="49" fontId="31" fillId="0" borderId="0" xfId="3" applyFont="1" applyAlignment="1">
      <alignment horizontal="left" vertical="center" wrapText="1" readingOrder="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628651</xdr:colOff>
      <xdr:row>0</xdr:row>
      <xdr:rowOff>0</xdr:rowOff>
    </xdr:from>
    <xdr:to>
      <xdr:col>1</xdr:col>
      <xdr:colOff>38100</xdr:colOff>
      <xdr:row>4</xdr:row>
      <xdr:rowOff>19050</xdr:rowOff>
    </xdr:to>
    <xdr:pic>
      <xdr:nvPicPr>
        <xdr:cNvPr id="2" name="Picture 1">
          <a:extLst>
            <a:ext uri="{FF2B5EF4-FFF2-40B4-BE49-F238E27FC236}">
              <a16:creationId xmlns:a16="http://schemas.microsoft.com/office/drawing/2014/main" id="{310A4BC4-55F9-48A0-A647-49C5E28E5D9B}"/>
            </a:ext>
          </a:extLst>
        </xdr:cNvPr>
        <xdr:cNvPicPr>
          <a:picLocks noChangeAspect="1"/>
        </xdr:cNvPicPr>
      </xdr:nvPicPr>
      <xdr:blipFill>
        <a:blip xmlns:r="http://schemas.openxmlformats.org/officeDocument/2006/relationships" r:embed="rId1"/>
        <a:stretch>
          <a:fillRect/>
        </a:stretch>
      </xdr:blipFill>
      <xdr:spPr>
        <a:xfrm>
          <a:off x="628651" y="0"/>
          <a:ext cx="1819274" cy="1133475"/>
        </a:xfrm>
        <a:prstGeom prst="rect">
          <a:avLst/>
        </a:prstGeom>
      </xdr:spPr>
    </xdr:pic>
    <xdr:clientData/>
  </xdr:twoCellAnchor>
  <xdr:twoCellAnchor editAs="oneCell">
    <xdr:from>
      <xdr:col>3</xdr:col>
      <xdr:colOff>3200399</xdr:colOff>
      <xdr:row>0</xdr:row>
      <xdr:rowOff>72611</xdr:rowOff>
    </xdr:from>
    <xdr:to>
      <xdr:col>7</xdr:col>
      <xdr:colOff>95249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scad.gov.ae/MethodologyDocumentLib/Harmonized%20Commodity%20%28HS%29%20-%20EN.xlsx" TargetMode="External"/><Relationship Id="rId7" Type="http://schemas.openxmlformats.org/officeDocument/2006/relationships/hyperlink" Target="https://www.scad.gov.ae/Release%20Documents/Dec_01_Publication_en_2021_Monthly_September_en.pdf" TargetMode="External"/><Relationship Id="rId2" Type="http://schemas.openxmlformats.org/officeDocument/2006/relationships/hyperlink" Target="https://www.scad.gov.ae/Release%20Documents/Statistical%20Yearbook%20of%20Abu%20Dhabi_2020_Annual_Yearly_en.pdf"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hyperlink" Target="https://www.scad.gov.ae/Release%20Documents/Jan_01_Publication_en_2021_Quarterly_Third%20Quarter_en_v2.pdf" TargetMode="External"/><Relationship Id="rId5" Type="http://schemas.openxmlformats.org/officeDocument/2006/relationships/hyperlink" Target="https://www.scad.gov.ae/MethodologyDocumentLib/Foreign%20Trade%20Statistics%20Methodology.pdf" TargetMode="External"/><Relationship Id="rId4" Type="http://schemas.openxmlformats.org/officeDocument/2006/relationships/hyperlink" Target="https://www.scad.gov.ae/MethodologyDocumentLib/Standard%20International%20Trade%20Classification%20%28SITC%29%20-%20EN.xlsx" TargetMode="External"/><Relationship Id="rId9"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tabColor rgb="FF92D050"/>
  </sheetPr>
  <dimension ref="A1:YX130"/>
  <sheetViews>
    <sheetView showGridLines="0" tabSelected="1" workbookViewId="0">
      <selection activeCell="A31" sqref="A31"/>
    </sheetView>
  </sheetViews>
  <sheetFormatPr defaultColWidth="7.7109375" defaultRowHeight="11.25" x14ac:dyDescent="0.2"/>
  <cols>
    <col min="1" max="1" width="36.140625" style="3" customWidth="1"/>
    <col min="2" max="2" width="61.5703125" style="3" customWidth="1"/>
    <col min="3" max="3" width="20" style="3" customWidth="1"/>
    <col min="4" max="4" width="53.710937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6"/>
    </row>
    <row r="2" spans="1:674" x14ac:dyDescent="0.2">
      <c r="A2" s="6"/>
      <c r="B2" s="25"/>
      <c r="C2" s="25"/>
      <c r="D2" s="25"/>
    </row>
    <row r="3" spans="1:674" ht="54" customHeight="1" x14ac:dyDescent="0.2">
      <c r="A3" s="6"/>
      <c r="B3" s="87" t="s">
        <v>210</v>
      </c>
      <c r="C3" s="25"/>
      <c r="D3" s="88" t="s">
        <v>209</v>
      </c>
    </row>
    <row r="4" spans="1:674" x14ac:dyDescent="0.2">
      <c r="A4" s="6"/>
      <c r="B4" s="25"/>
      <c r="C4" s="25"/>
      <c r="D4" s="25"/>
    </row>
    <row r="5" spans="1:674" x14ac:dyDescent="0.2">
      <c r="A5" s="6"/>
      <c r="B5" s="27"/>
      <c r="C5" s="27"/>
      <c r="D5" s="27"/>
    </row>
    <row r="6" spans="1:674" x14ac:dyDescent="0.2">
      <c r="A6" s="6"/>
      <c r="C6" s="28" t="s">
        <v>0</v>
      </c>
    </row>
    <row r="7" spans="1:674" x14ac:dyDescent="0.2">
      <c r="A7" s="6"/>
      <c r="C7" s="28" t="s">
        <v>1</v>
      </c>
    </row>
    <row r="8" spans="1:674"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
      <c r="B9" s="30" t="s">
        <v>2</v>
      </c>
      <c r="C9" s="30" t="s">
        <v>3</v>
      </c>
      <c r="D9" s="40" t="s">
        <v>4</v>
      </c>
      <c r="E9" s="30"/>
      <c r="F9" s="30"/>
    </row>
    <row r="10" spans="1:674" ht="14.45" customHeight="1" x14ac:dyDescent="0.2">
      <c r="A10" s="31"/>
      <c r="C10" s="30"/>
      <c r="E10" s="30"/>
      <c r="F10" s="30"/>
    </row>
    <row r="11" spans="1:674" ht="15" customHeight="1" x14ac:dyDescent="0.25">
      <c r="A11" s="31"/>
      <c r="B11" s="3" t="s">
        <v>194</v>
      </c>
      <c r="C11" s="85" t="s">
        <v>5</v>
      </c>
      <c r="D11" s="63" t="s">
        <v>184</v>
      </c>
    </row>
    <row r="12" spans="1:674" ht="15" customHeight="1" x14ac:dyDescent="0.25">
      <c r="A12" s="31"/>
      <c r="B12" s="3" t="s">
        <v>195</v>
      </c>
      <c r="C12" s="85" t="s">
        <v>6</v>
      </c>
      <c r="D12" s="63" t="s">
        <v>185</v>
      </c>
    </row>
    <row r="13" spans="1:674" ht="15" customHeight="1" x14ac:dyDescent="0.25">
      <c r="A13" s="31"/>
      <c r="B13" s="3" t="s">
        <v>196</v>
      </c>
      <c r="C13" s="85" t="s">
        <v>7</v>
      </c>
      <c r="D13" s="63" t="s">
        <v>186</v>
      </c>
    </row>
    <row r="14" spans="1:674" ht="15" customHeight="1" x14ac:dyDescent="0.25">
      <c r="A14" s="31"/>
      <c r="B14" s="3" t="s">
        <v>197</v>
      </c>
      <c r="C14" s="85" t="s">
        <v>8</v>
      </c>
      <c r="D14" s="63" t="s">
        <v>187</v>
      </c>
    </row>
    <row r="15" spans="1:674" ht="15" customHeight="1" x14ac:dyDescent="0.25">
      <c r="A15" s="31"/>
      <c r="B15" s="3" t="s">
        <v>198</v>
      </c>
      <c r="C15" s="85" t="s">
        <v>9</v>
      </c>
      <c r="D15" s="63" t="s">
        <v>188</v>
      </c>
    </row>
    <row r="16" spans="1:674" ht="15" customHeight="1" x14ac:dyDescent="0.25">
      <c r="A16" s="31"/>
      <c r="B16" s="3" t="s">
        <v>199</v>
      </c>
      <c r="C16" s="85" t="s">
        <v>10</v>
      </c>
      <c r="D16" s="63" t="s">
        <v>189</v>
      </c>
    </row>
    <row r="17" spans="1:4" ht="15" customHeight="1" x14ac:dyDescent="0.25">
      <c r="A17" s="31"/>
      <c r="B17" s="3" t="s">
        <v>200</v>
      </c>
      <c r="C17" s="85" t="s">
        <v>11</v>
      </c>
      <c r="D17" s="63" t="s">
        <v>190</v>
      </c>
    </row>
    <row r="18" spans="1:4" ht="15" customHeight="1" x14ac:dyDescent="0.25">
      <c r="A18" s="31"/>
      <c r="B18" s="3" t="s">
        <v>201</v>
      </c>
      <c r="C18" s="85" t="s">
        <v>12</v>
      </c>
      <c r="D18" s="63" t="s">
        <v>191</v>
      </c>
    </row>
    <row r="19" spans="1:4" ht="15" customHeight="1" x14ac:dyDescent="0.25">
      <c r="A19" s="31"/>
      <c r="B19" s="3" t="s">
        <v>202</v>
      </c>
      <c r="C19" s="85" t="s">
        <v>40</v>
      </c>
      <c r="D19" s="63" t="s">
        <v>192</v>
      </c>
    </row>
    <row r="20" spans="1:4" ht="15" customHeight="1" x14ac:dyDescent="0.25">
      <c r="A20" s="31"/>
      <c r="B20" s="3" t="s">
        <v>203</v>
      </c>
      <c r="C20" s="85" t="s">
        <v>41</v>
      </c>
      <c r="D20" s="63" t="s">
        <v>193</v>
      </c>
    </row>
    <row r="21" spans="1:4" ht="15" customHeight="1" x14ac:dyDescent="0.2">
      <c r="A21" s="31"/>
      <c r="C21" s="52"/>
    </row>
    <row r="22" spans="1:4" ht="15" customHeight="1" x14ac:dyDescent="0.2">
      <c r="A22" s="31"/>
    </row>
    <row r="23" spans="1:4" x14ac:dyDescent="0.2">
      <c r="A23" s="31"/>
    </row>
    <row r="24" spans="1:4" ht="15" x14ac:dyDescent="0.25">
      <c r="A24" s="31"/>
      <c r="B24" s="86"/>
    </row>
    <row r="25" spans="1:4" x14ac:dyDescent="0.2">
      <c r="A25" s="31"/>
      <c r="C25" s="28"/>
    </row>
    <row r="26" spans="1:4" x14ac:dyDescent="0.2">
      <c r="A26" s="31"/>
    </row>
    <row r="27" spans="1:4" x14ac:dyDescent="0.2">
      <c r="A27" s="31"/>
    </row>
    <row r="28" spans="1:4" x14ac:dyDescent="0.2">
      <c r="A28" s="31"/>
    </row>
    <row r="29" spans="1:4" x14ac:dyDescent="0.2">
      <c r="A29" s="31"/>
    </row>
    <row r="30" spans="1:4" x14ac:dyDescent="0.2">
      <c r="A30" s="31"/>
    </row>
    <row r="31" spans="1:4" x14ac:dyDescent="0.2">
      <c r="A31" s="31"/>
    </row>
    <row r="32" spans="1:4"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1" x14ac:dyDescent="0.2">
      <c r="A49" s="31"/>
    </row>
    <row r="50" spans="1:1" x14ac:dyDescent="0.2">
      <c r="A50" s="31"/>
    </row>
    <row r="51" spans="1:1" x14ac:dyDescent="0.2">
      <c r="A51" s="31"/>
    </row>
    <row r="52" spans="1:1" x14ac:dyDescent="0.2">
      <c r="A52" s="31"/>
    </row>
    <row r="53" spans="1:1" x14ac:dyDescent="0.2">
      <c r="A53" s="31"/>
    </row>
    <row r="54" spans="1:1" x14ac:dyDescent="0.2">
      <c r="A54" s="31"/>
    </row>
    <row r="55" spans="1:1" x14ac:dyDescent="0.2">
      <c r="A55" s="31"/>
    </row>
    <row r="56" spans="1:1" x14ac:dyDescent="0.2">
      <c r="A56" s="31"/>
    </row>
    <row r="57" spans="1:1" x14ac:dyDescent="0.2">
      <c r="A57" s="31"/>
    </row>
    <row r="58" spans="1:1" x14ac:dyDescent="0.2">
      <c r="A58" s="31"/>
    </row>
    <row r="59" spans="1:1" x14ac:dyDescent="0.2">
      <c r="A59" s="31"/>
    </row>
    <row r="60" spans="1:1" x14ac:dyDescent="0.2">
      <c r="A60" s="31"/>
    </row>
    <row r="61" spans="1:1" x14ac:dyDescent="0.2">
      <c r="A61" s="31"/>
    </row>
    <row r="62" spans="1:1" x14ac:dyDescent="0.2">
      <c r="A62" s="31"/>
    </row>
    <row r="63" spans="1:1" x14ac:dyDescent="0.2">
      <c r="A63" s="31"/>
    </row>
    <row r="64" spans="1:1"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1"/>
    </row>
    <row r="100" spans="1:1" x14ac:dyDescent="0.2">
      <c r="A100" s="31"/>
    </row>
    <row r="101" spans="1:1" x14ac:dyDescent="0.2">
      <c r="A101" s="31"/>
    </row>
    <row r="102" spans="1:1" x14ac:dyDescent="0.2">
      <c r="A102" s="31"/>
    </row>
    <row r="103" spans="1:1" x14ac:dyDescent="0.2">
      <c r="A103" s="31"/>
    </row>
    <row r="104" spans="1:1" x14ac:dyDescent="0.2">
      <c r="A104" s="31"/>
    </row>
    <row r="105" spans="1:1" x14ac:dyDescent="0.2">
      <c r="A105" s="31"/>
    </row>
    <row r="106" spans="1:1" x14ac:dyDescent="0.2">
      <c r="A106" s="31"/>
    </row>
    <row r="107" spans="1:1" x14ac:dyDescent="0.2">
      <c r="A107" s="31"/>
    </row>
    <row r="108" spans="1:1" x14ac:dyDescent="0.2">
      <c r="A108" s="31"/>
    </row>
    <row r="109" spans="1:1" x14ac:dyDescent="0.2">
      <c r="A109" s="31"/>
    </row>
    <row r="110" spans="1:1" x14ac:dyDescent="0.2">
      <c r="A110" s="31"/>
    </row>
    <row r="111" spans="1:1" x14ac:dyDescent="0.2">
      <c r="A111" s="31"/>
    </row>
    <row r="112" spans="1:1" x14ac:dyDescent="0.2">
      <c r="A112" s="31"/>
    </row>
    <row r="113" spans="1:1" x14ac:dyDescent="0.2">
      <c r="A113" s="31"/>
    </row>
    <row r="114" spans="1:1" x14ac:dyDescent="0.2">
      <c r="A114" s="31"/>
    </row>
    <row r="115" spans="1:1" x14ac:dyDescent="0.2">
      <c r="A115" s="31"/>
    </row>
    <row r="116" spans="1:1" x14ac:dyDescent="0.2">
      <c r="A116" s="31"/>
    </row>
    <row r="117" spans="1:1" x14ac:dyDescent="0.2">
      <c r="A117" s="31"/>
    </row>
    <row r="118" spans="1:1" x14ac:dyDescent="0.2">
      <c r="A118" s="31"/>
    </row>
    <row r="119" spans="1:1" x14ac:dyDescent="0.2">
      <c r="A119" s="31"/>
    </row>
    <row r="120" spans="1:1" x14ac:dyDescent="0.2">
      <c r="A120" s="31"/>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row r="127" spans="1:1" x14ac:dyDescent="0.2">
      <c r="A127" s="31"/>
    </row>
    <row r="128" spans="1:1" x14ac:dyDescent="0.2">
      <c r="A128" s="31"/>
    </row>
    <row r="129" spans="1:1" x14ac:dyDescent="0.2">
      <c r="A129" s="31"/>
    </row>
    <row r="130" spans="1:1" x14ac:dyDescent="0.2">
      <c r="A130" s="31"/>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sheetPr>
    <tabColor rgb="FFFF0000"/>
  </sheetPr>
  <dimension ref="A1:I53"/>
  <sheetViews>
    <sheetView showGridLines="0" zoomScaleNormal="100" workbookViewId="0">
      <selection activeCell="E8" sqref="E8:E47"/>
    </sheetView>
  </sheetViews>
  <sheetFormatPr defaultColWidth="8.7109375" defaultRowHeight="11.25" x14ac:dyDescent="0.2"/>
  <cols>
    <col min="1" max="1" width="9.85546875" style="6" customWidth="1"/>
    <col min="2" max="2" width="8.85546875" style="6" customWidth="1"/>
    <col min="3" max="3" width="9" style="6" customWidth="1"/>
    <col min="4" max="4" width="31.85546875" style="6" customWidth="1"/>
    <col min="5" max="5" width="12.85546875" style="113" customWidth="1"/>
    <col min="6" max="6" width="42" style="6" customWidth="1"/>
    <col min="7" max="7" width="24" style="6" customWidth="1"/>
    <col min="8" max="16384" width="8.7109375" style="6"/>
  </cols>
  <sheetData>
    <row r="1" spans="1:9" ht="11.45" customHeight="1" x14ac:dyDescent="0.25">
      <c r="D1" s="49"/>
    </row>
    <row r="3" spans="1:9" ht="30.75" customHeight="1" x14ac:dyDescent="0.2">
      <c r="B3" s="80"/>
      <c r="C3" s="140" t="s">
        <v>226</v>
      </c>
      <c r="D3" s="140"/>
      <c r="E3" s="115"/>
      <c r="F3" s="80" t="s">
        <v>227</v>
      </c>
      <c r="G3" s="80"/>
      <c r="H3" s="9"/>
      <c r="I3" s="9"/>
    </row>
    <row r="4" spans="1:9" x14ac:dyDescent="0.2">
      <c r="B4" s="41"/>
      <c r="C4" s="41" t="s">
        <v>13</v>
      </c>
      <c r="E4" s="114"/>
      <c r="F4" s="6" t="s">
        <v>139</v>
      </c>
      <c r="H4" s="9"/>
      <c r="I4" s="9"/>
    </row>
    <row r="5" spans="1:9" x14ac:dyDescent="0.2">
      <c r="C5" s="10"/>
      <c r="E5" s="114"/>
      <c r="F5" s="9"/>
      <c r="G5" s="9"/>
      <c r="H5" s="9"/>
      <c r="I5" s="9"/>
    </row>
    <row r="6" spans="1:9" x14ac:dyDescent="0.2">
      <c r="C6" s="11" t="s">
        <v>14</v>
      </c>
      <c r="D6" s="48" t="s">
        <v>60</v>
      </c>
      <c r="E6" s="105" t="s">
        <v>212</v>
      </c>
      <c r="F6" s="13" t="s">
        <v>171</v>
      </c>
      <c r="G6" s="9"/>
      <c r="H6" s="9"/>
      <c r="I6" s="9"/>
    </row>
    <row r="7" spans="1:9" x14ac:dyDescent="0.2">
      <c r="C7" s="11"/>
      <c r="D7" s="48"/>
      <c r="E7" s="105">
        <v>44986</v>
      </c>
      <c r="F7" s="13"/>
      <c r="G7" s="9"/>
      <c r="H7" s="9"/>
      <c r="I7" s="9"/>
    </row>
    <row r="8" spans="1:9" x14ac:dyDescent="0.2">
      <c r="C8" s="15"/>
      <c r="D8" s="15" t="s">
        <v>23</v>
      </c>
      <c r="E8" s="116">
        <f t="shared" ref="E8" si="0">+E9+E22+E35</f>
        <v>24122.255474000001</v>
      </c>
      <c r="F8" s="59" t="s">
        <v>175</v>
      </c>
    </row>
    <row r="9" spans="1:9" x14ac:dyDescent="0.2">
      <c r="C9" s="22"/>
      <c r="D9" s="93" t="s">
        <v>18</v>
      </c>
      <c r="E9" s="117">
        <f t="shared" ref="E9" si="1">SUM(E10:E21)</f>
        <v>8330.540570000001</v>
      </c>
      <c r="F9" s="95" t="s">
        <v>144</v>
      </c>
    </row>
    <row r="10" spans="1:9" ht="12" customHeight="1" x14ac:dyDescent="0.25">
      <c r="A10"/>
      <c r="C10" s="42"/>
      <c r="D10" s="19" t="s">
        <v>162</v>
      </c>
      <c r="E10" s="118">
        <v>3566.6662510000001</v>
      </c>
      <c r="F10" s="61" t="s">
        <v>151</v>
      </c>
    </row>
    <row r="11" spans="1:9" ht="12" customHeight="1" x14ac:dyDescent="0.25">
      <c r="A11"/>
      <c r="C11" s="43"/>
      <c r="D11" s="17" t="s">
        <v>163</v>
      </c>
      <c r="E11" s="119">
        <v>1818.223696</v>
      </c>
      <c r="F11" s="60" t="s">
        <v>152</v>
      </c>
    </row>
    <row r="12" spans="1:9" ht="12" customHeight="1" x14ac:dyDescent="0.25">
      <c r="A12"/>
      <c r="C12" s="42"/>
      <c r="D12" s="19" t="s">
        <v>164</v>
      </c>
      <c r="E12" s="118">
        <v>206.21174400000001</v>
      </c>
      <c r="F12" s="61" t="s">
        <v>153</v>
      </c>
      <c r="H12" s="9"/>
      <c r="I12" s="9"/>
    </row>
    <row r="13" spans="1:9" ht="12" customHeight="1" x14ac:dyDescent="0.25">
      <c r="A13"/>
      <c r="C13" s="43"/>
      <c r="D13" s="17" t="s">
        <v>165</v>
      </c>
      <c r="E13" s="119">
        <v>168.60009199999999</v>
      </c>
      <c r="F13" s="60" t="s">
        <v>154</v>
      </c>
    </row>
    <row r="14" spans="1:9" ht="12" customHeight="1" x14ac:dyDescent="0.25">
      <c r="A14"/>
      <c r="C14" s="42"/>
      <c r="D14" s="19" t="s">
        <v>166</v>
      </c>
      <c r="E14" s="118">
        <v>0.47508499999999998</v>
      </c>
      <c r="F14" s="61" t="s">
        <v>230</v>
      </c>
    </row>
    <row r="15" spans="1:9" ht="12" customHeight="1" x14ac:dyDescent="0.25">
      <c r="A15"/>
      <c r="C15" s="43"/>
      <c r="D15" s="17" t="s">
        <v>167</v>
      </c>
      <c r="E15" s="119">
        <v>18.943225000000002</v>
      </c>
      <c r="F15" s="60" t="s">
        <v>155</v>
      </c>
    </row>
    <row r="16" spans="1:9" ht="12" customHeight="1" x14ac:dyDescent="0.25">
      <c r="A16"/>
      <c r="C16" s="42"/>
      <c r="D16" s="19" t="s">
        <v>59</v>
      </c>
      <c r="E16" s="118">
        <v>767.46745099999998</v>
      </c>
      <c r="F16" s="61" t="s">
        <v>156</v>
      </c>
    </row>
    <row r="17" spans="1:9" ht="12" customHeight="1" x14ac:dyDescent="0.25">
      <c r="A17"/>
      <c r="C17" s="43"/>
      <c r="D17" s="17" t="s">
        <v>168</v>
      </c>
      <c r="E17" s="119">
        <v>0.2515</v>
      </c>
      <c r="F17" s="60" t="s">
        <v>157</v>
      </c>
    </row>
    <row r="18" spans="1:9" ht="12" customHeight="1" x14ac:dyDescent="0.25">
      <c r="A18"/>
      <c r="C18" s="42"/>
      <c r="D18" s="19" t="s">
        <v>169</v>
      </c>
      <c r="E18" s="118">
        <v>16.590706000000001</v>
      </c>
      <c r="F18" s="61" t="s">
        <v>158</v>
      </c>
    </row>
    <row r="19" spans="1:9" ht="12" customHeight="1" x14ac:dyDescent="0.25">
      <c r="A19"/>
      <c r="C19" s="43"/>
      <c r="D19" s="17" t="s">
        <v>170</v>
      </c>
      <c r="E19" s="119">
        <v>38.063442999999999</v>
      </c>
      <c r="F19" s="60" t="s">
        <v>159</v>
      </c>
    </row>
    <row r="20" spans="1:9" ht="12" customHeight="1" x14ac:dyDescent="0.25">
      <c r="A20"/>
      <c r="C20" s="42"/>
      <c r="D20" s="19" t="s">
        <v>160</v>
      </c>
      <c r="E20" s="118">
        <v>1721.8167309999999</v>
      </c>
      <c r="F20" s="61" t="s">
        <v>161</v>
      </c>
      <c r="H20" s="9"/>
      <c r="I20" s="9"/>
    </row>
    <row r="21" spans="1:9" ht="12.75" customHeight="1" x14ac:dyDescent="0.25">
      <c r="A21"/>
      <c r="C21" s="43"/>
      <c r="D21" s="17" t="s">
        <v>180</v>
      </c>
      <c r="E21" s="119">
        <v>7.2306460000000001</v>
      </c>
      <c r="F21" s="60" t="s">
        <v>80</v>
      </c>
    </row>
    <row r="22" spans="1:9" ht="12" customHeight="1" x14ac:dyDescent="0.2">
      <c r="C22" s="15"/>
      <c r="D22" s="94" t="s">
        <v>19</v>
      </c>
      <c r="E22" s="120">
        <f t="shared" ref="E22" si="2">SUM(E23:E34)</f>
        <v>4080.6847230000003</v>
      </c>
      <c r="F22" s="96" t="s">
        <v>145</v>
      </c>
    </row>
    <row r="23" spans="1:9" ht="12" customHeight="1" x14ac:dyDescent="0.25">
      <c r="A23"/>
      <c r="C23" s="43"/>
      <c r="D23" s="17" t="s">
        <v>162</v>
      </c>
      <c r="E23" s="119">
        <v>3355.1845210000001</v>
      </c>
      <c r="F23" s="60" t="s">
        <v>151</v>
      </c>
    </row>
    <row r="24" spans="1:9" ht="12" customHeight="1" x14ac:dyDescent="0.25">
      <c r="A24"/>
      <c r="C24" s="42"/>
      <c r="D24" s="19" t="s">
        <v>163</v>
      </c>
      <c r="E24" s="118">
        <v>131.57879</v>
      </c>
      <c r="F24" s="61" t="s">
        <v>152</v>
      </c>
    </row>
    <row r="25" spans="1:9" ht="12" customHeight="1" x14ac:dyDescent="0.25">
      <c r="A25"/>
      <c r="C25" s="43"/>
      <c r="D25" s="17" t="s">
        <v>164</v>
      </c>
      <c r="E25" s="119">
        <v>26.689772999999999</v>
      </c>
      <c r="F25" s="60" t="s">
        <v>153</v>
      </c>
      <c r="H25" s="9"/>
      <c r="I25" s="9"/>
    </row>
    <row r="26" spans="1:9" ht="12" customHeight="1" x14ac:dyDescent="0.25">
      <c r="A26"/>
      <c r="C26" s="42"/>
      <c r="D26" s="19" t="s">
        <v>165</v>
      </c>
      <c r="E26" s="118">
        <v>31.225926000000001</v>
      </c>
      <c r="F26" s="61" t="s">
        <v>154</v>
      </c>
    </row>
    <row r="27" spans="1:9" ht="12" customHeight="1" x14ac:dyDescent="0.25">
      <c r="A27"/>
      <c r="C27" s="43"/>
      <c r="D27" s="17" t="s">
        <v>166</v>
      </c>
      <c r="E27" s="119">
        <v>0.175506</v>
      </c>
      <c r="F27" s="60" t="s">
        <v>230</v>
      </c>
    </row>
    <row r="28" spans="1:9" ht="12" customHeight="1" x14ac:dyDescent="0.25">
      <c r="A28"/>
      <c r="C28" s="42"/>
      <c r="D28" s="19" t="s">
        <v>167</v>
      </c>
      <c r="E28" s="118">
        <v>11.646682999999999</v>
      </c>
      <c r="F28" s="61" t="s">
        <v>155</v>
      </c>
    </row>
    <row r="29" spans="1:9" ht="12" customHeight="1" x14ac:dyDescent="0.25">
      <c r="A29"/>
      <c r="C29" s="43"/>
      <c r="D29" s="17" t="s">
        <v>59</v>
      </c>
      <c r="E29" s="119">
        <v>13.987866</v>
      </c>
      <c r="F29" s="60" t="s">
        <v>156</v>
      </c>
    </row>
    <row r="30" spans="1:9" ht="12" customHeight="1" x14ac:dyDescent="0.25">
      <c r="A30"/>
      <c r="C30" s="42"/>
      <c r="D30" s="19" t="s">
        <v>168</v>
      </c>
      <c r="E30" s="118">
        <v>0</v>
      </c>
      <c r="F30" s="61" t="s">
        <v>157</v>
      </c>
    </row>
    <row r="31" spans="1:9" ht="12" customHeight="1" x14ac:dyDescent="0.25">
      <c r="A31"/>
      <c r="C31" s="43"/>
      <c r="D31" s="17" t="s">
        <v>169</v>
      </c>
      <c r="E31" s="119">
        <v>5.8499780000000001</v>
      </c>
      <c r="F31" s="60" t="s">
        <v>158</v>
      </c>
    </row>
    <row r="32" spans="1:9" ht="12" customHeight="1" x14ac:dyDescent="0.25">
      <c r="A32"/>
      <c r="C32" s="42"/>
      <c r="D32" s="19" t="s">
        <v>170</v>
      </c>
      <c r="E32" s="118">
        <v>11.700562</v>
      </c>
      <c r="F32" s="61" t="s">
        <v>159</v>
      </c>
    </row>
    <row r="33" spans="1:9" ht="12" customHeight="1" x14ac:dyDescent="0.25">
      <c r="A33"/>
      <c r="C33" s="43"/>
      <c r="D33" s="17" t="s">
        <v>160</v>
      </c>
      <c r="E33" s="119">
        <v>23.737172000000001</v>
      </c>
      <c r="F33" s="60" t="s">
        <v>161</v>
      </c>
      <c r="H33" s="9"/>
      <c r="I33" s="9"/>
    </row>
    <row r="34" spans="1:9" ht="12.75" customHeight="1" x14ac:dyDescent="0.25">
      <c r="A34"/>
      <c r="C34" s="42"/>
      <c r="D34" s="19" t="s">
        <v>180</v>
      </c>
      <c r="E34" s="118">
        <v>468.90794599999998</v>
      </c>
      <c r="F34" s="61" t="s">
        <v>80</v>
      </c>
    </row>
    <row r="35" spans="1:9" ht="12" customHeight="1" x14ac:dyDescent="0.2">
      <c r="C35" s="43"/>
      <c r="D35" s="93" t="s">
        <v>143</v>
      </c>
      <c r="E35" s="117">
        <f t="shared" ref="E35" si="3">SUM(E36:E47)</f>
        <v>11711.030181</v>
      </c>
      <c r="F35" s="95" t="s">
        <v>146</v>
      </c>
    </row>
    <row r="36" spans="1:9" ht="12" customHeight="1" x14ac:dyDescent="0.25">
      <c r="A36"/>
      <c r="C36" s="42"/>
      <c r="D36" s="19" t="s">
        <v>162</v>
      </c>
      <c r="E36" s="118">
        <v>2103.9927680000001</v>
      </c>
      <c r="F36" s="61" t="s">
        <v>151</v>
      </c>
    </row>
    <row r="37" spans="1:9" ht="12" customHeight="1" x14ac:dyDescent="0.25">
      <c r="A37"/>
      <c r="C37" s="43"/>
      <c r="D37" s="17" t="s">
        <v>163</v>
      </c>
      <c r="E37" s="119">
        <v>3598.9209470000001</v>
      </c>
      <c r="F37" s="60" t="s">
        <v>152</v>
      </c>
    </row>
    <row r="38" spans="1:9" ht="12" customHeight="1" x14ac:dyDescent="0.25">
      <c r="A38"/>
      <c r="C38" s="42"/>
      <c r="D38" s="19" t="s">
        <v>164</v>
      </c>
      <c r="E38" s="118">
        <v>1462.265247</v>
      </c>
      <c r="F38" s="61" t="s">
        <v>153</v>
      </c>
      <c r="H38" s="9"/>
      <c r="I38" s="9"/>
    </row>
    <row r="39" spans="1:9" ht="12" customHeight="1" x14ac:dyDescent="0.25">
      <c r="A39"/>
      <c r="C39" s="43"/>
      <c r="D39" s="17" t="s">
        <v>165</v>
      </c>
      <c r="E39" s="119">
        <v>2181.5357530000001</v>
      </c>
      <c r="F39" s="60" t="s">
        <v>154</v>
      </c>
    </row>
    <row r="40" spans="1:9" ht="12" customHeight="1" x14ac:dyDescent="0.25">
      <c r="A40"/>
      <c r="C40" s="42"/>
      <c r="D40" s="19" t="s">
        <v>166</v>
      </c>
      <c r="E40" s="118">
        <v>5.3658060000000001</v>
      </c>
      <c r="F40" s="61" t="s">
        <v>230</v>
      </c>
    </row>
    <row r="41" spans="1:9" ht="12" customHeight="1" x14ac:dyDescent="0.25">
      <c r="A41"/>
      <c r="C41" s="43"/>
      <c r="D41" s="17" t="s">
        <v>167</v>
      </c>
      <c r="E41" s="119">
        <v>234.73756399999999</v>
      </c>
      <c r="F41" s="60" t="s">
        <v>155</v>
      </c>
    </row>
    <row r="42" spans="1:9" ht="12" customHeight="1" x14ac:dyDescent="0.25">
      <c r="A42"/>
      <c r="C42" s="42"/>
      <c r="D42" s="19" t="s">
        <v>59</v>
      </c>
      <c r="E42" s="118">
        <v>1541.5600300000001</v>
      </c>
      <c r="F42" s="61" t="s">
        <v>156</v>
      </c>
    </row>
    <row r="43" spans="1:9" ht="12" customHeight="1" x14ac:dyDescent="0.25">
      <c r="A43"/>
      <c r="C43" s="43"/>
      <c r="D43" s="17" t="s">
        <v>168</v>
      </c>
      <c r="E43" s="119">
        <v>5.1370610000000001</v>
      </c>
      <c r="F43" s="60" t="s">
        <v>157</v>
      </c>
    </row>
    <row r="44" spans="1:9" ht="12" customHeight="1" x14ac:dyDescent="0.25">
      <c r="A44"/>
      <c r="C44" s="42"/>
      <c r="D44" s="19" t="s">
        <v>169</v>
      </c>
      <c r="E44" s="118">
        <v>347.77485899999999</v>
      </c>
      <c r="F44" s="61" t="s">
        <v>158</v>
      </c>
    </row>
    <row r="45" spans="1:9" ht="12" customHeight="1" x14ac:dyDescent="0.25">
      <c r="A45"/>
      <c r="C45" s="43"/>
      <c r="D45" s="17" t="s">
        <v>170</v>
      </c>
      <c r="E45" s="119">
        <v>105.432991</v>
      </c>
      <c r="F45" s="60" t="s">
        <v>159</v>
      </c>
    </row>
    <row r="46" spans="1:9" ht="12" customHeight="1" x14ac:dyDescent="0.25">
      <c r="A46"/>
      <c r="C46" s="42"/>
      <c r="D46" s="19" t="s">
        <v>160</v>
      </c>
      <c r="E46" s="118">
        <v>111.61285599999999</v>
      </c>
      <c r="F46" s="61" t="s">
        <v>161</v>
      </c>
      <c r="G46" s="9"/>
      <c r="H46" s="9"/>
      <c r="I46" s="9"/>
    </row>
    <row r="47" spans="1:9" ht="12.75" customHeight="1" x14ac:dyDescent="0.25">
      <c r="A47"/>
      <c r="C47" s="43"/>
      <c r="D47" s="17" t="s">
        <v>180</v>
      </c>
      <c r="E47" s="119">
        <v>12.694299000000001</v>
      </c>
      <c r="F47" s="60" t="s">
        <v>80</v>
      </c>
    </row>
    <row r="48" spans="1:9" x14ac:dyDescent="0.2">
      <c r="C48" s="42"/>
      <c r="D48" s="42"/>
      <c r="E48" s="121"/>
      <c r="F48" s="61"/>
    </row>
    <row r="49" spans="2:6" x14ac:dyDescent="0.2">
      <c r="C49" s="42"/>
      <c r="D49" s="42"/>
      <c r="E49" s="121"/>
      <c r="F49" s="19"/>
    </row>
    <row r="50" spans="2:6" x14ac:dyDescent="0.2">
      <c r="C50" s="9"/>
      <c r="D50" s="9"/>
    </row>
    <row r="51" spans="2:6" x14ac:dyDescent="0.2">
      <c r="B51" s="23" t="s">
        <v>182</v>
      </c>
      <c r="F51" s="24" t="s">
        <v>181</v>
      </c>
    </row>
    <row r="52" spans="2:6" x14ac:dyDescent="0.2">
      <c r="B52" s="23" t="s">
        <v>179</v>
      </c>
      <c r="F52" s="24" t="s">
        <v>183</v>
      </c>
    </row>
    <row r="53" spans="2:6" x14ac:dyDescent="0.2">
      <c r="C53" s="24"/>
    </row>
  </sheetData>
  <mergeCells count="1">
    <mergeCell ref="C3:D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sheetPr>
    <tabColor rgb="FFFF0000"/>
  </sheetPr>
  <dimension ref="B3:J22"/>
  <sheetViews>
    <sheetView showGridLines="0" workbookViewId="0">
      <selection activeCell="E38" sqref="E38"/>
    </sheetView>
  </sheetViews>
  <sheetFormatPr defaultColWidth="8.7109375" defaultRowHeight="11.25" x14ac:dyDescent="0.2"/>
  <cols>
    <col min="1" max="2" width="8.7109375" style="6"/>
    <col min="3" max="3" width="11.5703125" style="6" customWidth="1"/>
    <col min="4" max="4" width="39.28515625" style="6" customWidth="1"/>
    <col min="5" max="5" width="20.28515625" style="113" customWidth="1"/>
    <col min="6" max="6" width="49.140625" style="6" customWidth="1"/>
    <col min="7" max="16384" width="8.7109375" style="6"/>
  </cols>
  <sheetData>
    <row r="3" spans="2:10" ht="27.75" customHeight="1" x14ac:dyDescent="0.2">
      <c r="B3" s="89"/>
      <c r="C3" s="142" t="s">
        <v>228</v>
      </c>
      <c r="D3" s="142"/>
      <c r="E3" s="109"/>
      <c r="F3" s="89" t="s">
        <v>229</v>
      </c>
      <c r="G3" s="89"/>
      <c r="H3" s="9"/>
      <c r="I3" s="9"/>
    </row>
    <row r="4" spans="2:10" x14ac:dyDescent="0.2">
      <c r="C4" s="41" t="s">
        <v>13</v>
      </c>
      <c r="E4" s="114"/>
      <c r="F4" s="6" t="s">
        <v>139</v>
      </c>
      <c r="H4" s="9"/>
      <c r="I4" s="9"/>
    </row>
    <row r="5" spans="2:10" x14ac:dyDescent="0.2">
      <c r="C5" s="10"/>
      <c r="E5" s="114"/>
      <c r="F5" s="9"/>
      <c r="G5" s="9"/>
      <c r="H5" s="9"/>
      <c r="I5" s="9"/>
    </row>
    <row r="6" spans="2:10" x14ac:dyDescent="0.2">
      <c r="C6" s="11" t="s">
        <v>14</v>
      </c>
      <c r="D6" s="12" t="s">
        <v>15</v>
      </c>
      <c r="E6" s="105" t="s">
        <v>212</v>
      </c>
      <c r="F6" s="13" t="s">
        <v>150</v>
      </c>
      <c r="G6" s="9"/>
      <c r="H6" s="9"/>
      <c r="I6" s="9"/>
    </row>
    <row r="7" spans="2:10" x14ac:dyDescent="0.2">
      <c r="C7" s="11"/>
      <c r="D7" s="12"/>
      <c r="E7" s="105">
        <v>44986</v>
      </c>
      <c r="F7" s="13"/>
      <c r="G7" s="9"/>
      <c r="H7" s="9"/>
      <c r="I7" s="9"/>
    </row>
    <row r="8" spans="2:10" x14ac:dyDescent="0.2">
      <c r="C8" s="14"/>
      <c r="D8" s="15" t="s">
        <v>18</v>
      </c>
      <c r="E8" s="136">
        <f t="shared" ref="E8" si="0">+E9+E10+E11</f>
        <v>8330.5405699999992</v>
      </c>
      <c r="F8" s="59" t="s">
        <v>144</v>
      </c>
    </row>
    <row r="9" spans="2:10" x14ac:dyDescent="0.2">
      <c r="C9" s="16"/>
      <c r="D9" s="17" t="s">
        <v>24</v>
      </c>
      <c r="E9" s="119">
        <v>2061.608432</v>
      </c>
      <c r="F9" s="60" t="s">
        <v>147</v>
      </c>
    </row>
    <row r="10" spans="2:10" x14ac:dyDescent="0.2">
      <c r="C10" s="18"/>
      <c r="D10" s="19" t="s">
        <v>25</v>
      </c>
      <c r="E10" s="137">
        <v>3546.6754879999999</v>
      </c>
      <c r="F10" s="61" t="s">
        <v>148</v>
      </c>
    </row>
    <row r="11" spans="2:10" x14ac:dyDescent="0.2">
      <c r="C11" s="16"/>
      <c r="D11" s="17" t="s">
        <v>26</v>
      </c>
      <c r="E11" s="119">
        <v>2722.2566499999998</v>
      </c>
      <c r="F11" s="60" t="s">
        <v>149</v>
      </c>
      <c r="G11" s="9"/>
      <c r="H11" s="9"/>
      <c r="I11" s="9"/>
      <c r="J11" s="20"/>
    </row>
    <row r="12" spans="2:10" x14ac:dyDescent="0.2">
      <c r="C12" s="14"/>
      <c r="D12" s="15" t="s">
        <v>19</v>
      </c>
      <c r="E12" s="136">
        <f t="shared" ref="E12" si="1">+E13+E14+E15</f>
        <v>4080.6847230000003</v>
      </c>
      <c r="F12" s="59" t="s">
        <v>145</v>
      </c>
    </row>
    <row r="13" spans="2:10" x14ac:dyDescent="0.2">
      <c r="C13" s="16"/>
      <c r="D13" s="17" t="s">
        <v>24</v>
      </c>
      <c r="E13" s="119">
        <v>173.12348299999999</v>
      </c>
      <c r="F13" s="60" t="s">
        <v>147</v>
      </c>
    </row>
    <row r="14" spans="2:10" x14ac:dyDescent="0.2">
      <c r="C14" s="18"/>
      <c r="D14" s="19" t="s">
        <v>25</v>
      </c>
      <c r="E14" s="137">
        <v>602.40839200000005</v>
      </c>
      <c r="F14" s="61" t="s">
        <v>148</v>
      </c>
    </row>
    <row r="15" spans="2:10" x14ac:dyDescent="0.2">
      <c r="C15" s="16"/>
      <c r="D15" s="17" t="s">
        <v>26</v>
      </c>
      <c r="E15" s="119">
        <v>3305.1528480000002</v>
      </c>
      <c r="F15" s="60" t="s">
        <v>149</v>
      </c>
      <c r="G15" s="9"/>
      <c r="H15" s="9"/>
      <c r="I15" s="9"/>
      <c r="J15" s="20"/>
    </row>
    <row r="16" spans="2:10" x14ac:dyDescent="0.2">
      <c r="C16" s="14"/>
      <c r="D16" s="15" t="s">
        <v>20</v>
      </c>
      <c r="E16" s="136">
        <f t="shared" ref="E16" si="2">+E17+E18+E19</f>
        <v>11711.030181</v>
      </c>
      <c r="F16" s="59" t="s">
        <v>146</v>
      </c>
    </row>
    <row r="17" spans="3:10" x14ac:dyDescent="0.2">
      <c r="C17" s="16"/>
      <c r="D17" s="17" t="s">
        <v>24</v>
      </c>
      <c r="E17" s="119">
        <v>5931.1282419999998</v>
      </c>
      <c r="F17" s="60" t="s">
        <v>147</v>
      </c>
    </row>
    <row r="18" spans="3:10" x14ac:dyDescent="0.2">
      <c r="C18" s="18"/>
      <c r="D18" s="19" t="s">
        <v>25</v>
      </c>
      <c r="E18" s="137">
        <v>2388.5513740000001</v>
      </c>
      <c r="F18" s="61" t="s">
        <v>148</v>
      </c>
    </row>
    <row r="19" spans="3:10" x14ac:dyDescent="0.2">
      <c r="C19" s="16"/>
      <c r="D19" s="17" t="s">
        <v>26</v>
      </c>
      <c r="E19" s="119">
        <v>3391.3505650000002</v>
      </c>
      <c r="F19" s="60" t="s">
        <v>149</v>
      </c>
      <c r="G19" s="9"/>
      <c r="H19" s="9"/>
      <c r="I19" s="9"/>
      <c r="J19" s="20"/>
    </row>
    <row r="20" spans="3:10" s="1" customFormat="1" x14ac:dyDescent="0.2">
      <c r="D20" s="21"/>
      <c r="E20" s="122"/>
    </row>
    <row r="21" spans="3:10" x14ac:dyDescent="0.2">
      <c r="C21" s="23" t="s">
        <v>182</v>
      </c>
      <c r="F21" s="24" t="s">
        <v>181</v>
      </c>
    </row>
    <row r="22" spans="3:10" x14ac:dyDescent="0.2">
      <c r="C22" s="23" t="s">
        <v>179</v>
      </c>
      <c r="F22" s="24" t="s">
        <v>183</v>
      </c>
    </row>
  </sheetData>
  <mergeCells count="1">
    <mergeCell ref="C3:D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33"/>
  <sheetViews>
    <sheetView showGridLines="0" workbookViewId="0">
      <selection activeCell="B3" sqref="B3"/>
    </sheetView>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211</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B5" s="27"/>
      <c r="C5" s="27"/>
      <c r="D5" s="27"/>
      <c r="E5" s="27"/>
      <c r="F5" s="27"/>
      <c r="G5" s="27"/>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35" t="s">
        <v>27</v>
      </c>
      <c r="C10" s="4"/>
    </row>
    <row r="11" spans="1:676" x14ac:dyDescent="0.2">
      <c r="B11" s="36"/>
      <c r="C11" s="34"/>
      <c r="D11" s="4"/>
    </row>
    <row r="12" spans="1:676" x14ac:dyDescent="0.2">
      <c r="B12" s="51" t="s">
        <v>50</v>
      </c>
    </row>
    <row r="13" spans="1:676" x14ac:dyDescent="0.2">
      <c r="B13" s="51" t="s">
        <v>51</v>
      </c>
    </row>
    <row r="14" spans="1:676" x14ac:dyDescent="0.2">
      <c r="B14" s="51" t="s">
        <v>52</v>
      </c>
    </row>
    <row r="15" spans="1:676" x14ac:dyDescent="0.2">
      <c r="B15" s="51" t="s">
        <v>53</v>
      </c>
    </row>
    <row r="16" spans="1:676" x14ac:dyDescent="0.2">
      <c r="B16" s="51" t="s">
        <v>54</v>
      </c>
    </row>
    <row r="17" spans="2:2" x14ac:dyDescent="0.2">
      <c r="B17" s="51" t="s">
        <v>55</v>
      </c>
    </row>
    <row r="18" spans="2:2" x14ac:dyDescent="0.2">
      <c r="B18" s="51" t="s">
        <v>56</v>
      </c>
    </row>
    <row r="19" spans="2:2" x14ac:dyDescent="0.2">
      <c r="B19" s="51" t="s">
        <v>57</v>
      </c>
    </row>
    <row r="20" spans="2:2" x14ac:dyDescent="0.2">
      <c r="B20" s="51" t="s">
        <v>58</v>
      </c>
    </row>
    <row r="21" spans="2:2" x14ac:dyDescent="0.2">
      <c r="B21" s="6"/>
    </row>
    <row r="22" spans="2:2" x14ac:dyDescent="0.2">
      <c r="B22" s="35" t="s">
        <v>28</v>
      </c>
    </row>
    <row r="23" spans="2:2" x14ac:dyDescent="0.2">
      <c r="B23" s="37" t="s">
        <v>29</v>
      </c>
    </row>
    <row r="24" spans="2:2" x14ac:dyDescent="0.2">
      <c r="B24" s="32"/>
    </row>
    <row r="25" spans="2:2" x14ac:dyDescent="0.2">
      <c r="B25" s="35" t="s">
        <v>30</v>
      </c>
    </row>
    <row r="26" spans="2:2" x14ac:dyDescent="0.2">
      <c r="B26" s="38" t="s">
        <v>31</v>
      </c>
    </row>
    <row r="27" spans="2:2" x14ac:dyDescent="0.2">
      <c r="B27" s="38" t="s">
        <v>32</v>
      </c>
    </row>
    <row r="28" spans="2:2" x14ac:dyDescent="0.2">
      <c r="B28" s="37" t="s">
        <v>29</v>
      </c>
    </row>
    <row r="29" spans="2:2" x14ac:dyDescent="0.2">
      <c r="B29" s="39"/>
    </row>
    <row r="30" spans="2:2" x14ac:dyDescent="0.2">
      <c r="B30" s="35" t="s">
        <v>33</v>
      </c>
    </row>
    <row r="31" spans="2:2" x14ac:dyDescent="0.2">
      <c r="B31" s="50" t="s">
        <v>49</v>
      </c>
    </row>
    <row r="32" spans="2:2" x14ac:dyDescent="0.2">
      <c r="B32" s="50" t="s">
        <v>48</v>
      </c>
    </row>
    <row r="33" spans="2:2" x14ac:dyDescent="0.2">
      <c r="B33" s="38" t="s">
        <v>34</v>
      </c>
    </row>
  </sheetData>
  <hyperlinks>
    <hyperlink ref="B23" r:id="rId1" xr:uid="{433B68CD-46ED-416D-9B7F-C0081D65A8E4}"/>
    <hyperlink ref="B33" r:id="rId2" xr:uid="{C6E8B8CF-70D8-462C-BCAA-EDF1E8BD37E1}"/>
    <hyperlink ref="B26" r:id="rId3" xr:uid="{49A08FA5-3124-4EDC-BEC6-708EE5E67282}"/>
    <hyperlink ref="B27" r:id="rId4" xr:uid="{8C2EE43E-44BA-46B6-881A-446376B3AD38}"/>
    <hyperlink ref="B28" r:id="rId5" xr:uid="{E05AFA25-3462-4470-B7F4-A4474ED62ECB}"/>
    <hyperlink ref="B32" r:id="rId6" display="https://www.scad.gov.ae/Release Documents/Jan_01_Publication_en_2021_Quarterly_Third Quarter_en_v2.pdf" xr:uid="{D4140D2D-AA2B-4DF9-8AB6-32F043BA5326}"/>
    <hyperlink ref="B31" r:id="rId7" display="https://www.scad.gov.ae/Release Documents/Dec_01_Publication_en_2021_Monthly_September_en.pdf" xr:uid="{7F8C5B21-44C1-4595-A6D3-69951B4C0A8F}"/>
  </hyperlinks>
  <pageMargins left="0.7" right="0.7" top="0.75" bottom="0.75" header="0.3" footer="0.3"/>
  <pageSetup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election activeCell="B3" sqref="B3"/>
    </sheetView>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25"/>
      <c r="C2" s="25"/>
      <c r="D2" s="25"/>
      <c r="E2" s="25"/>
      <c r="F2" s="25"/>
      <c r="G2" s="25"/>
      <c r="H2" s="33"/>
      <c r="J2" s="3"/>
      <c r="K2" s="3"/>
      <c r="L2" s="3"/>
      <c r="M2" s="3"/>
      <c r="N2" s="3"/>
    </row>
    <row r="3" spans="1:676" ht="36" customHeight="1" x14ac:dyDescent="0.2">
      <c r="B3" s="26" t="s">
        <v>211</v>
      </c>
      <c r="C3" s="25"/>
      <c r="D3" s="25"/>
      <c r="E3" s="25"/>
      <c r="F3" s="25"/>
      <c r="G3" s="25"/>
      <c r="H3" s="33"/>
      <c r="J3" s="3"/>
      <c r="K3" s="3"/>
      <c r="L3" s="3"/>
      <c r="M3" s="3"/>
      <c r="N3" s="3"/>
    </row>
    <row r="4" spans="1:676" x14ac:dyDescent="0.2">
      <c r="B4" s="25"/>
      <c r="C4" s="25"/>
      <c r="D4" s="25"/>
      <c r="E4" s="25"/>
      <c r="F4" s="25"/>
      <c r="G4" s="25"/>
      <c r="H4" s="33"/>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29"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35</v>
      </c>
    </row>
    <row r="11" spans="1:676" x14ac:dyDescent="0.2">
      <c r="B11" s="34" t="s">
        <v>36</v>
      </c>
      <c r="D11" s="4"/>
    </row>
    <row r="13" spans="1:676" x14ac:dyDescent="0.2">
      <c r="B13" s="4" t="s">
        <v>37</v>
      </c>
    </row>
    <row r="14" spans="1:676" ht="123.75" x14ac:dyDescent="0.2">
      <c r="B14" s="5" t="s">
        <v>38</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tabColor rgb="FFFF0000"/>
  </sheetPr>
  <dimension ref="C2:H23"/>
  <sheetViews>
    <sheetView showGridLines="0" workbookViewId="0">
      <selection activeCell="F15" sqref="F15"/>
    </sheetView>
  </sheetViews>
  <sheetFormatPr defaultColWidth="8.7109375" defaultRowHeight="11.25" x14ac:dyDescent="0.2"/>
  <cols>
    <col min="1" max="2" width="8.7109375" style="6"/>
    <col min="3" max="3" width="12.85546875" style="6" customWidth="1"/>
    <col min="4" max="4" width="37.42578125" style="6" customWidth="1"/>
    <col min="5" max="5" width="14" style="6" customWidth="1"/>
    <col min="6" max="6" width="42.5703125" style="6" bestFit="1" customWidth="1"/>
    <col min="7" max="16384" width="8.7109375" style="6"/>
  </cols>
  <sheetData>
    <row r="2" spans="3:8" ht="29.25" customHeight="1" x14ac:dyDescent="0.2">
      <c r="C2" s="140" t="s">
        <v>204</v>
      </c>
      <c r="D2" s="140"/>
      <c r="E2" s="80"/>
      <c r="F2" s="130" t="s">
        <v>207</v>
      </c>
      <c r="G2" s="9"/>
    </row>
    <row r="3" spans="3:8" x14ac:dyDescent="0.2">
      <c r="C3" s="41" t="s">
        <v>13</v>
      </c>
      <c r="E3" s="8"/>
      <c r="F3" s="6" t="s">
        <v>139</v>
      </c>
      <c r="G3" s="9"/>
    </row>
    <row r="4" spans="3:8" x14ac:dyDescent="0.2">
      <c r="C4" s="10"/>
      <c r="E4" s="8"/>
      <c r="F4" s="9"/>
      <c r="G4" s="9"/>
    </row>
    <row r="5" spans="3:8" x14ac:dyDescent="0.2">
      <c r="C5" s="11" t="s">
        <v>14</v>
      </c>
      <c r="D5" s="12" t="s">
        <v>15</v>
      </c>
      <c r="E5" s="105" t="s">
        <v>212</v>
      </c>
      <c r="F5" s="13" t="s">
        <v>208</v>
      </c>
      <c r="G5" s="9"/>
    </row>
    <row r="6" spans="3:8" x14ac:dyDescent="0.2">
      <c r="C6" s="11"/>
      <c r="D6" s="12"/>
      <c r="E6" s="105">
        <v>44986</v>
      </c>
      <c r="F6" s="13"/>
      <c r="G6" s="9"/>
    </row>
    <row r="7" spans="3:8" x14ac:dyDescent="0.2">
      <c r="C7" s="14" t="s">
        <v>42</v>
      </c>
      <c r="D7" s="15" t="s">
        <v>16</v>
      </c>
      <c r="E7" s="102">
        <f t="shared" ref="E7" si="0">E8+E11</f>
        <v>24122.255473999998</v>
      </c>
      <c r="F7" s="59" t="s">
        <v>174</v>
      </c>
    </row>
    <row r="8" spans="3:8" x14ac:dyDescent="0.2">
      <c r="C8" s="16" t="s">
        <v>43</v>
      </c>
      <c r="D8" s="17" t="s">
        <v>17</v>
      </c>
      <c r="E8" s="103">
        <f t="shared" ref="E8" si="1">E9+E10</f>
        <v>12411.225293</v>
      </c>
      <c r="F8" s="60" t="s">
        <v>172</v>
      </c>
    </row>
    <row r="9" spans="3:8" x14ac:dyDescent="0.2">
      <c r="C9" s="18" t="s">
        <v>44</v>
      </c>
      <c r="D9" s="45" t="s">
        <v>18</v>
      </c>
      <c r="E9" s="104">
        <v>8330.5405699999992</v>
      </c>
      <c r="F9" s="76" t="s">
        <v>144</v>
      </c>
    </row>
    <row r="10" spans="3:8" x14ac:dyDescent="0.2">
      <c r="C10" s="16" t="s">
        <v>45</v>
      </c>
      <c r="D10" s="46" t="s">
        <v>19</v>
      </c>
      <c r="E10" s="103">
        <v>4080.6847229999998</v>
      </c>
      <c r="F10" s="77" t="s">
        <v>145</v>
      </c>
      <c r="G10" s="9"/>
      <c r="H10" s="20"/>
    </row>
    <row r="11" spans="3:8" x14ac:dyDescent="0.2">
      <c r="C11" s="18" t="s">
        <v>46</v>
      </c>
      <c r="D11" s="19" t="s">
        <v>20</v>
      </c>
      <c r="E11" s="104">
        <v>11711.030181</v>
      </c>
      <c r="F11" s="61" t="s">
        <v>146</v>
      </c>
    </row>
    <row r="12" spans="3:8" x14ac:dyDescent="0.2">
      <c r="C12" s="16" t="s">
        <v>47</v>
      </c>
      <c r="D12" s="43" t="s">
        <v>21</v>
      </c>
      <c r="E12" s="103">
        <f t="shared" ref="E12" si="2">E8-E11</f>
        <v>700.19511199999943</v>
      </c>
      <c r="F12" s="75" t="s">
        <v>173</v>
      </c>
      <c r="G12" s="9"/>
      <c r="H12" s="20"/>
    </row>
    <row r="13" spans="3:8" s="1" customFormat="1" x14ac:dyDescent="0.2">
      <c r="D13" s="21"/>
      <c r="E13" s="21"/>
    </row>
    <row r="14" spans="3:8" x14ac:dyDescent="0.2">
      <c r="C14" s="23" t="s">
        <v>182</v>
      </c>
      <c r="F14" s="24" t="s">
        <v>181</v>
      </c>
    </row>
    <row r="15" spans="3:8" x14ac:dyDescent="0.2">
      <c r="C15" s="23" t="s">
        <v>179</v>
      </c>
      <c r="F15" s="24" t="s">
        <v>183</v>
      </c>
    </row>
    <row r="16" spans="3:8" x14ac:dyDescent="0.2">
      <c r="E16" s="74"/>
    </row>
    <row r="17" spans="4:5" x14ac:dyDescent="0.2">
      <c r="E17" s="74"/>
    </row>
    <row r="18" spans="4:5" x14ac:dyDescent="0.2">
      <c r="E18" s="74"/>
    </row>
    <row r="22" spans="4:5" ht="12.75" x14ac:dyDescent="0.2">
      <c r="D22" s="70"/>
    </row>
    <row r="23" spans="4:5" ht="12.75" x14ac:dyDescent="0.2">
      <c r="D23" s="71"/>
    </row>
  </sheetData>
  <mergeCells count="1">
    <mergeCell ref="C2:D2"/>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sheetPr>
    <tabColor rgb="FFFF0000"/>
  </sheetPr>
  <dimension ref="B2:M14"/>
  <sheetViews>
    <sheetView showGridLines="0" workbookViewId="0">
      <selection activeCell="D17" sqref="D17"/>
    </sheetView>
  </sheetViews>
  <sheetFormatPr defaultColWidth="8.7109375" defaultRowHeight="11.25" x14ac:dyDescent="0.2"/>
  <cols>
    <col min="1" max="1" width="8.7109375" style="6"/>
    <col min="2" max="2" width="9" style="6" customWidth="1"/>
    <col min="3" max="3" width="64.28515625" style="6" customWidth="1"/>
    <col min="4" max="4" width="15.7109375" style="6" customWidth="1"/>
    <col min="5" max="5" width="56" style="6" customWidth="1"/>
    <col min="6" max="16384" width="8.7109375" style="6"/>
  </cols>
  <sheetData>
    <row r="2" spans="2:13" ht="17.25" customHeight="1" x14ac:dyDescent="0.2">
      <c r="B2" s="140" t="s">
        <v>205</v>
      </c>
      <c r="C2" s="140"/>
      <c r="D2" s="8"/>
      <c r="E2" s="80" t="s">
        <v>206</v>
      </c>
      <c r="F2" s="9"/>
      <c r="G2" s="9"/>
      <c r="H2" s="9"/>
      <c r="I2" s="9"/>
      <c r="J2" s="9"/>
      <c r="K2" s="9"/>
      <c r="L2" s="9"/>
    </row>
    <row r="3" spans="2:13" x14ac:dyDescent="0.2">
      <c r="B3" s="41" t="s">
        <v>22</v>
      </c>
      <c r="D3" s="8"/>
      <c r="E3" s="6" t="s">
        <v>213</v>
      </c>
      <c r="F3" s="9"/>
      <c r="G3" s="9"/>
      <c r="H3" s="9"/>
      <c r="I3" s="9"/>
      <c r="J3" s="9"/>
      <c r="K3" s="9"/>
      <c r="L3" s="9"/>
    </row>
    <row r="4" spans="2:13" x14ac:dyDescent="0.2">
      <c r="B4" s="10"/>
      <c r="D4" s="8"/>
      <c r="E4" s="9"/>
      <c r="F4" s="9"/>
      <c r="G4" s="9"/>
      <c r="H4" s="9"/>
      <c r="I4" s="9"/>
      <c r="J4" s="9"/>
      <c r="K4" s="9"/>
      <c r="L4" s="9"/>
    </row>
    <row r="5" spans="2:13" x14ac:dyDescent="0.2">
      <c r="B5" s="11" t="s">
        <v>14</v>
      </c>
      <c r="C5" s="12" t="s">
        <v>15</v>
      </c>
      <c r="D5" s="105" t="s">
        <v>212</v>
      </c>
      <c r="E5" s="13" t="s">
        <v>208</v>
      </c>
      <c r="F5" s="9"/>
      <c r="G5" s="9"/>
      <c r="H5" s="9"/>
      <c r="I5" s="9"/>
      <c r="J5" s="9"/>
      <c r="K5" s="9"/>
      <c r="L5" s="9"/>
    </row>
    <row r="6" spans="2:13" x14ac:dyDescent="0.2">
      <c r="B6" s="11"/>
      <c r="C6" s="12"/>
      <c r="D6" s="105">
        <v>44986</v>
      </c>
      <c r="E6" s="13"/>
      <c r="F6" s="9"/>
      <c r="G6" s="9"/>
      <c r="H6" s="9"/>
      <c r="I6" s="9"/>
      <c r="J6" s="9"/>
      <c r="K6" s="9"/>
      <c r="L6" s="9"/>
    </row>
    <row r="7" spans="2:13" x14ac:dyDescent="0.2">
      <c r="B7" s="47" t="s">
        <v>42</v>
      </c>
      <c r="C7" s="123" t="s">
        <v>16</v>
      </c>
      <c r="D7" s="131">
        <v>-1.1870015247986839E-2</v>
      </c>
      <c r="E7" s="127" t="s">
        <v>174</v>
      </c>
    </row>
    <row r="8" spans="2:13" s="56" customFormat="1" x14ac:dyDescent="0.2">
      <c r="B8" s="97" t="s">
        <v>43</v>
      </c>
      <c r="C8" s="101" t="s">
        <v>17</v>
      </c>
      <c r="D8" s="132">
        <v>-0.19975652472952032</v>
      </c>
      <c r="E8" s="78" t="s">
        <v>172</v>
      </c>
    </row>
    <row r="9" spans="2:13" x14ac:dyDescent="0.2">
      <c r="B9" s="16" t="s">
        <v>44</v>
      </c>
      <c r="C9" s="128" t="s">
        <v>18</v>
      </c>
      <c r="D9" s="133">
        <v>-0.21989204080048211</v>
      </c>
      <c r="E9" s="129" t="s">
        <v>144</v>
      </c>
    </row>
    <row r="10" spans="2:13" s="56" customFormat="1" x14ac:dyDescent="0.2">
      <c r="B10" s="97" t="s">
        <v>45</v>
      </c>
      <c r="C10" s="98" t="s">
        <v>19</v>
      </c>
      <c r="D10" s="132">
        <v>-0.15524429700809864</v>
      </c>
      <c r="E10" s="99" t="s">
        <v>145</v>
      </c>
      <c r="F10" s="55"/>
      <c r="G10" s="55"/>
      <c r="H10" s="55"/>
      <c r="I10" s="55"/>
      <c r="J10" s="55"/>
      <c r="K10" s="55"/>
      <c r="L10" s="55"/>
      <c r="M10" s="100"/>
    </row>
    <row r="11" spans="2:13" x14ac:dyDescent="0.2">
      <c r="B11" s="16" t="s">
        <v>46</v>
      </c>
      <c r="C11" s="124" t="s">
        <v>20</v>
      </c>
      <c r="D11" s="133">
        <v>0.31544478057951419</v>
      </c>
      <c r="E11" s="75" t="s">
        <v>146</v>
      </c>
    </row>
    <row r="12" spans="2:13" s="1" customFormat="1" x14ac:dyDescent="0.2">
      <c r="C12" s="21"/>
      <c r="D12" s="21"/>
    </row>
    <row r="13" spans="2:13" x14ac:dyDescent="0.2">
      <c r="B13" s="23" t="s">
        <v>182</v>
      </c>
      <c r="E13" s="24" t="s">
        <v>181</v>
      </c>
    </row>
    <row r="14" spans="2:13" x14ac:dyDescent="0.2">
      <c r="B14" s="23" t="s">
        <v>179</v>
      </c>
      <c r="E14" s="24" t="s">
        <v>183</v>
      </c>
    </row>
  </sheetData>
  <mergeCells count="1">
    <mergeCell ref="B2: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tabColor rgb="FFFF0000"/>
  </sheetPr>
  <dimension ref="C1:N33"/>
  <sheetViews>
    <sheetView showGridLines="0" zoomScale="85" zoomScaleNormal="85" workbookViewId="0">
      <selection activeCell="E8" sqref="E8:E28"/>
    </sheetView>
  </sheetViews>
  <sheetFormatPr defaultColWidth="8.7109375" defaultRowHeight="11.25" x14ac:dyDescent="0.2"/>
  <cols>
    <col min="1" max="2" width="8.7109375" style="6"/>
    <col min="3" max="3" width="9" style="6" customWidth="1"/>
    <col min="4" max="4" width="69.7109375" style="6" customWidth="1"/>
    <col min="5" max="5" width="17.28515625" style="6" customWidth="1"/>
    <col min="6" max="6" width="51.140625" style="6" customWidth="1"/>
    <col min="7" max="16384" width="8.7109375" style="6"/>
  </cols>
  <sheetData>
    <row r="1" spans="3:14" ht="30" customHeight="1" x14ac:dyDescent="0.3">
      <c r="C1" s="58"/>
      <c r="D1" s="57"/>
    </row>
    <row r="2" spans="3:14" ht="15" x14ac:dyDescent="0.2">
      <c r="C2" s="7" t="s">
        <v>214</v>
      </c>
      <c r="E2" s="8"/>
      <c r="F2" s="7" t="s">
        <v>215</v>
      </c>
      <c r="G2" s="9"/>
      <c r="H2" s="9"/>
      <c r="I2" s="9"/>
      <c r="J2" s="9"/>
      <c r="K2" s="9"/>
      <c r="L2" s="9"/>
      <c r="M2" s="9"/>
    </row>
    <row r="3" spans="3:14" x14ac:dyDescent="0.2">
      <c r="C3" s="41" t="s">
        <v>13</v>
      </c>
      <c r="E3" s="8"/>
      <c r="F3" s="6" t="s">
        <v>139</v>
      </c>
      <c r="G3" s="9"/>
      <c r="H3" s="9"/>
      <c r="I3" s="9"/>
      <c r="J3" s="9"/>
      <c r="K3" s="9"/>
      <c r="L3" s="9"/>
      <c r="M3" s="9"/>
    </row>
    <row r="4" spans="3:14" x14ac:dyDescent="0.2">
      <c r="C4" s="10"/>
      <c r="E4" s="8"/>
      <c r="F4" s="9"/>
      <c r="G4" s="9"/>
      <c r="H4" s="9"/>
      <c r="I4" s="9"/>
      <c r="J4" s="9"/>
      <c r="K4" s="9"/>
      <c r="L4" s="9"/>
      <c r="M4" s="9"/>
    </row>
    <row r="5" spans="3:14" x14ac:dyDescent="0.2">
      <c r="C5" s="11" t="s">
        <v>14</v>
      </c>
      <c r="D5" s="48" t="s">
        <v>140</v>
      </c>
      <c r="E5" s="105" t="s">
        <v>212</v>
      </c>
      <c r="F5" s="13" t="s">
        <v>141</v>
      </c>
      <c r="G5" s="9"/>
      <c r="H5" s="9"/>
      <c r="I5" s="9"/>
      <c r="J5" s="9"/>
      <c r="K5" s="9"/>
      <c r="L5" s="9"/>
      <c r="M5" s="9"/>
    </row>
    <row r="6" spans="3:14" x14ac:dyDescent="0.2">
      <c r="C6" s="11"/>
      <c r="D6" s="48"/>
      <c r="E6" s="105">
        <v>44986</v>
      </c>
      <c r="F6" s="13"/>
      <c r="G6" s="9"/>
      <c r="H6" s="9"/>
      <c r="I6" s="9"/>
      <c r="J6" s="9"/>
      <c r="K6" s="9"/>
      <c r="L6" s="9"/>
      <c r="M6" s="9"/>
    </row>
    <row r="7" spans="3:14" x14ac:dyDescent="0.2">
      <c r="C7" s="47" t="s">
        <v>42</v>
      </c>
      <c r="D7" s="123" t="s">
        <v>23</v>
      </c>
      <c r="E7" s="117">
        <f t="shared" ref="E7" si="0">SUM(E8:E28)</f>
        <v>8330.5405699999992</v>
      </c>
      <c r="F7" s="62" t="s">
        <v>175</v>
      </c>
    </row>
    <row r="8" spans="3:14" s="1" customFormat="1" x14ac:dyDescent="0.2">
      <c r="C8" s="18"/>
      <c r="D8" s="125" t="s">
        <v>99</v>
      </c>
      <c r="E8" s="118">
        <v>125.82782</v>
      </c>
      <c r="F8" s="61" t="s">
        <v>119</v>
      </c>
    </row>
    <row r="9" spans="3:14" x14ac:dyDescent="0.2">
      <c r="C9" s="16"/>
      <c r="D9" s="124" t="s">
        <v>100</v>
      </c>
      <c r="E9" s="134">
        <v>94.783580999999998</v>
      </c>
      <c r="F9" s="53" t="s">
        <v>120</v>
      </c>
    </row>
    <row r="10" spans="3:14" s="1" customFormat="1" x14ac:dyDescent="0.2">
      <c r="C10" s="18"/>
      <c r="D10" s="125" t="s">
        <v>101</v>
      </c>
      <c r="E10" s="118">
        <v>53.322096000000002</v>
      </c>
      <c r="F10" s="61" t="s">
        <v>121</v>
      </c>
      <c r="G10" s="21"/>
      <c r="H10" s="21"/>
      <c r="I10" s="21"/>
      <c r="J10" s="21"/>
      <c r="K10" s="21"/>
      <c r="L10" s="21"/>
      <c r="M10" s="21"/>
      <c r="N10" s="126"/>
    </row>
    <row r="11" spans="3:14" x14ac:dyDescent="0.2">
      <c r="C11" s="16"/>
      <c r="D11" s="124" t="s">
        <v>102</v>
      </c>
      <c r="E11" s="134">
        <v>407.47611000000001</v>
      </c>
      <c r="F11" s="53" t="s">
        <v>122</v>
      </c>
    </row>
    <row r="12" spans="3:14" s="1" customFormat="1" x14ac:dyDescent="0.2">
      <c r="C12" s="18"/>
      <c r="D12" s="125" t="s">
        <v>103</v>
      </c>
      <c r="E12" s="118">
        <v>69.353738000000007</v>
      </c>
      <c r="F12" s="61" t="s">
        <v>123</v>
      </c>
    </row>
    <row r="13" spans="3:14" x14ac:dyDescent="0.2">
      <c r="C13" s="16"/>
      <c r="D13" s="124" t="s">
        <v>104</v>
      </c>
      <c r="E13" s="134">
        <v>394.34632399999998</v>
      </c>
      <c r="F13" s="53" t="s">
        <v>124</v>
      </c>
    </row>
    <row r="14" spans="3:14" s="1" customFormat="1" x14ac:dyDescent="0.2">
      <c r="C14" s="18"/>
      <c r="D14" s="125" t="s">
        <v>105</v>
      </c>
      <c r="E14" s="118">
        <v>899.07344599999999</v>
      </c>
      <c r="F14" s="61" t="s">
        <v>125</v>
      </c>
    </row>
    <row r="15" spans="3:14" x14ac:dyDescent="0.2">
      <c r="C15" s="16"/>
      <c r="D15" s="124" t="s">
        <v>106</v>
      </c>
      <c r="E15" s="134">
        <v>7.0621000000000003E-2</v>
      </c>
      <c r="F15" s="53" t="s">
        <v>126</v>
      </c>
    </row>
    <row r="16" spans="3:14" s="1" customFormat="1" x14ac:dyDescent="0.2">
      <c r="C16" s="18"/>
      <c r="D16" s="125" t="s">
        <v>107</v>
      </c>
      <c r="E16" s="118">
        <v>4.6569320000000003</v>
      </c>
      <c r="F16" s="61" t="s">
        <v>127</v>
      </c>
    </row>
    <row r="17" spans="3:6" x14ac:dyDescent="0.2">
      <c r="C17" s="16"/>
      <c r="D17" s="124" t="s">
        <v>108</v>
      </c>
      <c r="E17" s="134">
        <v>192.165381</v>
      </c>
      <c r="F17" s="53" t="s">
        <v>128</v>
      </c>
    </row>
    <row r="18" spans="3:6" s="1" customFormat="1" x14ac:dyDescent="0.2">
      <c r="C18" s="18"/>
      <c r="D18" s="125" t="s">
        <v>109</v>
      </c>
      <c r="E18" s="118">
        <v>34.559567000000001</v>
      </c>
      <c r="F18" s="61" t="s">
        <v>129</v>
      </c>
    </row>
    <row r="19" spans="3:6" x14ac:dyDescent="0.2">
      <c r="C19" s="16"/>
      <c r="D19" s="124" t="s">
        <v>110</v>
      </c>
      <c r="E19" s="134">
        <v>0.28704600000000002</v>
      </c>
      <c r="F19" s="53" t="s">
        <v>130</v>
      </c>
    </row>
    <row r="20" spans="3:6" s="1" customFormat="1" x14ac:dyDescent="0.2">
      <c r="C20" s="18"/>
      <c r="D20" s="125" t="s">
        <v>111</v>
      </c>
      <c r="E20" s="118">
        <v>101.61366599999999</v>
      </c>
      <c r="F20" s="61" t="s">
        <v>131</v>
      </c>
    </row>
    <row r="21" spans="3:6" x14ac:dyDescent="0.2">
      <c r="C21" s="16"/>
      <c r="D21" s="124" t="s">
        <v>112</v>
      </c>
      <c r="E21" s="134">
        <v>3485.2866779999999</v>
      </c>
      <c r="F21" s="53" t="s">
        <v>132</v>
      </c>
    </row>
    <row r="22" spans="3:6" s="1" customFormat="1" x14ac:dyDescent="0.2">
      <c r="C22" s="18"/>
      <c r="D22" s="125" t="s">
        <v>113</v>
      </c>
      <c r="E22" s="118">
        <v>1994.8732050000001</v>
      </c>
      <c r="F22" s="61" t="s">
        <v>133</v>
      </c>
    </row>
    <row r="23" spans="3:6" x14ac:dyDescent="0.2">
      <c r="C23" s="16"/>
      <c r="D23" s="124" t="s">
        <v>114</v>
      </c>
      <c r="E23" s="134">
        <v>234.545298</v>
      </c>
      <c r="F23" s="53" t="s">
        <v>134</v>
      </c>
    </row>
    <row r="24" spans="3:6" s="1" customFormat="1" x14ac:dyDescent="0.2">
      <c r="C24" s="18"/>
      <c r="D24" s="125" t="s">
        <v>115</v>
      </c>
      <c r="E24" s="118">
        <v>139.42995099999999</v>
      </c>
      <c r="F24" s="61" t="s">
        <v>135</v>
      </c>
    </row>
    <row r="25" spans="3:6" x14ac:dyDescent="0.2">
      <c r="C25" s="16"/>
      <c r="D25" s="124" t="s">
        <v>116</v>
      </c>
      <c r="E25" s="134">
        <v>12.106646</v>
      </c>
      <c r="F25" s="53" t="s">
        <v>136</v>
      </c>
    </row>
    <row r="26" spans="3:6" s="1" customFormat="1" x14ac:dyDescent="0.2">
      <c r="C26" s="18"/>
      <c r="D26" s="125" t="s">
        <v>117</v>
      </c>
      <c r="E26" s="118">
        <v>84.414272999999994</v>
      </c>
      <c r="F26" s="61" t="s">
        <v>137</v>
      </c>
    </row>
    <row r="27" spans="3:6" x14ac:dyDescent="0.2">
      <c r="C27" s="16"/>
      <c r="D27" s="124" t="s">
        <v>118</v>
      </c>
      <c r="E27" s="134">
        <v>2.3481909999999999</v>
      </c>
      <c r="F27" s="53" t="s">
        <v>138</v>
      </c>
    </row>
    <row r="29" spans="3:6" x14ac:dyDescent="0.2">
      <c r="C29" s="23" t="s">
        <v>182</v>
      </c>
      <c r="D29" s="23"/>
      <c r="F29" s="24" t="s">
        <v>181</v>
      </c>
    </row>
    <row r="30" spans="3:6" x14ac:dyDescent="0.2">
      <c r="C30" s="23" t="s">
        <v>179</v>
      </c>
      <c r="D30" s="23"/>
      <c r="F30" s="24" t="s">
        <v>183</v>
      </c>
    </row>
    <row r="31" spans="3:6" x14ac:dyDescent="0.2">
      <c r="E31" s="69"/>
    </row>
    <row r="32" spans="3:6" x14ac:dyDescent="0.2">
      <c r="E32" s="68"/>
    </row>
    <row r="33" spans="5:5" x14ac:dyDescent="0.2">
      <c r="E33" s="68"/>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sheetPr>
    <tabColor rgb="FFFF0000"/>
  </sheetPr>
  <dimension ref="B2:L30"/>
  <sheetViews>
    <sheetView showGridLines="0" zoomScaleNormal="100" workbookViewId="0">
      <selection activeCell="D8" sqref="D8:D28"/>
    </sheetView>
  </sheetViews>
  <sheetFormatPr defaultColWidth="8.7109375" defaultRowHeight="11.25" x14ac:dyDescent="0.2"/>
  <cols>
    <col min="1" max="1" width="8.7109375" style="6"/>
    <col min="2" max="2" width="9" style="6" customWidth="1"/>
    <col min="3" max="3" width="65.7109375" style="6" bestFit="1" customWidth="1"/>
    <col min="4" max="4" width="12.85546875" style="6" customWidth="1"/>
    <col min="5" max="5" width="49.5703125" style="6" customWidth="1"/>
    <col min="6" max="16384" width="8.7109375" style="6"/>
  </cols>
  <sheetData>
    <row r="2" spans="2:12" ht="15" x14ac:dyDescent="0.2">
      <c r="B2" s="7" t="s">
        <v>217</v>
      </c>
      <c r="D2" s="8"/>
      <c r="E2" s="7" t="s">
        <v>216</v>
      </c>
      <c r="F2" s="9"/>
      <c r="G2" s="9"/>
      <c r="H2" s="9"/>
      <c r="I2" s="9"/>
      <c r="J2" s="9"/>
      <c r="K2" s="9"/>
    </row>
    <row r="3" spans="2:12" x14ac:dyDescent="0.2">
      <c r="B3" s="41" t="s">
        <v>13</v>
      </c>
      <c r="D3" s="64"/>
      <c r="E3" s="6" t="s">
        <v>139</v>
      </c>
      <c r="F3" s="9"/>
      <c r="G3" s="9"/>
      <c r="H3" s="9"/>
      <c r="I3" s="9"/>
      <c r="J3" s="9"/>
      <c r="K3" s="9"/>
    </row>
    <row r="4" spans="2:12" x14ac:dyDescent="0.2">
      <c r="B4" s="10"/>
      <c r="D4" s="65"/>
      <c r="E4" s="9"/>
      <c r="F4" s="9"/>
      <c r="G4" s="9"/>
      <c r="H4" s="9"/>
      <c r="I4" s="9"/>
      <c r="J4" s="9"/>
      <c r="K4" s="9"/>
    </row>
    <row r="5" spans="2:12" x14ac:dyDescent="0.2">
      <c r="B5" s="11" t="s">
        <v>14</v>
      </c>
      <c r="C5" s="48" t="s">
        <v>140</v>
      </c>
      <c r="D5" s="105" t="s">
        <v>212</v>
      </c>
      <c r="E5" s="13" t="s">
        <v>141</v>
      </c>
      <c r="F5" s="9"/>
      <c r="G5" s="9"/>
      <c r="H5" s="9"/>
      <c r="I5" s="9"/>
      <c r="J5" s="9"/>
      <c r="K5" s="9"/>
    </row>
    <row r="6" spans="2:12" x14ac:dyDescent="0.2">
      <c r="B6" s="11"/>
      <c r="C6" s="48"/>
      <c r="D6" s="105">
        <v>44986</v>
      </c>
      <c r="E6" s="13"/>
      <c r="F6" s="9"/>
      <c r="G6" s="9"/>
      <c r="H6" s="9"/>
      <c r="I6" s="9"/>
      <c r="J6" s="9"/>
      <c r="K6" s="9"/>
    </row>
    <row r="7" spans="2:12" s="56" customFormat="1" x14ac:dyDescent="0.2">
      <c r="B7" s="47" t="s">
        <v>42</v>
      </c>
      <c r="C7" s="123" t="s">
        <v>23</v>
      </c>
      <c r="D7" s="117">
        <f t="shared" ref="D7" si="0">SUM(D8:D27)</f>
        <v>4080.6847230000003</v>
      </c>
      <c r="E7" s="62" t="s">
        <v>175</v>
      </c>
    </row>
    <row r="8" spans="2:12" s="56" customFormat="1" ht="12" customHeight="1" x14ac:dyDescent="0.2">
      <c r="B8" s="97"/>
      <c r="C8" s="101" t="s">
        <v>99</v>
      </c>
      <c r="D8" s="135">
        <v>74.265456999999998</v>
      </c>
      <c r="E8" s="54" t="s">
        <v>119</v>
      </c>
    </row>
    <row r="9" spans="2:12" s="56" customFormat="1" ht="12" customHeight="1" x14ac:dyDescent="0.2">
      <c r="B9" s="16"/>
      <c r="C9" s="124" t="s">
        <v>100</v>
      </c>
      <c r="D9" s="134">
        <v>301.41854699999999</v>
      </c>
      <c r="E9" s="53" t="s">
        <v>120</v>
      </c>
    </row>
    <row r="10" spans="2:12" s="56" customFormat="1" ht="12" customHeight="1" x14ac:dyDescent="0.2">
      <c r="B10" s="97"/>
      <c r="C10" s="101" t="s">
        <v>101</v>
      </c>
      <c r="D10" s="135">
        <v>4.4046969999999996</v>
      </c>
      <c r="E10" s="54" t="s">
        <v>121</v>
      </c>
      <c r="F10" s="55"/>
      <c r="G10" s="55"/>
      <c r="H10" s="55"/>
      <c r="I10" s="55"/>
      <c r="J10" s="55"/>
      <c r="K10" s="55"/>
      <c r="L10" s="100"/>
    </row>
    <row r="11" spans="2:12" s="56" customFormat="1" ht="12" customHeight="1" x14ac:dyDescent="0.2">
      <c r="B11" s="16"/>
      <c r="C11" s="124" t="s">
        <v>102</v>
      </c>
      <c r="D11" s="134">
        <v>83.517915000000002</v>
      </c>
      <c r="E11" s="53" t="s">
        <v>122</v>
      </c>
    </row>
    <row r="12" spans="2:12" s="56" customFormat="1" ht="12" customHeight="1" x14ac:dyDescent="0.2">
      <c r="B12" s="97"/>
      <c r="C12" s="101" t="s">
        <v>103</v>
      </c>
      <c r="D12" s="135">
        <v>16.603223</v>
      </c>
      <c r="E12" s="54" t="s">
        <v>123</v>
      </c>
    </row>
    <row r="13" spans="2:12" s="56" customFormat="1" ht="12" customHeight="1" x14ac:dyDescent="0.2">
      <c r="B13" s="16"/>
      <c r="C13" s="124" t="s">
        <v>104</v>
      </c>
      <c r="D13" s="134">
        <v>408.38836900000001</v>
      </c>
      <c r="E13" s="53" t="s">
        <v>124</v>
      </c>
    </row>
    <row r="14" spans="2:12" s="56" customFormat="1" ht="12" customHeight="1" x14ac:dyDescent="0.2">
      <c r="B14" s="97"/>
      <c r="C14" s="101" t="s">
        <v>105</v>
      </c>
      <c r="D14" s="135">
        <v>148.776893</v>
      </c>
      <c r="E14" s="54" t="s">
        <v>125</v>
      </c>
    </row>
    <row r="15" spans="2:12" s="56" customFormat="1" ht="12" customHeight="1" x14ac:dyDescent="0.2">
      <c r="B15" s="16"/>
      <c r="C15" s="124" t="s">
        <v>106</v>
      </c>
      <c r="D15" s="134">
        <v>22.807649000000001</v>
      </c>
      <c r="E15" s="53" t="s">
        <v>126</v>
      </c>
    </row>
    <row r="16" spans="2:12" s="56" customFormat="1" ht="12" customHeight="1" x14ac:dyDescent="0.2">
      <c r="B16" s="97"/>
      <c r="C16" s="101" t="s">
        <v>107</v>
      </c>
      <c r="D16" s="135">
        <v>16.774176000000001</v>
      </c>
      <c r="E16" s="54" t="s">
        <v>127</v>
      </c>
    </row>
    <row r="17" spans="2:5" s="56" customFormat="1" ht="12" customHeight="1" x14ac:dyDescent="0.2">
      <c r="B17" s="16"/>
      <c r="C17" s="124" t="s">
        <v>108</v>
      </c>
      <c r="D17" s="134">
        <v>30.863837</v>
      </c>
      <c r="E17" s="53" t="s">
        <v>128</v>
      </c>
    </row>
    <row r="18" spans="2:5" s="56" customFormat="1" ht="12" customHeight="1" x14ac:dyDescent="0.2">
      <c r="B18" s="97"/>
      <c r="C18" s="101" t="s">
        <v>109</v>
      </c>
      <c r="D18" s="135">
        <v>342.75610599999999</v>
      </c>
      <c r="E18" s="54" t="s">
        <v>129</v>
      </c>
    </row>
    <row r="19" spans="2:5" s="56" customFormat="1" ht="12" customHeight="1" x14ac:dyDescent="0.2">
      <c r="B19" s="16"/>
      <c r="C19" s="124" t="s">
        <v>110</v>
      </c>
      <c r="D19" s="134">
        <v>74.887034999999997</v>
      </c>
      <c r="E19" s="53" t="s">
        <v>130</v>
      </c>
    </row>
    <row r="20" spans="2:5" s="56" customFormat="1" ht="12" customHeight="1" x14ac:dyDescent="0.2">
      <c r="B20" s="97"/>
      <c r="C20" s="101" t="s">
        <v>111</v>
      </c>
      <c r="D20" s="135">
        <v>25.615760999999999</v>
      </c>
      <c r="E20" s="54" t="s">
        <v>131</v>
      </c>
    </row>
    <row r="21" spans="2:5" s="56" customFormat="1" ht="12" customHeight="1" x14ac:dyDescent="0.2">
      <c r="B21" s="16"/>
      <c r="C21" s="124" t="s">
        <v>112</v>
      </c>
      <c r="D21" s="134">
        <v>285.48899399999999</v>
      </c>
      <c r="E21" s="53" t="s">
        <v>132</v>
      </c>
    </row>
    <row r="22" spans="2:5" s="56" customFormat="1" ht="12" customHeight="1" x14ac:dyDescent="0.2">
      <c r="B22" s="97"/>
      <c r="C22" s="101" t="s">
        <v>113</v>
      </c>
      <c r="D22" s="135">
        <v>263.54845799999998</v>
      </c>
      <c r="E22" s="54" t="s">
        <v>133</v>
      </c>
    </row>
    <row r="23" spans="2:5" s="56" customFormat="1" ht="12" customHeight="1" x14ac:dyDescent="0.2">
      <c r="B23" s="16"/>
      <c r="C23" s="124" t="s">
        <v>114</v>
      </c>
      <c r="D23" s="134">
        <v>981.58377800000005</v>
      </c>
      <c r="E23" s="53" t="s">
        <v>134</v>
      </c>
    </row>
    <row r="24" spans="2:5" s="56" customFormat="1" ht="12" customHeight="1" x14ac:dyDescent="0.2">
      <c r="B24" s="97"/>
      <c r="C24" s="101" t="s">
        <v>115</v>
      </c>
      <c r="D24" s="135">
        <v>815.87221099999999</v>
      </c>
      <c r="E24" s="54" t="s">
        <v>135</v>
      </c>
    </row>
    <row r="25" spans="2:5" s="56" customFormat="1" ht="12" customHeight="1" x14ac:dyDescent="0.2">
      <c r="B25" s="16"/>
      <c r="C25" s="124" t="s">
        <v>116</v>
      </c>
      <c r="D25" s="134">
        <v>81.359116999999998</v>
      </c>
      <c r="E25" s="53" t="s">
        <v>136</v>
      </c>
    </row>
    <row r="26" spans="2:5" s="56" customFormat="1" ht="12" customHeight="1" x14ac:dyDescent="0.2">
      <c r="B26" s="97"/>
      <c r="C26" s="101" t="s">
        <v>117</v>
      </c>
      <c r="D26" s="135">
        <v>90.839393000000001</v>
      </c>
      <c r="E26" s="54" t="s">
        <v>137</v>
      </c>
    </row>
    <row r="27" spans="2:5" ht="12" customHeight="1" x14ac:dyDescent="0.2">
      <c r="B27" s="16"/>
      <c r="C27" s="124" t="s">
        <v>118</v>
      </c>
      <c r="D27" s="134">
        <v>10.913107</v>
      </c>
      <c r="E27" s="53" t="s">
        <v>138</v>
      </c>
    </row>
    <row r="29" spans="2:5" x14ac:dyDescent="0.2">
      <c r="B29" s="23" t="s">
        <v>182</v>
      </c>
      <c r="E29" s="24" t="s">
        <v>181</v>
      </c>
    </row>
    <row r="30" spans="2:5" x14ac:dyDescent="0.2">
      <c r="B30" s="23" t="s">
        <v>179</v>
      </c>
      <c r="E30" s="24" t="s">
        <v>183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sheetPr>
    <tabColor rgb="FFFF0000"/>
  </sheetPr>
  <dimension ref="B2:J32"/>
  <sheetViews>
    <sheetView showGridLines="0" zoomScaleNormal="100" workbookViewId="0">
      <selection activeCell="D8" sqref="D8:D27"/>
    </sheetView>
  </sheetViews>
  <sheetFormatPr defaultColWidth="8.7109375" defaultRowHeight="11.25" x14ac:dyDescent="0.2"/>
  <cols>
    <col min="1" max="1" width="8.7109375" style="6"/>
    <col min="2" max="2" width="9" style="6" customWidth="1"/>
    <col min="3" max="3" width="55.7109375" style="6" customWidth="1"/>
    <col min="4" max="4" width="14.28515625" style="6" customWidth="1"/>
    <col min="5" max="5" width="52.5703125" style="6" customWidth="1"/>
    <col min="6" max="16384" width="8.7109375" style="6"/>
  </cols>
  <sheetData>
    <row r="2" spans="2:10" ht="15" x14ac:dyDescent="0.2">
      <c r="B2" s="7" t="s">
        <v>218</v>
      </c>
      <c r="D2" s="8"/>
      <c r="E2" s="7" t="s">
        <v>219</v>
      </c>
      <c r="F2" s="9"/>
      <c r="G2" s="9"/>
      <c r="H2" s="9"/>
      <c r="I2" s="9"/>
    </row>
    <row r="3" spans="2:10" x14ac:dyDescent="0.2">
      <c r="B3" s="41" t="s">
        <v>13</v>
      </c>
      <c r="D3" s="8"/>
      <c r="E3" s="6" t="s">
        <v>139</v>
      </c>
      <c r="F3" s="9"/>
      <c r="G3" s="9"/>
      <c r="H3" s="9"/>
      <c r="I3" s="9"/>
    </row>
    <row r="4" spans="2:10" x14ac:dyDescent="0.2">
      <c r="B4" s="10"/>
      <c r="D4" s="8"/>
      <c r="E4" s="9"/>
      <c r="F4" s="9"/>
      <c r="G4" s="9"/>
      <c r="H4" s="9"/>
      <c r="I4" s="9"/>
    </row>
    <row r="5" spans="2:10" x14ac:dyDescent="0.2">
      <c r="B5" s="11" t="s">
        <v>14</v>
      </c>
      <c r="C5" s="48" t="s">
        <v>140</v>
      </c>
      <c r="D5" s="105" t="s">
        <v>212</v>
      </c>
      <c r="E5" s="13" t="s">
        <v>141</v>
      </c>
      <c r="F5" s="9"/>
      <c r="G5" s="9"/>
      <c r="H5" s="9"/>
      <c r="I5" s="9"/>
    </row>
    <row r="6" spans="2:10" x14ac:dyDescent="0.2">
      <c r="B6" s="11"/>
      <c r="C6" s="48"/>
      <c r="D6" s="105">
        <v>44986</v>
      </c>
      <c r="E6" s="13"/>
      <c r="F6" s="9"/>
      <c r="G6" s="9"/>
      <c r="H6" s="9"/>
      <c r="I6" s="9"/>
    </row>
    <row r="7" spans="2:10" x14ac:dyDescent="0.2">
      <c r="B7" s="47" t="s">
        <v>42</v>
      </c>
      <c r="C7" s="123" t="s">
        <v>23</v>
      </c>
      <c r="D7" s="117">
        <f t="shared" ref="D7" si="0">SUM(D8:D27)</f>
        <v>11711.030181</v>
      </c>
      <c r="E7" s="62" t="s">
        <v>175</v>
      </c>
    </row>
    <row r="8" spans="2:10" s="56" customFormat="1" x14ac:dyDescent="0.2">
      <c r="B8" s="97"/>
      <c r="C8" s="101" t="s">
        <v>99</v>
      </c>
      <c r="D8" s="135">
        <v>316.27036900000002</v>
      </c>
      <c r="E8" s="54" t="s">
        <v>119</v>
      </c>
    </row>
    <row r="9" spans="2:10" x14ac:dyDescent="0.2">
      <c r="B9" s="16"/>
      <c r="C9" s="124" t="s">
        <v>100</v>
      </c>
      <c r="D9" s="134">
        <v>292.07909100000001</v>
      </c>
      <c r="E9" s="53" t="s">
        <v>120</v>
      </c>
    </row>
    <row r="10" spans="2:10" s="56" customFormat="1" x14ac:dyDescent="0.2">
      <c r="B10" s="97"/>
      <c r="C10" s="101" t="s">
        <v>101</v>
      </c>
      <c r="D10" s="135">
        <v>68.197582999999995</v>
      </c>
      <c r="E10" s="54" t="s">
        <v>121</v>
      </c>
      <c r="F10" s="55"/>
      <c r="G10" s="55"/>
      <c r="H10" s="55"/>
      <c r="I10" s="55"/>
      <c r="J10" s="100"/>
    </row>
    <row r="11" spans="2:10" x14ac:dyDescent="0.2">
      <c r="B11" s="16"/>
      <c r="C11" s="124" t="s">
        <v>102</v>
      </c>
      <c r="D11" s="134">
        <v>260.01558199999999</v>
      </c>
      <c r="E11" s="53" t="s">
        <v>122</v>
      </c>
    </row>
    <row r="12" spans="2:10" s="56" customFormat="1" x14ac:dyDescent="0.2">
      <c r="B12" s="97"/>
      <c r="C12" s="101" t="s">
        <v>103</v>
      </c>
      <c r="D12" s="135">
        <v>453.89360900000003</v>
      </c>
      <c r="E12" s="54" t="s">
        <v>123</v>
      </c>
    </row>
    <row r="13" spans="2:10" x14ac:dyDescent="0.2">
      <c r="B13" s="16"/>
      <c r="C13" s="124" t="s">
        <v>104</v>
      </c>
      <c r="D13" s="134">
        <v>905.39105099999995</v>
      </c>
      <c r="E13" s="53" t="s">
        <v>124</v>
      </c>
    </row>
    <row r="14" spans="2:10" s="56" customFormat="1" x14ac:dyDescent="0.2">
      <c r="B14" s="97"/>
      <c r="C14" s="101" t="s">
        <v>105</v>
      </c>
      <c r="D14" s="135">
        <v>478.47380399999997</v>
      </c>
      <c r="E14" s="54" t="s">
        <v>125</v>
      </c>
    </row>
    <row r="15" spans="2:10" x14ac:dyDescent="0.2">
      <c r="B15" s="16"/>
      <c r="C15" s="124" t="s">
        <v>106</v>
      </c>
      <c r="D15" s="134">
        <v>15.353562</v>
      </c>
      <c r="E15" s="53" t="s">
        <v>126</v>
      </c>
    </row>
    <row r="16" spans="2:10" s="56" customFormat="1" x14ac:dyDescent="0.2">
      <c r="B16" s="97"/>
      <c r="C16" s="101" t="s">
        <v>107</v>
      </c>
      <c r="D16" s="135">
        <v>19.146037</v>
      </c>
      <c r="E16" s="54" t="s">
        <v>127</v>
      </c>
    </row>
    <row r="17" spans="2:5" x14ac:dyDescent="0.2">
      <c r="B17" s="16"/>
      <c r="C17" s="124" t="s">
        <v>108</v>
      </c>
      <c r="D17" s="134">
        <v>198.50534200000001</v>
      </c>
      <c r="E17" s="53" t="s">
        <v>128</v>
      </c>
    </row>
    <row r="18" spans="2:5" s="56" customFormat="1" x14ac:dyDescent="0.2">
      <c r="B18" s="97"/>
      <c r="C18" s="101" t="s">
        <v>109</v>
      </c>
      <c r="D18" s="135">
        <v>83.827427</v>
      </c>
      <c r="E18" s="54" t="s">
        <v>129</v>
      </c>
    </row>
    <row r="19" spans="2:5" x14ac:dyDescent="0.2">
      <c r="B19" s="16"/>
      <c r="C19" s="124" t="s">
        <v>110</v>
      </c>
      <c r="D19" s="134">
        <v>15.871912</v>
      </c>
      <c r="E19" s="53" t="s">
        <v>130</v>
      </c>
    </row>
    <row r="20" spans="2:5" s="56" customFormat="1" x14ac:dyDescent="0.2">
      <c r="B20" s="97"/>
      <c r="C20" s="101" t="s">
        <v>111</v>
      </c>
      <c r="D20" s="135">
        <v>100.880593</v>
      </c>
      <c r="E20" s="54" t="s">
        <v>131</v>
      </c>
    </row>
    <row r="21" spans="2:5" x14ac:dyDescent="0.2">
      <c r="B21" s="16"/>
      <c r="C21" s="124" t="s">
        <v>112</v>
      </c>
      <c r="D21" s="134">
        <v>588.52693199999999</v>
      </c>
      <c r="E21" s="53" t="s">
        <v>132</v>
      </c>
    </row>
    <row r="22" spans="2:5" s="56" customFormat="1" x14ac:dyDescent="0.2">
      <c r="B22" s="97"/>
      <c r="C22" s="101" t="s">
        <v>113</v>
      </c>
      <c r="D22" s="135">
        <v>2446.3780839999999</v>
      </c>
      <c r="E22" s="54" t="s">
        <v>133</v>
      </c>
    </row>
    <row r="23" spans="2:5" x14ac:dyDescent="0.2">
      <c r="B23" s="16"/>
      <c r="C23" s="124" t="s">
        <v>114</v>
      </c>
      <c r="D23" s="134">
        <v>2330.3678399999999</v>
      </c>
      <c r="E23" s="53" t="s">
        <v>134</v>
      </c>
    </row>
    <row r="24" spans="2:5" s="56" customFormat="1" x14ac:dyDescent="0.2">
      <c r="B24" s="97"/>
      <c r="C24" s="101" t="s">
        <v>115</v>
      </c>
      <c r="D24" s="135">
        <v>2526.2798550000002</v>
      </c>
      <c r="E24" s="54" t="s">
        <v>135</v>
      </c>
    </row>
    <row r="25" spans="2:5" x14ac:dyDescent="0.2">
      <c r="B25" s="16"/>
      <c r="C25" s="124" t="s">
        <v>116</v>
      </c>
      <c r="D25" s="134">
        <v>284.47045600000001</v>
      </c>
      <c r="E25" s="53" t="s">
        <v>136</v>
      </c>
    </row>
    <row r="26" spans="2:5" s="56" customFormat="1" x14ac:dyDescent="0.2">
      <c r="B26" s="97"/>
      <c r="C26" s="101" t="s">
        <v>117</v>
      </c>
      <c r="D26" s="135">
        <v>89.791809000000001</v>
      </c>
      <c r="E26" s="54" t="s">
        <v>137</v>
      </c>
    </row>
    <row r="27" spans="2:5" x14ac:dyDescent="0.2">
      <c r="B27" s="16"/>
      <c r="C27" s="124" t="s">
        <v>118</v>
      </c>
      <c r="D27" s="134">
        <v>237.30924300000001</v>
      </c>
      <c r="E27" s="53" t="s">
        <v>138</v>
      </c>
    </row>
    <row r="29" spans="2:5" x14ac:dyDescent="0.2">
      <c r="B29" s="23" t="s">
        <v>182</v>
      </c>
      <c r="E29" s="24" t="s">
        <v>181</v>
      </c>
    </row>
    <row r="30" spans="2:5" x14ac:dyDescent="0.2">
      <c r="B30" s="23" t="s">
        <v>179</v>
      </c>
      <c r="E30" s="24" t="s">
        <v>183</v>
      </c>
    </row>
    <row r="32" spans="2:5" x14ac:dyDescent="0.2">
      <c r="D32" s="6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5EC5-D198-40F4-81EE-B844F4B69892}">
  <sheetPr>
    <tabColor rgb="FFFF0000"/>
  </sheetPr>
  <dimension ref="A2:J22"/>
  <sheetViews>
    <sheetView showGridLines="0" zoomScaleNormal="100" workbookViewId="0">
      <selection activeCell="E8" sqref="E8:E18"/>
    </sheetView>
  </sheetViews>
  <sheetFormatPr defaultColWidth="8.7109375" defaultRowHeight="11.25" x14ac:dyDescent="0.2"/>
  <cols>
    <col min="1" max="2" width="6.7109375" style="56" customWidth="1"/>
    <col min="3" max="3" width="9" style="6" customWidth="1"/>
    <col min="4" max="4" width="27" style="6" customWidth="1"/>
    <col min="5" max="5" width="20.28515625" style="6" customWidth="1"/>
    <col min="6" max="6" width="36.5703125" style="6" customWidth="1"/>
    <col min="7" max="16384" width="8.7109375" style="6"/>
  </cols>
  <sheetData>
    <row r="2" spans="1:10" ht="24.75" customHeight="1" x14ac:dyDescent="0.2">
      <c r="B2" s="90"/>
      <c r="C2" s="141" t="s">
        <v>220</v>
      </c>
      <c r="D2" s="141"/>
      <c r="E2" s="89"/>
      <c r="F2" s="89" t="s">
        <v>221</v>
      </c>
      <c r="G2" s="89"/>
      <c r="H2" s="9"/>
      <c r="I2" s="9"/>
    </row>
    <row r="3" spans="1:10" ht="16.5" customHeight="1" x14ac:dyDescent="0.2">
      <c r="B3" s="41"/>
      <c r="C3" s="41" t="s">
        <v>13</v>
      </c>
      <c r="D3" s="79"/>
      <c r="E3" s="8"/>
      <c r="F3" s="6" t="s">
        <v>139</v>
      </c>
      <c r="H3" s="9"/>
      <c r="I3" s="9"/>
    </row>
    <row r="4" spans="1:10" x14ac:dyDescent="0.2">
      <c r="C4" s="10"/>
      <c r="E4" s="8"/>
      <c r="F4" s="9"/>
      <c r="G4" s="9"/>
      <c r="H4" s="9"/>
      <c r="I4" s="9"/>
    </row>
    <row r="5" spans="1:10" x14ac:dyDescent="0.2">
      <c r="C5" s="11" t="s">
        <v>14</v>
      </c>
      <c r="D5" s="48" t="s">
        <v>39</v>
      </c>
      <c r="E5" s="105" t="s">
        <v>212</v>
      </c>
      <c r="F5" s="13" t="s">
        <v>142</v>
      </c>
      <c r="G5" s="9"/>
      <c r="H5" s="9"/>
      <c r="I5" s="9"/>
    </row>
    <row r="6" spans="1:10" x14ac:dyDescent="0.2">
      <c r="C6" s="11"/>
      <c r="D6" s="48"/>
      <c r="E6" s="105">
        <v>44986</v>
      </c>
      <c r="F6" s="44"/>
      <c r="G6" s="9"/>
      <c r="H6" s="9"/>
      <c r="I6" s="9"/>
    </row>
    <row r="7" spans="1:10" x14ac:dyDescent="0.2">
      <c r="C7" s="14" t="s">
        <v>42</v>
      </c>
      <c r="D7" s="15" t="s">
        <v>23</v>
      </c>
      <c r="E7" s="116">
        <v>8330.5405699999974</v>
      </c>
      <c r="F7" s="59" t="s">
        <v>175</v>
      </c>
    </row>
    <row r="8" spans="1:10" ht="15" x14ac:dyDescent="0.25">
      <c r="A8" s="66"/>
      <c r="B8" s="66"/>
      <c r="C8" s="17"/>
      <c r="D8" s="17" t="s">
        <v>94</v>
      </c>
      <c r="E8" s="106">
        <v>2138.5441850000002</v>
      </c>
      <c r="F8" s="83" t="s">
        <v>61</v>
      </c>
    </row>
    <row r="9" spans="1:10" ht="15" x14ac:dyDescent="0.25">
      <c r="A9" s="66"/>
      <c r="B9" s="66"/>
      <c r="C9" s="19"/>
      <c r="D9" s="19" t="s">
        <v>96</v>
      </c>
      <c r="E9" s="107">
        <v>1721.56069</v>
      </c>
      <c r="F9" s="84" t="s">
        <v>62</v>
      </c>
    </row>
    <row r="10" spans="1:10" ht="15" x14ac:dyDescent="0.25">
      <c r="A10" s="66"/>
      <c r="B10" s="66"/>
      <c r="C10" s="17"/>
      <c r="D10" s="81" t="s">
        <v>87</v>
      </c>
      <c r="E10" s="106">
        <v>834.69029799999998</v>
      </c>
      <c r="F10" s="83" t="s">
        <v>68</v>
      </c>
      <c r="G10" s="9"/>
      <c r="H10" s="9"/>
      <c r="I10" s="9"/>
      <c r="J10" s="20"/>
    </row>
    <row r="11" spans="1:10" ht="15" x14ac:dyDescent="0.25">
      <c r="A11" s="66"/>
      <c r="B11" s="66"/>
      <c r="C11" s="19"/>
      <c r="D11" s="82" t="s">
        <v>176</v>
      </c>
      <c r="E11" s="107">
        <v>707.25095899999997</v>
      </c>
      <c r="F11" s="84" t="s">
        <v>65</v>
      </c>
    </row>
    <row r="12" spans="1:10" ht="15" x14ac:dyDescent="0.25">
      <c r="A12" s="66"/>
      <c r="B12" s="66"/>
      <c r="C12" s="17"/>
      <c r="D12" s="81" t="s">
        <v>86</v>
      </c>
      <c r="E12" s="106">
        <v>551.19565</v>
      </c>
      <c r="F12" s="83" t="s">
        <v>64</v>
      </c>
    </row>
    <row r="13" spans="1:10" ht="15" x14ac:dyDescent="0.25">
      <c r="A13" s="66"/>
      <c r="B13" s="66"/>
      <c r="C13" s="19"/>
      <c r="D13" s="82" t="s">
        <v>90</v>
      </c>
      <c r="E13" s="107">
        <v>430.84187900000001</v>
      </c>
      <c r="F13" s="84" t="s">
        <v>63</v>
      </c>
    </row>
    <row r="14" spans="1:10" ht="15" x14ac:dyDescent="0.25">
      <c r="A14" s="66"/>
      <c r="B14" s="66"/>
      <c r="C14" s="17"/>
      <c r="D14" s="81" t="s">
        <v>91</v>
      </c>
      <c r="E14" s="106">
        <v>244.545737</v>
      </c>
      <c r="F14" s="83" t="s">
        <v>66</v>
      </c>
    </row>
    <row r="15" spans="1:10" ht="15" x14ac:dyDescent="0.25">
      <c r="A15" s="66"/>
      <c r="B15" s="66"/>
      <c r="C15" s="19"/>
      <c r="D15" s="82" t="s">
        <v>81</v>
      </c>
      <c r="E15" s="107">
        <v>173.047056</v>
      </c>
      <c r="F15" s="84" t="s">
        <v>69</v>
      </c>
    </row>
    <row r="16" spans="1:10" ht="15" x14ac:dyDescent="0.25">
      <c r="A16" s="66"/>
      <c r="B16" s="66"/>
      <c r="C16" s="17"/>
      <c r="D16" s="81" t="s">
        <v>82</v>
      </c>
      <c r="E16" s="106">
        <v>151.89524399999999</v>
      </c>
      <c r="F16" s="83" t="s">
        <v>67</v>
      </c>
    </row>
    <row r="17" spans="1:6" ht="15" x14ac:dyDescent="0.25">
      <c r="A17" s="66"/>
      <c r="B17" s="66"/>
      <c r="C17" s="19"/>
      <c r="D17" s="82" t="s">
        <v>89</v>
      </c>
      <c r="E17" s="107">
        <v>128.62822600000001</v>
      </c>
      <c r="F17" s="84" t="s">
        <v>70</v>
      </c>
    </row>
    <row r="18" spans="1:6" ht="15" x14ac:dyDescent="0.25">
      <c r="A18" s="66"/>
      <c r="B18" s="66"/>
      <c r="C18" s="17"/>
      <c r="D18" s="81" t="s">
        <v>177</v>
      </c>
      <c r="E18" s="106">
        <v>1248.3399999999999</v>
      </c>
      <c r="F18" s="83" t="s">
        <v>178</v>
      </c>
    </row>
    <row r="21" spans="1:6" x14ac:dyDescent="0.2">
      <c r="A21" s="6"/>
      <c r="B21" s="6"/>
      <c r="C21" s="23" t="s">
        <v>182</v>
      </c>
      <c r="E21" s="138"/>
      <c r="F21" s="24" t="s">
        <v>181</v>
      </c>
    </row>
    <row r="22" spans="1:6" x14ac:dyDescent="0.2">
      <c r="A22" s="6"/>
      <c r="B22" s="6"/>
      <c r="C22" s="23" t="s">
        <v>179</v>
      </c>
      <c r="F22" s="24" t="s">
        <v>183</v>
      </c>
    </row>
  </sheetData>
  <mergeCells count="1">
    <mergeCell ref="C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D52C-EAD1-4617-8FA3-7BDAF9562071}">
  <sheetPr>
    <tabColor rgb="FFFF0000"/>
  </sheetPr>
  <dimension ref="A1:H22"/>
  <sheetViews>
    <sheetView showGridLines="0" zoomScaleNormal="100" workbookViewId="0">
      <selection activeCell="E8" sqref="E8:E18"/>
    </sheetView>
  </sheetViews>
  <sheetFormatPr defaultColWidth="8.7109375" defaultRowHeight="11.25" x14ac:dyDescent="0.2"/>
  <cols>
    <col min="1" max="1" width="6.7109375" style="6" customWidth="1"/>
    <col min="2" max="2" width="8.7109375" style="6"/>
    <col min="3" max="3" width="9" style="6" customWidth="1"/>
    <col min="4" max="4" width="28.5703125" style="6" customWidth="1"/>
    <col min="5" max="5" width="15.28515625" style="113" customWidth="1"/>
    <col min="6" max="6" width="34.42578125" style="6" customWidth="1"/>
    <col min="7" max="16384" width="8.7109375" style="6"/>
  </cols>
  <sheetData>
    <row r="1" spans="1:8" x14ac:dyDescent="0.2">
      <c r="E1" s="108"/>
      <c r="F1" s="56"/>
    </row>
    <row r="2" spans="1:8" ht="30" customHeight="1" x14ac:dyDescent="0.2">
      <c r="B2" s="90"/>
      <c r="C2" s="141" t="s">
        <v>222</v>
      </c>
      <c r="D2" s="141"/>
      <c r="E2" s="109"/>
      <c r="F2" s="91" t="s">
        <v>223</v>
      </c>
      <c r="G2" s="89"/>
      <c r="H2" s="89"/>
    </row>
    <row r="3" spans="1:8" ht="10.15" customHeight="1" x14ac:dyDescent="0.2">
      <c r="B3" s="41"/>
      <c r="C3" s="41" t="s">
        <v>13</v>
      </c>
      <c r="E3" s="110"/>
      <c r="F3" s="6" t="s">
        <v>139</v>
      </c>
      <c r="G3" s="9"/>
    </row>
    <row r="4" spans="1:8" ht="10.15" customHeight="1" x14ac:dyDescent="0.2">
      <c r="C4" s="10"/>
      <c r="E4" s="111"/>
      <c r="F4" s="9"/>
      <c r="G4" s="9"/>
    </row>
    <row r="5" spans="1:8" x14ac:dyDescent="0.2">
      <c r="C5" s="11" t="s">
        <v>14</v>
      </c>
      <c r="D5" s="48" t="s">
        <v>39</v>
      </c>
      <c r="E5" s="105" t="s">
        <v>212</v>
      </c>
      <c r="F5" s="13" t="s">
        <v>142</v>
      </c>
      <c r="G5" s="9"/>
    </row>
    <row r="6" spans="1:8" x14ac:dyDescent="0.2">
      <c r="C6" s="11"/>
      <c r="D6" s="48"/>
      <c r="E6" s="105">
        <v>44986</v>
      </c>
      <c r="F6" s="44"/>
      <c r="G6" s="9"/>
    </row>
    <row r="7" spans="1:8" x14ac:dyDescent="0.2">
      <c r="C7" s="14"/>
      <c r="D7" s="15" t="s">
        <v>23</v>
      </c>
      <c r="E7" s="116">
        <v>4080.6847229999998</v>
      </c>
      <c r="F7" s="59" t="s">
        <v>175</v>
      </c>
    </row>
    <row r="8" spans="1:8" ht="15" x14ac:dyDescent="0.25">
      <c r="A8"/>
      <c r="B8"/>
      <c r="C8" s="17"/>
      <c r="D8" s="17" t="s">
        <v>94</v>
      </c>
      <c r="E8" s="106">
        <v>1590.166843</v>
      </c>
      <c r="F8" s="72" t="s">
        <v>61</v>
      </c>
    </row>
    <row r="9" spans="1:8" ht="15" x14ac:dyDescent="0.25">
      <c r="A9"/>
      <c r="B9"/>
      <c r="C9" s="19"/>
      <c r="D9" s="19" t="s">
        <v>92</v>
      </c>
      <c r="E9" s="112">
        <v>539.08279300000004</v>
      </c>
      <c r="F9" s="73" t="s">
        <v>72</v>
      </c>
    </row>
    <row r="10" spans="1:8" ht="15" x14ac:dyDescent="0.25">
      <c r="A10"/>
      <c r="B10"/>
      <c r="C10" s="17"/>
      <c r="D10" s="17" t="s">
        <v>90</v>
      </c>
      <c r="E10" s="106">
        <v>451.404856</v>
      </c>
      <c r="F10" s="72" t="s">
        <v>63</v>
      </c>
      <c r="G10" s="9"/>
      <c r="H10" s="20"/>
    </row>
    <row r="11" spans="1:8" ht="15" x14ac:dyDescent="0.25">
      <c r="A11"/>
      <c r="B11"/>
      <c r="C11" s="19"/>
      <c r="D11" s="19" t="s">
        <v>81</v>
      </c>
      <c r="E11" s="112">
        <v>284.10277300000001</v>
      </c>
      <c r="F11" s="73" t="s">
        <v>69</v>
      </c>
    </row>
    <row r="12" spans="1:8" ht="15" x14ac:dyDescent="0.25">
      <c r="A12"/>
      <c r="B12"/>
      <c r="C12" s="17"/>
      <c r="D12" s="17" t="s">
        <v>98</v>
      </c>
      <c r="E12" s="106">
        <v>147.705094</v>
      </c>
      <c r="F12" s="72" t="s">
        <v>71</v>
      </c>
    </row>
    <row r="13" spans="1:8" ht="15" x14ac:dyDescent="0.25">
      <c r="A13"/>
      <c r="B13"/>
      <c r="C13" s="19"/>
      <c r="D13" s="19" t="s">
        <v>95</v>
      </c>
      <c r="E13" s="112">
        <v>110.84571699999999</v>
      </c>
      <c r="F13" s="73" t="s">
        <v>74</v>
      </c>
    </row>
    <row r="14" spans="1:8" ht="15" x14ac:dyDescent="0.25">
      <c r="A14"/>
      <c r="B14"/>
      <c r="C14" s="17"/>
      <c r="D14" s="17" t="s">
        <v>91</v>
      </c>
      <c r="E14" s="106">
        <v>98.686417000000006</v>
      </c>
      <c r="F14" s="72" t="s">
        <v>66</v>
      </c>
    </row>
    <row r="15" spans="1:8" ht="15" x14ac:dyDescent="0.25">
      <c r="A15"/>
      <c r="B15"/>
      <c r="C15" s="19"/>
      <c r="D15" s="19" t="s">
        <v>89</v>
      </c>
      <c r="E15" s="112">
        <v>90.078821000000005</v>
      </c>
      <c r="F15" s="73" t="s">
        <v>70</v>
      </c>
    </row>
    <row r="16" spans="1:8" ht="15" x14ac:dyDescent="0.25">
      <c r="A16"/>
      <c r="B16"/>
      <c r="C16" s="17"/>
      <c r="D16" s="17" t="s">
        <v>82</v>
      </c>
      <c r="E16" s="106">
        <v>64.262343999999999</v>
      </c>
      <c r="F16" s="72" t="s">
        <v>67</v>
      </c>
    </row>
    <row r="17" spans="1:6" ht="15" x14ac:dyDescent="0.25">
      <c r="A17"/>
      <c r="B17"/>
      <c r="C17" s="19"/>
      <c r="D17" s="19" t="s">
        <v>93</v>
      </c>
      <c r="E17" s="112">
        <v>29.382967000000001</v>
      </c>
      <c r="F17" s="73" t="s">
        <v>77</v>
      </c>
    </row>
    <row r="18" spans="1:6" ht="15" x14ac:dyDescent="0.25">
      <c r="A18"/>
      <c r="B18"/>
      <c r="C18" s="17"/>
      <c r="D18" s="17" t="s">
        <v>180</v>
      </c>
      <c r="E18" s="106">
        <v>674.96609800000033</v>
      </c>
      <c r="F18" s="72" t="s">
        <v>80</v>
      </c>
    </row>
    <row r="20" spans="1:6" x14ac:dyDescent="0.2">
      <c r="C20" s="23" t="s">
        <v>182</v>
      </c>
      <c r="F20" s="24" t="s">
        <v>181</v>
      </c>
    </row>
    <row r="21" spans="1:6" x14ac:dyDescent="0.2">
      <c r="C21" s="23" t="s">
        <v>179</v>
      </c>
      <c r="F21" s="24" t="s">
        <v>183</v>
      </c>
    </row>
    <row r="22" spans="1:6" x14ac:dyDescent="0.2">
      <c r="E22" s="139"/>
    </row>
  </sheetData>
  <mergeCells count="1">
    <mergeCell ref="C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7411-CCA7-4E87-931A-A11BF3CD0DD6}">
  <sheetPr>
    <tabColor rgb="FFFF0000"/>
  </sheetPr>
  <dimension ref="B1:J21"/>
  <sheetViews>
    <sheetView showGridLines="0" zoomScaleNormal="100" workbookViewId="0">
      <selection activeCell="E8" sqref="E8:E19"/>
    </sheetView>
  </sheetViews>
  <sheetFormatPr defaultColWidth="8.7109375" defaultRowHeight="11.25" x14ac:dyDescent="0.2"/>
  <cols>
    <col min="1" max="2" width="6.28515625" style="6" customWidth="1"/>
    <col min="3" max="3" width="9" style="6" customWidth="1"/>
    <col min="4" max="4" width="52.42578125" style="6" customWidth="1"/>
    <col min="5" max="5" width="14.42578125" style="113" customWidth="1"/>
    <col min="6" max="6" width="49.42578125" style="6" customWidth="1"/>
    <col min="7" max="16384" width="8.7109375" style="6"/>
  </cols>
  <sheetData>
    <row r="1" spans="2:10" ht="10.15" customHeight="1" x14ac:dyDescent="0.2"/>
    <row r="2" spans="2:10" ht="20.25" customHeight="1" x14ac:dyDescent="0.2">
      <c r="B2" s="89"/>
      <c r="C2" s="142" t="s">
        <v>224</v>
      </c>
      <c r="D2" s="142"/>
      <c r="E2" s="114"/>
      <c r="F2" s="92" t="s">
        <v>225</v>
      </c>
      <c r="G2" s="92"/>
      <c r="H2" s="9"/>
      <c r="I2" s="9"/>
    </row>
    <row r="3" spans="2:10" ht="14.45" customHeight="1" x14ac:dyDescent="0.2">
      <c r="B3" s="41"/>
      <c r="C3" s="41" t="s">
        <v>13</v>
      </c>
      <c r="E3" s="114"/>
      <c r="F3" s="6" t="s">
        <v>139</v>
      </c>
      <c r="H3" s="9"/>
      <c r="I3" s="9"/>
    </row>
    <row r="4" spans="2:10" x14ac:dyDescent="0.2">
      <c r="C4" s="10"/>
      <c r="E4" s="114"/>
      <c r="F4" s="9"/>
      <c r="G4" s="9"/>
      <c r="H4" s="9"/>
      <c r="I4" s="9"/>
    </row>
    <row r="5" spans="2:10" x14ac:dyDescent="0.2">
      <c r="C5" s="11" t="s">
        <v>14</v>
      </c>
      <c r="D5" s="48" t="s">
        <v>39</v>
      </c>
      <c r="E5" s="105" t="s">
        <v>212</v>
      </c>
      <c r="F5" s="13" t="s">
        <v>142</v>
      </c>
      <c r="G5" s="9"/>
      <c r="H5" s="9"/>
      <c r="I5" s="9"/>
    </row>
    <row r="6" spans="2:10" x14ac:dyDescent="0.2">
      <c r="C6" s="11"/>
      <c r="D6" s="48"/>
      <c r="E6" s="105">
        <v>44986</v>
      </c>
      <c r="F6" s="13"/>
      <c r="G6" s="9"/>
      <c r="H6" s="9"/>
      <c r="I6" s="9"/>
    </row>
    <row r="7" spans="2:10" x14ac:dyDescent="0.2">
      <c r="C7" s="14"/>
      <c r="D7" s="15" t="s">
        <v>23</v>
      </c>
      <c r="E7" s="116">
        <v>11711.030181000002</v>
      </c>
      <c r="F7" s="59" t="s">
        <v>175</v>
      </c>
    </row>
    <row r="8" spans="2:10" x14ac:dyDescent="0.2">
      <c r="C8" s="17"/>
      <c r="D8" s="17" t="s">
        <v>83</v>
      </c>
      <c r="E8" s="106">
        <v>1420.663509</v>
      </c>
      <c r="F8" s="72" t="s">
        <v>79</v>
      </c>
    </row>
    <row r="9" spans="2:10" x14ac:dyDescent="0.2">
      <c r="C9" s="19"/>
      <c r="D9" s="19" t="s">
        <v>176</v>
      </c>
      <c r="E9" s="107">
        <v>1333.8285969999999</v>
      </c>
      <c r="F9" s="73" t="s">
        <v>65</v>
      </c>
    </row>
    <row r="10" spans="2:10" x14ac:dyDescent="0.2">
      <c r="C10" s="17"/>
      <c r="D10" s="17" t="s">
        <v>94</v>
      </c>
      <c r="E10" s="106">
        <v>1330.622374</v>
      </c>
      <c r="F10" s="72" t="s">
        <v>61</v>
      </c>
      <c r="G10" s="9"/>
      <c r="H10" s="9"/>
      <c r="I10" s="9"/>
      <c r="J10" s="20"/>
    </row>
    <row r="11" spans="2:10" x14ac:dyDescent="0.2">
      <c r="C11" s="19"/>
      <c r="D11" s="19" t="s">
        <v>88</v>
      </c>
      <c r="E11" s="107">
        <v>1103.807186</v>
      </c>
      <c r="F11" s="73" t="s">
        <v>78</v>
      </c>
    </row>
    <row r="12" spans="2:10" x14ac:dyDescent="0.2">
      <c r="C12" s="17"/>
      <c r="D12" s="17" t="s">
        <v>82</v>
      </c>
      <c r="E12" s="106">
        <v>817.18198700000005</v>
      </c>
      <c r="F12" s="72" t="s">
        <v>67</v>
      </c>
    </row>
    <row r="13" spans="2:10" x14ac:dyDescent="0.2">
      <c r="C13" s="19"/>
      <c r="D13" s="19" t="s">
        <v>85</v>
      </c>
      <c r="E13" s="107">
        <v>566.82799799999998</v>
      </c>
      <c r="F13" s="73" t="s">
        <v>75</v>
      </c>
    </row>
    <row r="14" spans="2:10" x14ac:dyDescent="0.2">
      <c r="C14" s="17"/>
      <c r="D14" s="17" t="s">
        <v>93</v>
      </c>
      <c r="E14" s="106">
        <v>481.95489400000002</v>
      </c>
      <c r="F14" s="72" t="s">
        <v>77</v>
      </c>
    </row>
    <row r="15" spans="2:10" x14ac:dyDescent="0.2">
      <c r="C15" s="19"/>
      <c r="D15" s="19" t="s">
        <v>97</v>
      </c>
      <c r="E15" s="107">
        <v>414.80330600000002</v>
      </c>
      <c r="F15" s="73" t="s">
        <v>73</v>
      </c>
    </row>
    <row r="16" spans="2:10" x14ac:dyDescent="0.2">
      <c r="C16" s="17"/>
      <c r="D16" s="17" t="s">
        <v>84</v>
      </c>
      <c r="E16" s="106">
        <v>295.232057</v>
      </c>
      <c r="F16" s="72" t="s">
        <v>76</v>
      </c>
    </row>
    <row r="17" spans="3:6" x14ac:dyDescent="0.2">
      <c r="C17" s="19"/>
      <c r="D17" s="19" t="s">
        <v>87</v>
      </c>
      <c r="E17" s="107">
        <v>289.14707700000002</v>
      </c>
      <c r="F17" s="73" t="s">
        <v>68</v>
      </c>
    </row>
    <row r="18" spans="3:6" x14ac:dyDescent="0.2">
      <c r="C18" s="17"/>
      <c r="D18" s="17" t="s">
        <v>180</v>
      </c>
      <c r="E18" s="106">
        <v>3656.9611960000052</v>
      </c>
      <c r="F18" s="72" t="s">
        <v>80</v>
      </c>
    </row>
    <row r="20" spans="3:6" x14ac:dyDescent="0.2">
      <c r="C20" s="23" t="s">
        <v>182</v>
      </c>
      <c r="F20" s="24" t="s">
        <v>181</v>
      </c>
    </row>
    <row r="21" spans="3:6" x14ac:dyDescent="0.2">
      <c r="C21" s="23" t="s">
        <v>179</v>
      </c>
      <c r="E21" s="139"/>
      <c r="F21" s="24" t="s">
        <v>183</v>
      </c>
    </row>
  </sheetData>
  <mergeCells count="1">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92d5591e-ff9a-4b6b-9d23-0ec4046c89a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Fatimah Abdullah Almenhali</cp:lastModifiedBy>
  <cp:revision/>
  <dcterms:created xsi:type="dcterms:W3CDTF">2022-03-01T00:40:37Z</dcterms:created>
  <dcterms:modified xsi:type="dcterms:W3CDTF">2023-07-11T05:59:03Z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