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66925"/>
  <mc:AlternateContent xmlns:mc="http://schemas.openxmlformats.org/markup-compatibility/2006">
    <mc:Choice Requires="x15">
      <x15ac:absPath xmlns:x15ac="http://schemas.microsoft.com/office/spreadsheetml/2010/11/ac" url="Z:\الجهات\ادارة الجمارك- Custom\2023\Publocation - Internally\FINAL PUBLICATIONS ON PUBLISHER\FINALS\بعد ملاحظات الجهة\"/>
    </mc:Choice>
  </mc:AlternateContent>
  <xr:revisionPtr revIDLastSave="0" documentId="13_ncr:1_{9644CAFC-4985-41CA-97C3-2118C6F004DD}" xr6:coauthVersionLast="36" xr6:coauthVersionMax="47" xr10:uidLastSave="{00000000-0000-0000-0000-000000000000}"/>
  <bookViews>
    <workbookView xWindow="0" yWindow="0" windowWidth="28800" windowHeight="11625" tabRatio="908" xr2:uid="{81DE0C46-59D6-4809-8D22-37C528AD00C7}"/>
  </bookViews>
  <sheets>
    <sheet name="Index" sheetId="14" r:id="rId1"/>
    <sheet name="Table 1" sheetId="1" r:id="rId2"/>
    <sheet name="Table 2" sheetId="19" r:id="rId3"/>
    <sheet name="Table 3" sheetId="4" r:id="rId4"/>
    <sheet name="Table 4" sheetId="26" r:id="rId5"/>
    <sheet name="Table 5" sheetId="27" r:id="rId6"/>
    <sheet name="Table 6" sheetId="28" r:id="rId7"/>
    <sheet name="Table 7" sheetId="29" r:id="rId8"/>
    <sheet name="Table 8" sheetId="30" r:id="rId9"/>
    <sheet name="Table 9" sheetId="32" r:id="rId10"/>
    <sheet name="Table 10" sheetId="31" r:id="rId11"/>
    <sheet name="Metadata" sheetId="17" r:id="rId12"/>
    <sheet name="Enquiries" sheetId="18" r:id="rId13"/>
  </sheets>
  <definedNames>
    <definedName name="_xlnm._FilterDatabase" localSheetId="6" hidden="1">'Table 6'!$C$7:$F$18</definedName>
    <definedName name="_xlnm._FilterDatabase" localSheetId="7" hidden="1">'Table 7'!#REF!</definedName>
    <definedName name="_xlnm._FilterDatabase" localSheetId="8" hidden="1">'Table 8'!#REF!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E7" i="4" l="1"/>
  <c r="E7" i="27" l="1"/>
  <c r="E7" i="28" l="1"/>
  <c r="E8" i="1" l="1"/>
  <c r="E7" i="1" l="1"/>
  <c r="E12" i="31" l="1"/>
  <c r="F35" i="32"/>
  <c r="F22" i="32"/>
  <c r="F9" i="32"/>
  <c r="E16" i="31"/>
  <c r="E8" i="31"/>
  <c r="E7" i="26"/>
  <c r="F8" i="32" l="1"/>
</calcChain>
</file>

<file path=xl/sharedStrings.xml><?xml version="1.0" encoding="utf-8"?>
<sst xmlns="http://schemas.openxmlformats.org/spreadsheetml/2006/main" count="523" uniqueCount="233">
  <si>
    <t>Metadata</t>
  </si>
  <si>
    <t>Enquiries</t>
  </si>
  <si>
    <t>Table description</t>
  </si>
  <si>
    <t>Link</t>
  </si>
  <si>
    <t>وصف عنصر البيانات</t>
  </si>
  <si>
    <t>Table 1</t>
  </si>
  <si>
    <t>Table 2</t>
  </si>
  <si>
    <t>Table 3</t>
  </si>
  <si>
    <t>Table 4</t>
  </si>
  <si>
    <t>Table 5</t>
  </si>
  <si>
    <t>Table 6</t>
  </si>
  <si>
    <t>Table 7</t>
  </si>
  <si>
    <t>Re-exports by country</t>
  </si>
  <si>
    <t>Table 8</t>
  </si>
  <si>
    <t>Million AED</t>
  </si>
  <si>
    <t>Series ID</t>
  </si>
  <si>
    <t>Trade component</t>
  </si>
  <si>
    <t>Total trade</t>
  </si>
  <si>
    <t>Gross exports</t>
  </si>
  <si>
    <t>Exports</t>
  </si>
  <si>
    <t>Re-exports</t>
  </si>
  <si>
    <t>Imports</t>
  </si>
  <si>
    <t>Trade balance</t>
  </si>
  <si>
    <t>Percent</t>
  </si>
  <si>
    <t>Total</t>
  </si>
  <si>
    <t>Sea</t>
  </si>
  <si>
    <t>Air</t>
  </si>
  <si>
    <t>Land</t>
  </si>
  <si>
    <t>GLOSSARY</t>
  </si>
  <si>
    <t>METHODOLOGY</t>
  </si>
  <si>
    <t>Foreign Trade Statistics Methodology</t>
  </si>
  <si>
    <t>RELATED DOCUMENTATION</t>
  </si>
  <si>
    <t>Harmonized System Commodity Classification (HS)</t>
  </si>
  <si>
    <t>Standard International Trade Classification (SITC)</t>
  </si>
  <si>
    <t>RELATED REPORTS</t>
  </si>
  <si>
    <t>Statistical Yearbook of Abu Dhabi 2020</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</si>
  <si>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</si>
  <si>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</si>
  <si>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</si>
  <si>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</si>
  <si>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Country</t>
  </si>
  <si>
    <t>Table 9</t>
  </si>
  <si>
    <t>Table 10</t>
  </si>
  <si>
    <t>NMT0001</t>
  </si>
  <si>
    <t>NMT0004</t>
  </si>
  <si>
    <t>NMT0002</t>
  </si>
  <si>
    <t>NMT0003</t>
  </si>
  <si>
    <t>NMT0005</t>
  </si>
  <si>
    <t>NMT0006</t>
  </si>
  <si>
    <t>Statistics of Exporter and Importer Register - Q3 2021</t>
  </si>
  <si>
    <t>Non-oil Merchandise Trade - November 2021</t>
  </si>
  <si>
    <r>
      <t xml:space="preserve">Goods classifications: </t>
    </r>
    <r>
      <rPr>
        <sz val="8"/>
        <rFont val="Arial"/>
        <family val="2"/>
      </rPr>
      <t xml:space="preserve">The statistics in this release are presented in accordance with the two main internationally recommended output classifications: Harmonized System (HS) and Broad Economic Categories (BEC). The HS is an input classification, and is the basis on which traders record goods with Customs. If users require statistics by the detailed Harmonized Commodity Description and Coding System (HS), these are available from SCAD on request. </t>
    </r>
  </si>
  <si>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</si>
  <si>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</si>
  <si>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</si>
  <si>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</si>
  <si>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Non-oil exports: </t>
    </r>
    <r>
      <rPr>
        <sz val="8"/>
        <rFont val="Arial"/>
        <family val="2"/>
      </rPr>
      <t>Non-oil exports include goods that are entirely produced locally or in whose production process local resources are used. Non-oil exports through the ports of Abu Dhabi include goods that were produced in other Emirates in the United Arab Emirates. Oil is excluded from these goods. These goods leave Abu Dhabi’s customs and economic district to the outside world, reducing the Emirate’s non-oil merchandise trade deficit.</t>
    </r>
  </si>
  <si>
    <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</si>
  <si>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t xml:space="preserve">Re-exports: </t>
    </r>
    <r>
      <rPr>
        <sz val="8"/>
        <rFont val="Arial"/>
        <family val="2"/>
      </rPr>
      <t>Re-exports represent goods that are imported from abroad, enter Abu Dhabi’s customs and economic district and become part of the Emirate’s merchandise balance. These goods are then re-exported as they are, without any modification, outside the country.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</si>
  <si>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</si>
  <si>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North America</t>
  </si>
  <si>
    <t>Region</t>
  </si>
  <si>
    <t>السعودية</t>
  </si>
  <si>
    <t>سويسرا</t>
  </si>
  <si>
    <t>الكويت</t>
  </si>
  <si>
    <t>هونج كونج</t>
  </si>
  <si>
    <t>امريكا</t>
  </si>
  <si>
    <t>عمان</t>
  </si>
  <si>
    <t>هولندا</t>
  </si>
  <si>
    <t>الصين</t>
  </si>
  <si>
    <t>الهند</t>
  </si>
  <si>
    <t>البحرين</t>
  </si>
  <si>
    <t>الاردن</t>
  </si>
  <si>
    <t>اليمن</t>
  </si>
  <si>
    <t>قطر</t>
  </si>
  <si>
    <t>تركيا</t>
  </si>
  <si>
    <t>المملكة المتحدة</t>
  </si>
  <si>
    <t>السودان</t>
  </si>
  <si>
    <t>المانيا</t>
  </si>
  <si>
    <t>اليابان</t>
  </si>
  <si>
    <t>جمهورية الكونجو</t>
  </si>
  <si>
    <t>أخرى</t>
  </si>
  <si>
    <t>Bahrain</t>
  </si>
  <si>
    <t>China</t>
  </si>
  <si>
    <t>Congo Republic</t>
  </si>
  <si>
    <t>Germany</t>
  </si>
  <si>
    <t>Hong Kong</t>
  </si>
  <si>
    <t>India</t>
  </si>
  <si>
    <t>Japan</t>
  </si>
  <si>
    <t>Jordan</t>
  </si>
  <si>
    <t>Kuwait</t>
  </si>
  <si>
    <t>Netherlands</t>
  </si>
  <si>
    <t>Oman</t>
  </si>
  <si>
    <t>Other</t>
  </si>
  <si>
    <t>Qatar</t>
  </si>
  <si>
    <t>Saudi Arabia</t>
  </si>
  <si>
    <t>Sudan</t>
  </si>
  <si>
    <t>Switzerland</t>
  </si>
  <si>
    <t>Turkiye Of Republic</t>
  </si>
  <si>
    <t>United Kingdom</t>
  </si>
  <si>
    <t>Yemen</t>
  </si>
  <si>
    <t>Live animals and their products</t>
  </si>
  <si>
    <t>Vegetable products</t>
  </si>
  <si>
    <t>Animal or vegetable fats, oils and waxes</t>
  </si>
  <si>
    <t>Foodstuffs, beverages, spirits and tobacco</t>
  </si>
  <si>
    <t>Mineral products</t>
  </si>
  <si>
    <t>Products of the chemical or allied industries</t>
  </si>
  <si>
    <t>Plastics, rubber and articles thereof</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</si>
  <si>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</si>
  <si>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</si>
  <si>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</si>
  <si>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</si>
  <si>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</si>
  <si>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</si>
  <si>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Pearls, stones, precious metals and its articles</t>
  </si>
  <si>
    <t>Base metals and articles of base metal</t>
  </si>
  <si>
    <t>Machinery, sound recorders, reproducers and parts</t>
  </si>
  <si>
    <t>Vehicles of transport</t>
  </si>
  <si>
    <t>Photographic, medical, musical instruments _ parts</t>
  </si>
  <si>
    <t>Miscellaneous manufactured articles</t>
  </si>
  <si>
    <t>Pieces and antiques works of art, collectors</t>
  </si>
  <si>
    <t>حيوانات حية ومنتجات المملكة الحيوانية</t>
  </si>
  <si>
    <t>منتجات نباتية</t>
  </si>
  <si>
    <t>شحوم ودهون وزيوت حيوانية او نباتية</t>
  </si>
  <si>
    <t>منتجات الاغدية ;مشروبات,سوائل كحوليةوتبغ</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</si>
  <si>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</si>
  <si>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</si>
  <si>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</si>
  <si>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</si>
  <si>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</si>
  <si>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</si>
  <si>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</si>
  <si>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</si>
  <si>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</si>
  <si>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</si>
  <si>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</si>
  <si>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</si>
  <si>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</si>
  <si>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</si>
  <si>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</si>
  <si>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</si>
  <si>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</si>
  <si>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</si>
  <si>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</si>
  <si>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</si>
  <si>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</si>
  <si>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</si>
  <si>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</si>
  <si>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</si>
  <si>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</si>
  <si>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</si>
  <si>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</si>
  <si>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</si>
  <si>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</si>
  <si>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</si>
  <si>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</si>
  <si>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</si>
  <si>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</si>
  <si>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</si>
  <si>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</si>
  <si>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</si>
  <si>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</si>
  <si>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EFTA</t>
  </si>
  <si>
    <t xml:space="preserve">دول الافتا </t>
  </si>
  <si>
    <t>Arab Countries</t>
  </si>
  <si>
    <t>Asia</t>
  </si>
  <si>
    <t>Africa</t>
  </si>
  <si>
    <t>European Union (E.E.C)</t>
  </si>
  <si>
    <t>Other Western Countries</t>
  </si>
  <si>
    <t>Eastern Europe</t>
  </si>
  <si>
    <t>Central America</t>
  </si>
  <si>
    <t>South America</t>
  </si>
  <si>
    <t>Oceania</t>
  </si>
  <si>
    <t>المنطقة</t>
  </si>
  <si>
    <t>إجمالي الصادرات</t>
  </si>
  <si>
    <t>الميزان التجاري</t>
  </si>
  <si>
    <t>إجمالي التجارة</t>
  </si>
  <si>
    <t>المجموع</t>
  </si>
  <si>
    <t>USA</t>
  </si>
  <si>
    <t>Others</t>
  </si>
  <si>
    <t>اخرى</t>
  </si>
  <si>
    <t>Note: The data for 2023 are preliminary</t>
  </si>
  <si>
    <t xml:space="preserve">Other </t>
  </si>
  <si>
    <t>المصدر: الإدارة العامة للجمارك</t>
  </si>
  <si>
    <t>Source: General Administration of Customs</t>
  </si>
  <si>
    <t>ملاحظة: بيانات عام 2023 أولية</t>
  </si>
  <si>
    <t>Non-oil of trade components (in million AED), February, 2023</t>
  </si>
  <si>
    <t>Non-oil of Trade components (year-on-year growth), February, 2023</t>
  </si>
  <si>
    <t>Non-oil exports by good HS, (in millions AED), February, 2023</t>
  </si>
  <si>
    <t>Re-exports by good HS, (in millions AED), February, 2023</t>
  </si>
  <si>
    <t>Imports by good HS, (in millions AED), February, 2023</t>
  </si>
  <si>
    <t>Non-oil exports by country (in millions AED), February, 2023</t>
  </si>
  <si>
    <t>Non-oil Re-exports by country (in millions AED), February, 2023</t>
  </si>
  <si>
    <t>Non-oil Imports by country (in millions AED), February, 2023</t>
  </si>
  <si>
    <t>Value of trade by region (in millions AED), February, 2023</t>
  </si>
  <si>
    <t>Value of trade by transportation means (in millions AED), February, 2023</t>
  </si>
  <si>
    <t>قيمة التجارة الخارجية غير النفطية بالمليون درهم، فبراير 2023</t>
  </si>
  <si>
    <t xml:space="preserve">التجارة الخارجية غير النفطية (النمو على أساس سنوي)، فبراير 2023 </t>
  </si>
  <si>
    <t>الصادرات غير النفطية حسب أقسام النظام المنسق بالمليون درهم، فبراير 2023</t>
  </si>
  <si>
    <t>المعاد تصديره غير النفطي حسب أقسام النظام المنسق بالمليون درهم، فبراير 2023</t>
  </si>
  <si>
    <t>الواردات غير النفطية حسب أقسام النظام المنسق بالمليون درهم، فبراير 2023</t>
  </si>
  <si>
    <t>الصادرات غير النفطية حسب الدولة بالمليون درهم، فبراير 2023</t>
  </si>
  <si>
    <t>المعاد تصديره غير النفطي حسب الدولة بالمليون درهم، فبراير 2023</t>
  </si>
  <si>
    <t>الواردات غير النفطية حسب الدولة بالمليون درهم، فبراير 2023</t>
  </si>
  <si>
    <t>التجارة الخارجية غير النفطية حسب المنطقة بالمليون درهم، فبراير 2023</t>
  </si>
  <si>
    <t>التجارة الخارجية غير النفطية حسب وسيلة النقل بالمليون درهم، فبراير 2023</t>
  </si>
  <si>
    <t>نوع التجارة الخارجية</t>
  </si>
  <si>
    <t>حركة التجارة الخارجية السلعية غير النفطية عبر منافذ إمارة أبوظبي، فبراير 2023</t>
  </si>
  <si>
    <t>Non-oil Foreign Merchandise Trade Through the Ports of Abu Dhabi Emirate, February 2023</t>
  </si>
  <si>
    <r>
      <rPr>
        <b/>
        <sz val="10"/>
        <color rgb="FFD6A360"/>
        <rFont val="Arial"/>
        <family val="2"/>
      </rPr>
      <t>جدول 1:</t>
    </r>
    <r>
      <rPr>
        <b/>
        <sz val="10"/>
        <rFont val="Arial"/>
        <family val="2"/>
      </rPr>
      <t xml:space="preserve"> قيمة التجارة الخارجية غير النفطية بالمليون درهم، فبراير 2023 </t>
    </r>
  </si>
  <si>
    <r>
      <rPr>
        <b/>
        <sz val="10"/>
        <color rgb="FFD6A360"/>
        <rFont val="Arial"/>
        <family val="2"/>
      </rPr>
      <t>Table 1:</t>
    </r>
    <r>
      <rPr>
        <b/>
        <sz val="10"/>
        <rFont val="Arial"/>
        <family val="2"/>
      </rPr>
      <t xml:space="preserve"> Non-oil of trade components (in million AED), February, 2023</t>
    </r>
  </si>
  <si>
    <r>
      <rPr>
        <b/>
        <sz val="10"/>
        <color rgb="FFD6A360"/>
        <rFont val="Arial"/>
        <family val="2"/>
      </rPr>
      <t>جدول 2:</t>
    </r>
    <r>
      <rPr>
        <b/>
        <sz val="10"/>
        <rFont val="Arial"/>
        <family val="2"/>
      </rPr>
      <t xml:space="preserve">  التجارة الخارجية غير النفطية (النمو على أساس سنوي)، فبراير 2023 </t>
    </r>
  </si>
  <si>
    <r>
      <rPr>
        <b/>
        <sz val="10"/>
        <color rgb="FFD6A360"/>
        <rFont val="Arial"/>
        <family val="2"/>
      </rPr>
      <t>Table 2:</t>
    </r>
    <r>
      <rPr>
        <b/>
        <sz val="10"/>
        <rFont val="Arial"/>
        <family val="2"/>
      </rPr>
      <t xml:space="preserve"> Non-oil of trade components (year-on-year growth), February, 2023</t>
    </r>
  </si>
  <si>
    <t>Non-oil Merchandise Trade, February 2023</t>
  </si>
  <si>
    <t>فبراير 2023</t>
  </si>
  <si>
    <t xml:space="preserve">نسبة مئوية </t>
  </si>
  <si>
    <r>
      <rPr>
        <b/>
        <sz val="11"/>
        <color rgb="FFD6A360"/>
        <rFont val="Arial"/>
        <family val="2"/>
      </rPr>
      <t>Table 3:</t>
    </r>
    <r>
      <rPr>
        <b/>
        <sz val="11"/>
        <rFont val="Arial"/>
        <family val="2"/>
      </rPr>
      <t xml:space="preserve"> Non-oil exports by good HS, (in millions AED), February, 2023</t>
    </r>
  </si>
  <si>
    <r>
      <rPr>
        <b/>
        <sz val="11"/>
        <color rgb="FFD6A360"/>
        <rFont val="Arial"/>
        <family val="2"/>
      </rPr>
      <t>جدول 3:</t>
    </r>
    <r>
      <rPr>
        <b/>
        <sz val="11"/>
        <rFont val="Arial"/>
        <family val="2"/>
      </rPr>
      <t xml:space="preserve"> الصادرات غير النفطية حسب أقسام النظام المنسق بالمليون درهم، فبراير 2023 </t>
    </r>
  </si>
  <si>
    <r>
      <rPr>
        <b/>
        <sz val="11"/>
        <color rgb="FFD6A360"/>
        <rFont val="Arial"/>
        <family val="2"/>
      </rPr>
      <t>Table 4:</t>
    </r>
    <r>
      <rPr>
        <b/>
        <sz val="11"/>
        <rFont val="Arial"/>
        <family val="2"/>
      </rPr>
      <t xml:space="preserve"> Re-exports by good HS, (in millions AED), February, 2023</t>
    </r>
  </si>
  <si>
    <r>
      <rPr>
        <b/>
        <sz val="11"/>
        <color rgb="FFD6A360"/>
        <rFont val="Arial"/>
        <family val="2"/>
      </rPr>
      <t>جدول 4:</t>
    </r>
    <r>
      <rPr>
        <b/>
        <sz val="11"/>
        <rFont val="Arial"/>
        <family val="2"/>
      </rPr>
      <t xml:space="preserve"> المعاد تصديره غير النفطي حسب أقسام النظام المنسق بالمليون درهم، فبراير 2023 </t>
    </r>
  </si>
  <si>
    <r>
      <rPr>
        <b/>
        <sz val="10"/>
        <color rgb="FFD6A360"/>
        <rFont val="Arial"/>
        <family val="2"/>
      </rPr>
      <t>جدول 5:</t>
    </r>
    <r>
      <rPr>
        <b/>
        <sz val="10"/>
        <rFont val="Arial"/>
        <family val="2"/>
      </rPr>
      <t xml:space="preserve"> الواردات غير النفطية حسب أقسام النظام المنسق بالمليون درهم، فبراير 2023 </t>
    </r>
  </si>
  <si>
    <r>
      <rPr>
        <b/>
        <sz val="10"/>
        <color rgb="FFD6A360"/>
        <rFont val="Arial"/>
        <family val="2"/>
      </rPr>
      <t>Table 5:</t>
    </r>
    <r>
      <rPr>
        <b/>
        <sz val="10"/>
        <rFont val="Arial"/>
        <family val="2"/>
      </rPr>
      <t xml:space="preserve"> Imports by good HS, (in millions AED), February, 2023</t>
    </r>
  </si>
  <si>
    <r>
      <rPr>
        <b/>
        <sz val="10"/>
        <color rgb="FFD6A360"/>
        <rFont val="Arial"/>
        <family val="2"/>
      </rPr>
      <t>Table 6:</t>
    </r>
    <r>
      <rPr>
        <b/>
        <sz val="10"/>
        <rFont val="Arial"/>
        <family val="2"/>
      </rPr>
      <t xml:space="preserve"> Non-oil exports by country (in millions AED), February, 2023</t>
    </r>
  </si>
  <si>
    <r>
      <rPr>
        <b/>
        <sz val="10"/>
        <color rgb="FFD6A360"/>
        <rFont val="Arial"/>
        <family val="2"/>
      </rPr>
      <t>جدول 6:</t>
    </r>
    <r>
      <rPr>
        <b/>
        <sz val="10"/>
        <rFont val="Arial"/>
        <family val="2"/>
      </rPr>
      <t xml:space="preserve"> الصادرات غير النفطية حسب الدولة بالمليون درهم، فبراير 2023 </t>
    </r>
  </si>
  <si>
    <r>
      <rPr>
        <b/>
        <sz val="10"/>
        <color rgb="FFD6A360"/>
        <rFont val="Arial"/>
        <family val="2"/>
      </rPr>
      <t>Table 7:</t>
    </r>
    <r>
      <rPr>
        <b/>
        <sz val="10"/>
        <rFont val="Arial"/>
        <family val="2"/>
      </rPr>
      <t xml:space="preserve"> Non-oil Re-exports by country (in millions AED), February, 2023</t>
    </r>
  </si>
  <si>
    <r>
      <rPr>
        <b/>
        <sz val="10"/>
        <color rgb="FFD6A360"/>
        <rFont val="Arial"/>
        <family val="2"/>
      </rPr>
      <t>جدول 7:</t>
    </r>
    <r>
      <rPr>
        <b/>
        <sz val="10"/>
        <rFont val="Arial"/>
        <family val="2"/>
      </rPr>
      <t xml:space="preserve"> المعاد تصديره غير النفطي حسب الدولة بالمليون درهم، فبراير 2023 </t>
    </r>
  </si>
  <si>
    <r>
      <rPr>
        <b/>
        <sz val="10"/>
        <color rgb="FFD6A360"/>
        <rFont val="Arial"/>
        <family val="2"/>
      </rPr>
      <t>Table 8:</t>
    </r>
    <r>
      <rPr>
        <b/>
        <sz val="10"/>
        <rFont val="Arial"/>
        <family val="2"/>
      </rPr>
      <t xml:space="preserve"> Non-oil Imports by country (in millions AED), February, 2023</t>
    </r>
  </si>
  <si>
    <r>
      <rPr>
        <b/>
        <sz val="10"/>
        <color rgb="FFD6A360"/>
        <rFont val="Arial"/>
        <family val="2"/>
      </rPr>
      <t>جدول 8:</t>
    </r>
    <r>
      <rPr>
        <b/>
        <sz val="10"/>
        <rFont val="Arial"/>
        <family val="2"/>
      </rPr>
      <t xml:space="preserve"> الواردات غير النفطية حسب الدولة بالمليون درهم، فبراير 2023 </t>
    </r>
  </si>
  <si>
    <r>
      <rPr>
        <b/>
        <sz val="10"/>
        <color rgb="FFD6A360"/>
        <rFont val="Arial"/>
        <family val="2"/>
      </rPr>
      <t xml:space="preserve">Table 9: </t>
    </r>
    <r>
      <rPr>
        <b/>
        <sz val="10"/>
        <rFont val="Arial"/>
        <family val="2"/>
      </rPr>
      <t>Value of trade by region (in millions AED), February, 2023</t>
    </r>
  </si>
  <si>
    <r>
      <rPr>
        <b/>
        <sz val="10"/>
        <color rgb="FFD6A360"/>
        <rFont val="Arial"/>
        <family val="2"/>
      </rPr>
      <t>جدول 9:</t>
    </r>
    <r>
      <rPr>
        <b/>
        <sz val="10"/>
        <rFont val="Arial"/>
        <family val="2"/>
      </rPr>
      <t xml:space="preserve"> التجارة الخارجية غير النفطية حسب المنطقة بالمليون درهم، فبراير 2023 </t>
    </r>
  </si>
  <si>
    <r>
      <rPr>
        <b/>
        <sz val="10"/>
        <color rgb="FFD6A360"/>
        <rFont val="Arial"/>
        <family val="2"/>
      </rPr>
      <t>Table 10:</t>
    </r>
    <r>
      <rPr>
        <b/>
        <sz val="10"/>
        <rFont val="Arial"/>
        <family val="2"/>
      </rPr>
      <t xml:space="preserve"> Value of trade by transportation means (in millions AED), February, 2023</t>
    </r>
  </si>
  <si>
    <r>
      <rPr>
        <b/>
        <sz val="11"/>
        <color rgb="FFD6A360"/>
        <rFont val="Arial"/>
        <family val="2"/>
      </rPr>
      <t>جدول 10:</t>
    </r>
    <r>
      <rPr>
        <b/>
        <sz val="11"/>
        <rFont val="Arial"/>
        <family val="2"/>
      </rPr>
      <t xml:space="preserve"> التجارة الخارجية غير النفطية حسب وسيلة النقل بالمليون درهم، فبراير 2023 </t>
    </r>
  </si>
  <si>
    <t>دول أوروبا الغربية أخرى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</si>
</sst>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mmm\ yyyy"/>
    <numFmt numFmtId="171" formatCode="_-* #,##0.000000_-;_-* #,##0.000000\-;_-* &quot;-&quot;??_-;_-@_-"/>
  </numFmts>
  <fonts count="32"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sz val="11"/>
      <color rgb="FFFF0000"/>
      <name val="Calibri"/>
      <family val="2"/>
      <scheme val="minor"/>
    </font>
    <font>
      <b/>
      <sz val="14"/>
      <name val="Calibri"/>
      <family val="2"/>
      <scheme val="minor"/>
    </font>
    <font>
      <sz val="11"/>
      <name val="Calibri"/>
      <family val="2"/>
      <scheme val="minor"/>
    </font>
    <font>
      <u/>
      <sz val="8"/>
      <color rgb="FF0070C0"/>
      <name val="Arial"/>
      <family val="2"/>
    </font>
    <font>
      <sz val="8"/>
      <color rgb="FF0070C0"/>
      <name val="Arial"/>
      <family val="2"/>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sz val="11"/>
      <color rgb="FF00B050"/>
      <name val="Calibri"/>
      <family val="2"/>
      <scheme val="minor"/>
    </font>
    <font>
      <b/>
      <sz val="12"/>
      <color theme="0"/>
      <name val="Arial"/>
      <family val="2"/>
    </font>
    <font>
      <b/>
      <sz val="10"/>
      <name val="Arial"/>
      <family val="2"/>
    </font>
    <font>
      <b/>
      <sz val="10"/>
      <color rgb="FFD6A36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4">
    <border>
      <left/>
      <right/>
      <top/>
      <bottom/>
      <diagonal/>
    </border>
    <border>
      <left/>
      <right/>
      <top/>
      <bottom style="thin">
        <color indexed="64"/>
      </bottom>
      <diagonal/>
    </border>
    <border>
      <left/>
      <right style="thin">
        <color theme="0"/>
      </right>
      <top/>
      <bottom/>
      <diagonal/>
    </border>
    <border>
      <left style="thin">
        <color theme="0"/>
      </left>
      <right style="thin">
        <color theme="0"/>
      </right>
      <top/>
      <bottom/>
      <diagonal/>
    </border>
  </borders>
  <cellStyleXfs count="19">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9" fillId="0" borderId="0">
      <alignment vertical="center"/>
    </xf>
    <xf numFmtId="0" fontId="20" fillId="0" borderId="0"/>
    <xf numFmtId="0" fontId="24" fillId="0" borderId="0"/>
    <xf numFmtId="9" fontId="23" fillId="0" borderId="0" applyFont="0" applyFill="0" applyBorder="0" applyAlignment="0" applyProtection="0"/>
    <xf numFmtId="0" fontId="23" fillId="0" borderId="0"/>
    <xf numFmtId="0" fontId="1" fillId="0" borderId="0"/>
    <xf numFmtId="43" fontId="23" fillId="0" borderId="0" applyFont="0" applyFill="0" applyBorder="0" applyAlignment="0" applyProtection="0"/>
    <xf numFmtId="0" fontId="1" fillId="0" borderId="0"/>
    <xf numFmtId="0" fontId="25" fillId="0" borderId="0" applyNumberFormat="0" applyFill="0" applyBorder="0" applyAlignment="0" applyProtection="0"/>
    <xf numFmtId="43" fontId="2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32">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8" fillId="0" borderId="0" xfId="3" applyFont="1" applyAlignment="1">
      <alignment vertical="center" readingOrder="1"/>
    </xf>
    <xf numFmtId="49" fontId="10" fillId="0" borderId="0" xfId="3" applyFont="1" applyAlignment="1">
      <alignment horizontal="right" vertical="center"/>
    </xf>
    <xf numFmtId="0" fontId="11" fillId="0" borderId="0" xfId="0" applyFont="1" applyAlignment="1">
      <alignment vertical="center" readingOrder="2"/>
    </xf>
    <xf numFmtId="49" fontId="10" fillId="0" borderId="0" xfId="3" applyFont="1" applyAlignment="1">
      <alignment vertical="center" readingOrder="1"/>
    </xf>
    <xf numFmtId="167" fontId="12" fillId="5" borderId="0" xfId="1" applyNumberFormat="1" applyFont="1" applyFill="1" applyBorder="1" applyAlignment="1">
      <alignment vertical="center"/>
    </xf>
    <xf numFmtId="167" fontId="12" fillId="5" borderId="0" xfId="1" applyNumberFormat="1" applyFont="1" applyFill="1" applyBorder="1" applyAlignment="1">
      <alignment horizontal="left" vertical="center" readingOrder="1"/>
    </xf>
    <xf numFmtId="167" fontId="12" fillId="5" borderId="0" xfId="1" applyNumberFormat="1" applyFont="1" applyFill="1" applyBorder="1" applyAlignment="1">
      <alignment horizontal="right" vertical="center" readingOrder="1"/>
    </xf>
    <xf numFmtId="0" fontId="7" fillId="2" borderId="0" xfId="0" applyFont="1" applyFill="1" applyAlignment="1">
      <alignment horizontal="left"/>
    </xf>
    <xf numFmtId="167" fontId="10" fillId="2" borderId="0" xfId="1" applyNumberFormat="1" applyFont="1" applyFill="1" applyBorder="1" applyAlignment="1">
      <alignment horizontal="left" vertical="center" readingOrder="1"/>
    </xf>
    <xf numFmtId="0" fontId="5" fillId="4" borderId="0" xfId="0" applyFont="1" applyFill="1" applyAlignment="1">
      <alignment horizontal="left"/>
    </xf>
    <xf numFmtId="166" fontId="11" fillId="4" borderId="0" xfId="1" applyNumberFormat="1" applyFont="1" applyFill="1" applyBorder="1" applyAlignment="1">
      <alignment horizontal="left" vertical="center" indent="2" readingOrder="1"/>
    </xf>
    <xf numFmtId="0" fontId="5" fillId="2" borderId="0" xfId="0" applyFont="1" applyFill="1" applyAlignment="1">
      <alignment horizontal="left"/>
    </xf>
    <xf numFmtId="167" fontId="11" fillId="2" borderId="0" xfId="1" applyNumberFormat="1" applyFont="1" applyFill="1" applyBorder="1" applyAlignment="1">
      <alignment horizontal="left" vertical="center" indent="2" readingOrder="1"/>
    </xf>
    <xf numFmtId="0" fontId="11" fillId="0" borderId="0" xfId="0" applyFont="1" applyAlignment="1">
      <alignment horizontal="right" vertical="center" readingOrder="2"/>
    </xf>
    <xf numFmtId="0" fontId="11" fillId="2" borderId="0" xfId="0" applyFont="1" applyFill="1" applyAlignment="1">
      <alignment vertical="center" readingOrder="2"/>
    </xf>
    <xf numFmtId="167" fontId="12" fillId="5" borderId="0" xfId="1" applyNumberFormat="1" applyFont="1" applyFill="1" applyBorder="1" applyAlignment="1">
      <alignment vertical="center" readingOrder="1"/>
    </xf>
    <xf numFmtId="166" fontId="10" fillId="4" borderId="0" xfId="1" applyNumberFormat="1" applyFont="1" applyFill="1" applyBorder="1" applyAlignment="1">
      <alignment horizontal="left" vertical="center" readingOrder="1"/>
    </xf>
    <xf numFmtId="0" fontId="13" fillId="0" borderId="0" xfId="0" applyFont="1" applyAlignment="1">
      <alignment horizontal="left"/>
    </xf>
    <xf numFmtId="0" fontId="13" fillId="2" borderId="0" xfId="0" applyFont="1" applyFill="1"/>
    <xf numFmtId="0" fontId="10" fillId="5" borderId="0" xfId="0" applyFont="1" applyFill="1" applyAlignment="1">
      <alignment vertical="center"/>
    </xf>
    <xf numFmtId="0" fontId="14" fillId="5" borderId="0" xfId="0" applyFont="1" applyFill="1" applyAlignment="1">
      <alignment horizontal="left" vertical="center" indent="1"/>
    </xf>
    <xf numFmtId="0" fontId="10" fillId="0" borderId="0" xfId="0" applyFont="1" applyAlignment="1">
      <alignment vertical="center"/>
    </xf>
    <xf numFmtId="0" fontId="15"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5" fillId="0" borderId="0" xfId="4" applyFont="1" applyFill="1"/>
    <xf numFmtId="0" fontId="5" fillId="5" borderId="0" xfId="0" applyFont="1" applyFill="1" applyAlignment="1">
      <alignment horizontal="left"/>
    </xf>
    <xf numFmtId="0" fontId="15" fillId="0" borderId="0" xfId="4" applyFont="1" applyFill="1" applyBorder="1" applyAlignment="1">
      <alignment horizontal="left"/>
    </xf>
    <xf numFmtId="0" fontId="7" fillId="0" borderId="0" xfId="0" applyFont="1"/>
    <xf numFmtId="0" fontId="5" fillId="0" borderId="0" xfId="0" applyFont="1" applyAlignment="1">
      <alignment wrapText="1"/>
    </xf>
    <xf numFmtId="0" fontId="16" fillId="0" borderId="0" xfId="4" applyFont="1" applyFill="1" applyAlignment="1">
      <alignment horizontal="left" indent="2"/>
    </xf>
    <xf numFmtId="0" fontId="16" fillId="0" borderId="0" xfId="4" applyFont="1" applyFill="1" applyAlignment="1">
      <alignment horizontal="left" vertical="center" indent="2"/>
    </xf>
    <xf numFmtId="0" fontId="17" fillId="0" borderId="0" xfId="0" applyFont="1"/>
    <xf numFmtId="0" fontId="7" fillId="0" borderId="0" xfId="0" applyFont="1" applyAlignment="1">
      <alignment horizontal="right" wrapText="1"/>
    </xf>
    <xf numFmtId="49" fontId="11" fillId="0" borderId="0" xfId="3" applyFont="1" applyAlignment="1">
      <alignment vertical="center" readingOrder="1"/>
    </xf>
    <xf numFmtId="167" fontId="11" fillId="2" borderId="0" xfId="1" applyNumberFormat="1" applyFont="1" applyFill="1" applyBorder="1" applyAlignment="1">
      <alignment horizontal="left" vertical="center" readingOrder="1"/>
    </xf>
    <xf numFmtId="166" fontId="11" fillId="4" borderId="0" xfId="1" applyNumberFormat="1" applyFont="1" applyFill="1" applyBorder="1" applyAlignment="1">
      <alignment horizontal="left" vertical="center" readingOrder="1"/>
    </xf>
    <xf numFmtId="167" fontId="12" fillId="5" borderId="2" xfId="1" applyNumberFormat="1" applyFont="1" applyFill="1" applyBorder="1" applyAlignment="1">
      <alignment horizontal="center" vertical="center"/>
    </xf>
    <xf numFmtId="167" fontId="11" fillId="2" borderId="0" xfId="1" applyNumberFormat="1" applyFont="1" applyFill="1" applyBorder="1" applyAlignment="1">
      <alignment horizontal="left" vertical="center" indent="4" readingOrder="1"/>
    </xf>
    <xf numFmtId="166" fontId="11" fillId="4" borderId="0" xfId="1" applyNumberFormat="1" applyFont="1" applyFill="1" applyBorder="1" applyAlignment="1">
      <alignment horizontal="left" vertical="center" indent="4" readingOrder="1"/>
    </xf>
    <xf numFmtId="0" fontId="7" fillId="4" borderId="0" xfId="0" applyFont="1" applyFill="1" applyAlignment="1">
      <alignment horizontal="left"/>
    </xf>
    <xf numFmtId="167" fontId="12" fillId="5" borderId="2" xfId="1" applyNumberFormat="1" applyFont="1" applyFill="1" applyBorder="1" applyAlignment="1">
      <alignment vertical="center" readingOrder="1"/>
    </xf>
    <xf numFmtId="0" fontId="18" fillId="2" borderId="0" xfId="0" applyFont="1" applyFill="1"/>
    <xf numFmtId="0" fontId="15" fillId="0" borderId="0" xfId="4" applyFont="1" applyAlignment="1">
      <alignment horizontal="left" vertical="center" indent="2" readingOrder="1"/>
    </xf>
    <xf numFmtId="0" fontId="10" fillId="0" borderId="0" xfId="0" applyFont="1" applyAlignment="1">
      <alignment horizontal="left" vertical="center" indent="2" readingOrder="1"/>
    </xf>
    <xf numFmtId="0" fontId="21" fillId="0" borderId="0" xfId="4" applyFont="1" applyFill="1"/>
    <xf numFmtId="0" fontId="22" fillId="0" borderId="0" xfId="0" applyFont="1" applyAlignment="1">
      <alignment horizontal="left"/>
    </xf>
    <xf numFmtId="167" fontId="11" fillId="4" borderId="0" xfId="1" applyNumberFormat="1" applyFont="1" applyFill="1" applyBorder="1" applyAlignment="1">
      <alignment horizontal="right" vertical="center" indent="2" readingOrder="1"/>
    </xf>
    <xf numFmtId="167" fontId="11" fillId="0" borderId="0" xfId="1" applyNumberFormat="1" applyFont="1" applyFill="1" applyBorder="1" applyAlignment="1">
      <alignment horizontal="right" vertical="center" indent="2" readingOrder="1"/>
    </xf>
    <xf numFmtId="0" fontId="11" fillId="0" borderId="0" xfId="0" applyFont="1" applyFill="1" applyAlignment="1">
      <alignment vertical="center" readingOrder="2"/>
    </xf>
    <xf numFmtId="0" fontId="5" fillId="0" borderId="0" xfId="0" applyFont="1" applyFill="1"/>
    <xf numFmtId="0" fontId="27" fillId="0" borderId="0" xfId="0" applyFont="1"/>
    <xf numFmtId="49" fontId="9" fillId="0" borderId="0" xfId="3" applyFont="1" applyAlignment="1">
      <alignment vertical="center" readingOrder="1"/>
    </xf>
    <xf numFmtId="167" fontId="10" fillId="2" borderId="0" xfId="1" applyNumberFormat="1" applyFont="1" applyFill="1" applyBorder="1" applyAlignment="1">
      <alignment horizontal="right" vertical="center" readingOrder="1"/>
    </xf>
    <xf numFmtId="166" fontId="11" fillId="4" borderId="0" xfId="1" applyNumberFormat="1" applyFont="1" applyFill="1" applyBorder="1" applyAlignment="1">
      <alignment horizontal="right" vertical="center" indent="2" readingOrder="1"/>
    </xf>
    <xf numFmtId="167" fontId="11" fillId="2" borderId="0" xfId="1" applyNumberFormat="1" applyFont="1" applyFill="1" applyBorder="1" applyAlignment="1">
      <alignment horizontal="right" vertical="center" indent="2" readingOrder="1"/>
    </xf>
    <xf numFmtId="167" fontId="10" fillId="4" borderId="0" xfId="1" applyNumberFormat="1" applyFont="1" applyFill="1" applyBorder="1" applyAlignment="1">
      <alignment horizontal="right" vertical="center" readingOrder="1"/>
    </xf>
    <xf numFmtId="0" fontId="5" fillId="0" borderId="0" xfId="0" applyFont="1" applyAlignment="1">
      <alignment horizontal="right"/>
    </xf>
    <xf numFmtId="170" fontId="12" fillId="0" borderId="0" xfId="1" applyNumberFormat="1" applyFont="1" applyFill="1" applyBorder="1" applyAlignment="1">
      <alignment horizontal="center" vertical="center"/>
    </xf>
    <xf numFmtId="169" fontId="7" fillId="0" borderId="0" xfId="1" applyNumberFormat="1" applyFont="1" applyFill="1" applyBorder="1" applyAlignment="1">
      <alignment horizontal="right" vertical="center"/>
    </xf>
    <xf numFmtId="0" fontId="28" fillId="0" borderId="0" xfId="0" applyFont="1"/>
    <xf numFmtId="169" fontId="5" fillId="0" borderId="0" xfId="0" applyNumberFormat="1" applyFont="1"/>
    <xf numFmtId="167" fontId="5" fillId="0" borderId="0" xfId="0" applyNumberFormat="1" applyFont="1"/>
    <xf numFmtId="171" fontId="5" fillId="0" borderId="0" xfId="0" applyNumberFormat="1" applyFont="1"/>
    <xf numFmtId="1" fontId="5" fillId="0" borderId="0" xfId="0" applyNumberFormat="1" applyFont="1"/>
    <xf numFmtId="166" fontId="11" fillId="4" borderId="0" xfId="1" applyNumberFormat="1" applyFont="1" applyFill="1" applyBorder="1" applyAlignment="1">
      <alignment horizontal="right" vertical="center" indent="1" readingOrder="1"/>
    </xf>
    <xf numFmtId="167" fontId="11" fillId="2" borderId="0" xfId="1" applyNumberFormat="1" applyFont="1" applyFill="1" applyBorder="1" applyAlignment="1">
      <alignment horizontal="right" vertical="center" indent="3" readingOrder="1"/>
    </xf>
    <xf numFmtId="166" fontId="11" fillId="4" borderId="0" xfId="1" applyNumberFormat="1" applyFont="1" applyFill="1" applyBorder="1" applyAlignment="1">
      <alignment horizontal="right" vertical="center" indent="3" readingOrder="1"/>
    </xf>
    <xf numFmtId="0" fontId="26" fillId="0" borderId="0" xfId="0" applyFont="1" applyAlignment="1">
      <alignment wrapText="1"/>
    </xf>
    <xf numFmtId="49" fontId="10" fillId="0" borderId="0" xfId="3" applyFont="1" applyFill="1" applyAlignment="1">
      <alignment horizontal="right" vertical="center"/>
    </xf>
    <xf numFmtId="0" fontId="4" fillId="0" borderId="0" xfId="4" quotePrefix="1" applyFill="1"/>
    <xf numFmtId="0" fontId="0" fillId="0" borderId="0" xfId="0" applyFill="1"/>
    <xf numFmtId="0" fontId="29" fillId="5" borderId="0" xfId="0" applyFont="1" applyFill="1" applyAlignment="1">
      <alignment horizontal="left" vertical="center" wrapText="1" indent="1"/>
    </xf>
    <xf numFmtId="0" fontId="29" fillId="5" borderId="0" xfId="0" applyFont="1" applyFill="1" applyAlignment="1">
      <alignment horizontal="right" vertical="center" wrapText="1" indent="1"/>
    </xf>
    <xf numFmtId="49" fontId="8" fillId="0" borderId="0" xfId="3" applyFont="1" applyAlignment="1">
      <alignment horizontal="right" vertical="center" wrapText="1" readingOrder="1"/>
    </xf>
    <xf numFmtId="49" fontId="30" fillId="0" borderId="0" xfId="3" applyFont="1" applyAlignment="1">
      <alignment vertical="center" readingOrder="1"/>
    </xf>
    <xf numFmtId="49" fontId="30" fillId="0" borderId="0" xfId="3" applyFont="1" applyAlignment="1">
      <alignment vertical="center" wrapText="1" readingOrder="1"/>
    </xf>
    <xf numFmtId="49" fontId="30" fillId="0" borderId="0" xfId="3" applyFont="1" applyFill="1" applyAlignment="1">
      <alignment vertical="center" readingOrder="1"/>
    </xf>
    <xf numFmtId="49" fontId="30" fillId="0" borderId="0" xfId="3" applyFont="1" applyAlignment="1">
      <alignment horizontal="right" vertical="center"/>
    </xf>
    <xf numFmtId="49" fontId="30" fillId="0" borderId="0" xfId="3" applyFont="1" applyAlignment="1">
      <alignment horizontal="right" vertical="center" wrapText="1" readingOrder="1"/>
    </xf>
    <xf numFmtId="49" fontId="30" fillId="0" borderId="0" xfId="3" applyFont="1" applyAlignment="1">
      <alignment horizontal="right" vertical="center" readingOrder="1"/>
    </xf>
    <xf numFmtId="167" fontId="11" fillId="4" borderId="0" xfId="1" applyNumberFormat="1" applyFont="1" applyFill="1" applyBorder="1" applyAlignment="1">
      <alignment horizontal="left" vertical="center" indent="2" readingOrder="1"/>
    </xf>
    <xf numFmtId="167" fontId="10" fillId="4" borderId="0" xfId="1" applyNumberFormat="1" applyFont="1" applyFill="1" applyBorder="1" applyAlignment="1">
      <alignment horizontal="left" vertical="center" readingOrder="1"/>
    </xf>
    <xf numFmtId="166" fontId="11" fillId="2" borderId="0" xfId="1" applyNumberFormat="1" applyFont="1" applyFill="1" applyBorder="1" applyAlignment="1">
      <alignment horizontal="left" vertical="center" indent="2" readingOrder="1"/>
    </xf>
    <xf numFmtId="0" fontId="11" fillId="2" borderId="0" xfId="0" applyFont="1" applyFill="1" applyAlignment="1">
      <alignment horizontal="right" vertical="center" readingOrder="2"/>
    </xf>
    <xf numFmtId="0" fontId="5" fillId="0" borderId="0" xfId="0" applyFont="1" applyFill="1" applyAlignment="1">
      <alignment horizontal="left"/>
    </xf>
    <xf numFmtId="166" fontId="11" fillId="0" borderId="0" xfId="1" applyNumberFormat="1" applyFont="1" applyFill="1" applyBorder="1" applyAlignment="1">
      <alignment horizontal="left" vertical="center" indent="2" readingOrder="1"/>
    </xf>
    <xf numFmtId="0" fontId="11" fillId="0" borderId="0" xfId="0" applyFont="1" applyFill="1" applyAlignment="1">
      <alignment horizontal="right" vertical="center" readingOrder="2"/>
    </xf>
    <xf numFmtId="170" fontId="12" fillId="5" borderId="3" xfId="1" applyNumberFormat="1" applyFont="1" applyFill="1" applyBorder="1" applyAlignment="1">
      <alignment horizontal="right" vertical="center" indent="1"/>
    </xf>
    <xf numFmtId="4" fontId="7" fillId="2" borderId="0" xfId="1" applyNumberFormat="1" applyFont="1" applyFill="1" applyBorder="1" applyAlignment="1">
      <alignment horizontal="right" vertical="center" indent="1"/>
    </xf>
    <xf numFmtId="4" fontId="11" fillId="4" borderId="0" xfId="1" applyNumberFormat="1" applyFont="1" applyFill="1" applyBorder="1" applyAlignment="1">
      <alignment horizontal="right" vertical="center" indent="1"/>
    </xf>
    <xf numFmtId="4" fontId="5" fillId="2" borderId="0" xfId="1" applyNumberFormat="1" applyFont="1" applyFill="1" applyBorder="1" applyAlignment="1">
      <alignment horizontal="right" vertical="center" indent="1"/>
    </xf>
    <xf numFmtId="167" fontId="7" fillId="4" borderId="0" xfId="1" applyNumberFormat="1" applyFont="1" applyFill="1" applyBorder="1" applyAlignment="1">
      <alignment horizontal="right" vertical="center" indent="1"/>
    </xf>
    <xf numFmtId="167" fontId="11" fillId="2" borderId="0" xfId="1" applyNumberFormat="1" applyFont="1" applyFill="1" applyBorder="1" applyAlignment="1">
      <alignment horizontal="right" vertical="center" indent="1" readingOrder="1"/>
    </xf>
    <xf numFmtId="167" fontId="11" fillId="4"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11" fillId="2" borderId="0" xfId="1" applyNumberFormat="1" applyFont="1" applyFill="1" applyBorder="1" applyAlignment="1">
      <alignment horizontal="right" vertical="center" indent="1" readingOrder="1"/>
    </xf>
    <xf numFmtId="4" fontId="11" fillId="4" borderId="0" xfId="1" applyNumberFormat="1" applyFont="1" applyFill="1" applyBorder="1" applyAlignment="1">
      <alignment horizontal="right" vertical="center" indent="1" readingOrder="1"/>
    </xf>
    <xf numFmtId="4" fontId="10" fillId="0" borderId="0" xfId="1" applyNumberFormat="1" applyFont="1" applyFill="1" applyBorder="1" applyAlignment="1">
      <alignment horizontal="right" vertical="center" indent="1" readingOrder="1"/>
    </xf>
    <xf numFmtId="9" fontId="10" fillId="4" borderId="0" xfId="18" applyFont="1" applyFill="1" applyBorder="1" applyAlignment="1">
      <alignment horizontal="right" vertical="center" indent="1" readingOrder="1"/>
    </xf>
    <xf numFmtId="167" fontId="10" fillId="4" borderId="0" xfId="1" applyNumberFormat="1" applyFont="1" applyFill="1" applyBorder="1" applyAlignment="1">
      <alignment vertical="center" readingOrder="1"/>
    </xf>
    <xf numFmtId="167" fontId="11" fillId="4" borderId="0" xfId="1" applyNumberFormat="1" applyFont="1" applyFill="1" applyBorder="1" applyAlignment="1">
      <alignment horizontal="left" vertical="center" indent="4" readingOrder="1"/>
    </xf>
    <xf numFmtId="167" fontId="11" fillId="4" borderId="0" xfId="1" applyNumberFormat="1" applyFont="1" applyFill="1" applyBorder="1" applyAlignment="1">
      <alignment horizontal="right" vertical="center" indent="3" readingOrder="1"/>
    </xf>
    <xf numFmtId="166" fontId="11" fillId="2" borderId="0" xfId="1" applyNumberFormat="1" applyFont="1" applyFill="1" applyBorder="1" applyAlignment="1">
      <alignment horizontal="left" vertical="center" indent="4" readingOrder="1"/>
    </xf>
    <xf numFmtId="9" fontId="11" fillId="2" borderId="0" xfId="18" applyFont="1" applyFill="1" applyBorder="1" applyAlignment="1">
      <alignment horizontal="right" vertical="center" indent="1" readingOrder="1"/>
    </xf>
    <xf numFmtId="166" fontId="11" fillId="2" borderId="0" xfId="1" applyNumberFormat="1" applyFont="1" applyFill="1" applyBorder="1" applyAlignment="1">
      <alignment horizontal="right" vertical="center" indent="3" readingOrder="1"/>
    </xf>
    <xf numFmtId="166" fontId="11" fillId="2" borderId="0" xfId="1" applyNumberFormat="1" applyFont="1" applyFill="1" applyBorder="1" applyAlignment="1">
      <alignment horizontal="right" vertical="center" indent="1" readingOrder="1"/>
    </xf>
    <xf numFmtId="39" fontId="5" fillId="0" borderId="0" xfId="0" applyNumberFormat="1" applyFont="1"/>
    <xf numFmtId="0" fontId="28" fillId="0" borderId="0" xfId="0" applyFont="1" applyFill="1"/>
    <xf numFmtId="39" fontId="5" fillId="4" borderId="0" xfId="1" applyNumberFormat="1" applyFont="1" applyFill="1" applyBorder="1" applyAlignment="1">
      <alignment horizontal="right" vertical="center" indent="1"/>
    </xf>
    <xf numFmtId="39" fontId="5" fillId="4" borderId="0" xfId="1" applyNumberFormat="1" applyFont="1" applyFill="1" applyBorder="1" applyAlignment="1">
      <alignment horizontal="right" vertical="center" indent="2"/>
    </xf>
    <xf numFmtId="39" fontId="11" fillId="2" borderId="0" xfId="1" applyNumberFormat="1" applyFont="1" applyFill="1" applyBorder="1" applyAlignment="1">
      <alignment horizontal="right" vertical="center" indent="1"/>
    </xf>
    <xf numFmtId="39" fontId="11" fillId="2" borderId="0" xfId="1" applyNumberFormat="1" applyFont="1" applyFill="1" applyBorder="1" applyAlignment="1">
      <alignment horizontal="right" vertical="center" indent="2"/>
    </xf>
    <xf numFmtId="4" fontId="11" fillId="4" borderId="0" xfId="2" applyNumberFormat="1" applyFont="1" applyFill="1" applyAlignment="1">
      <alignment horizontal="right" vertical="center" indent="1"/>
    </xf>
    <xf numFmtId="4" fontId="11" fillId="2" borderId="0" xfId="1" applyNumberFormat="1" applyFont="1" applyFill="1" applyBorder="1" applyAlignment="1">
      <alignment horizontal="right" vertical="center" indent="1"/>
    </xf>
    <xf numFmtId="4" fontId="7" fillId="4" borderId="0" xfId="1" applyNumberFormat="1" applyFont="1" applyFill="1" applyBorder="1" applyAlignment="1">
      <alignment horizontal="right" vertical="center" indent="1"/>
    </xf>
    <xf numFmtId="4" fontId="11" fillId="0" borderId="0" xfId="1" applyNumberFormat="1" applyFont="1" applyFill="1" applyBorder="1" applyAlignment="1">
      <alignment horizontal="right" vertical="center" indent="1"/>
    </xf>
    <xf numFmtId="4" fontId="5" fillId="0" borderId="0" xfId="0" applyNumberFormat="1" applyFont="1"/>
    <xf numFmtId="167" fontId="7" fillId="2" borderId="0" xfId="1" applyNumberFormat="1" applyFont="1" applyFill="1" applyBorder="1" applyAlignment="1">
      <alignment horizontal="right" vertical="center" indent="1"/>
    </xf>
    <xf numFmtId="166" fontId="11" fillId="2"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left" vertical="center" indent="2" readingOrder="1"/>
    </xf>
    <xf numFmtId="39" fontId="7" fillId="2" borderId="0" xfId="1" applyNumberFormat="1" applyFont="1" applyFill="1" applyBorder="1" applyAlignment="1">
      <alignment horizontal="right" vertical="center" indent="1"/>
    </xf>
    <xf numFmtId="49" fontId="30" fillId="0" borderId="0" xfId="3" applyFont="1" applyAlignment="1">
      <alignment horizontal="left" vertical="center" wrapText="1" readingOrder="1"/>
    </xf>
  </cellXfs>
  <cellStyles count="19">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Percent" xfId="18" builtinId="5"/>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771527</xdr:colOff>
      <xdr:row>0</xdr:row>
      <xdr:rowOff>106599</xdr:rowOff>
    </xdr:from>
    <xdr:to>
      <xdr:col>0</xdr:col>
      <xdr:colOff>2371725</xdr:colOff>
      <xdr:row>4</xdr:row>
      <xdr:rowOff>47626</xdr:rowOff>
    </xdr:to>
    <xdr:pic>
      <xdr:nvPicPr>
        <xdr:cNvPr id="2" name="Picture 1">
          <a:extLst>
            <a:ext uri="{FF2B5EF4-FFF2-40B4-BE49-F238E27FC236}">
              <a16:creationId xmlns:a16="http://schemas.microsoft.com/office/drawing/2014/main" id="{310A4BC4-55F9-48A0-A647-49C5E28E5D9B}"/>
            </a:ext>
          </a:extLst>
        </xdr:cNvPr>
        <xdr:cNvPicPr>
          <a:picLocks noChangeAspect="1"/>
        </xdr:cNvPicPr>
      </xdr:nvPicPr>
      <xdr:blipFill>
        <a:blip xmlns:r="http://schemas.openxmlformats.org/officeDocument/2006/relationships" r:embed="rId1"/>
        <a:stretch>
          <a:fillRect/>
        </a:stretch>
      </xdr:blipFill>
      <xdr:spPr>
        <a:xfrm>
          <a:off x="771527" y="106599"/>
          <a:ext cx="1600198" cy="1055452"/>
        </a:xfrm>
        <a:prstGeom prst="rect">
          <a:avLst/>
        </a:prstGeom>
      </xdr:spPr>
    </xdr:pic>
    <xdr:clientData/>
  </xdr:twoCellAnchor>
  <xdr:twoCellAnchor editAs="oneCell">
    <xdr:from>
      <xdr:col>3</xdr:col>
      <xdr:colOff>3343275</xdr:colOff>
      <xdr:row>0</xdr:row>
      <xdr:rowOff>76200</xdr:rowOff>
    </xdr:from>
    <xdr:to>
      <xdr:col>7</xdr:col>
      <xdr:colOff>172278</xdr:colOff>
      <xdr:row>4</xdr:row>
      <xdr:rowOff>13665</xdr:rowOff>
    </xdr:to>
    <xdr:pic>
      <xdr:nvPicPr>
        <xdr:cNvPr id="4" name="Picture 3" descr="مركز الإحصاء – أبوظبي مجموعة الأدوات الإعلامية">
          <a:extLst>
            <a:ext uri="{FF2B5EF4-FFF2-40B4-BE49-F238E27FC236}">
              <a16:creationId xmlns:a16="http://schemas.microsoft.com/office/drawing/2014/main" id="{B9FB23F0-2881-45AB-A09E-29D8EDF5C3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82525" y="76200"/>
          <a:ext cx="2153478" cy="1051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1</xdr:col>
      <xdr:colOff>2307</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scad.gov.ae/MethodologyDocumentLib/Harmonized%20Commodity%20%28HS%29%20-%20EN.xlsx" TargetMode="External"/><Relationship Id="rId7" Type="http://schemas.openxmlformats.org/officeDocument/2006/relationships/hyperlink" Target="https://www.scad.gov.ae/Release%20Documents/Dec_01_Publication_en_2021_Monthly_September_en.pdf" TargetMode="External"/><Relationship Id="rId2" Type="http://schemas.openxmlformats.org/officeDocument/2006/relationships/hyperlink" Target="https://www.scad.gov.ae/Release%20Documents/Statistical%20Yearbook%20of%20Abu%20Dhabi_2020_Annual_Yearly_en.pdf" TargetMode="External"/><Relationship Id="rId1" Type="http://schemas.openxmlformats.org/officeDocument/2006/relationships/hyperlink" Target="https://www.scad.gov.ae/MethodologyDocumentLib/Foreign%20Trade%20Statistics%20Methodology.pdf" TargetMode="External"/><Relationship Id="rId6" Type="http://schemas.openxmlformats.org/officeDocument/2006/relationships/hyperlink" Target="https://www.scad.gov.ae/Release%20Documents/Jan_01_Publication_en_2021_Quarterly_Third%20Quarter_en_v2.pdf" TargetMode="External"/><Relationship Id="rId5" Type="http://schemas.openxmlformats.org/officeDocument/2006/relationships/hyperlink" Target="https://www.scad.gov.ae/MethodologyDocumentLib/Foreign%20Trade%20Statistics%20Methodology.pdf" TargetMode="External"/><Relationship Id="rId4" Type="http://schemas.openxmlformats.org/officeDocument/2006/relationships/hyperlink" Target="https://www.scad.gov.ae/MethodologyDocumentLib/Standard%20International%20Trade%20Classification%20%28SITC%29%20-%20EN.xlsx" TargetMode="External"/><Relationship Id="rId9"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tabColor rgb="FF92D050"/>
  </sheetPr>
  <dimension ref="A1:YX130"/>
  <sheetViews>
    <sheetView showGridLines="0" tabSelected="1" workbookViewId="0">
      <selection activeCell="D25" sqref="D25"/>
    </sheetView>
  </sheetViews>
  <sheetFormatPr defaultColWidth="7.7109375" defaultRowHeight="11.25" x14ac:dyDescent="0.2"/>
  <cols>
    <col min="1" max="1" width="36.140625" style="3" customWidth="1"/>
    <col min="2" max="2" width="61.5703125" style="3" customWidth="1"/>
    <col min="3" max="3" width="20" style="3" customWidth="1"/>
    <col min="4" max="4" width="53.7109375" style="3" customWidth="1"/>
    <col min="5" max="5" width="7.7109375" style="3"/>
    <col min="6" max="6" width="9.85546875" style="3" bestFit="1" customWidth="1"/>
    <col min="7" max="7" width="8.5703125" style="3" customWidth="1"/>
    <col min="8" max="8" width="7.7109375" style="3"/>
    <col min="9" max="9" width="8.5703125" style="3" customWidth="1"/>
    <col min="10" max="10" width="9.7109375" style="3" customWidth="1"/>
    <col min="11" max="16384" width="7.7109375" style="3"/>
  </cols>
  <sheetData>
    <row r="1" spans="1:674" x14ac:dyDescent="0.2">
      <c r="A1" s="6"/>
    </row>
    <row r="2" spans="1:674" x14ac:dyDescent="0.2">
      <c r="A2" s="6"/>
      <c r="B2" s="26"/>
      <c r="C2" s="26"/>
      <c r="D2" s="26"/>
    </row>
    <row r="3" spans="1:674" ht="54" customHeight="1" x14ac:dyDescent="0.2">
      <c r="A3" s="6"/>
      <c r="B3" s="80" t="s">
        <v>208</v>
      </c>
      <c r="C3" s="26"/>
      <c r="D3" s="81" t="s">
        <v>207</v>
      </c>
    </row>
    <row r="4" spans="1:674" x14ac:dyDescent="0.2">
      <c r="A4" s="6"/>
      <c r="B4" s="26"/>
      <c r="C4" s="26"/>
      <c r="D4" s="26"/>
    </row>
    <row r="5" spans="1:674" x14ac:dyDescent="0.2">
      <c r="A5" s="6"/>
      <c r="B5" s="28"/>
      <c r="C5" s="28"/>
      <c r="D5" s="28"/>
    </row>
    <row r="6" spans="1:674" x14ac:dyDescent="0.2">
      <c r="A6" s="6"/>
      <c r="C6" s="29" t="s">
        <v>0</v>
      </c>
    </row>
    <row r="7" spans="1:674" x14ac:dyDescent="0.2">
      <c r="A7" s="6"/>
      <c r="C7" s="29" t="s">
        <v>1</v>
      </c>
    </row>
    <row r="8" spans="1:674" s="30"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22.5" customHeight="1" x14ac:dyDescent="0.2">
      <c r="B9" s="31" t="s">
        <v>2</v>
      </c>
      <c r="C9" s="31" t="s">
        <v>3</v>
      </c>
      <c r="D9" s="41" t="s">
        <v>4</v>
      </c>
      <c r="E9" s="31"/>
      <c r="F9" s="31"/>
    </row>
    <row r="10" spans="1:674" ht="14.45" customHeight="1" x14ac:dyDescent="0.2">
      <c r="A10" s="32"/>
      <c r="C10" s="31"/>
      <c r="E10" s="31"/>
      <c r="F10" s="31"/>
    </row>
    <row r="11" spans="1:674" ht="15" customHeight="1" x14ac:dyDescent="0.2">
      <c r="A11" s="32"/>
      <c r="B11" s="3" t="s">
        <v>186</v>
      </c>
      <c r="C11" s="53" t="s">
        <v>5</v>
      </c>
      <c r="D11" s="65" t="s">
        <v>196</v>
      </c>
    </row>
    <row r="12" spans="1:674" ht="15" customHeight="1" x14ac:dyDescent="0.2">
      <c r="A12" s="32"/>
      <c r="B12" s="3" t="s">
        <v>187</v>
      </c>
      <c r="C12" s="53" t="s">
        <v>6</v>
      </c>
      <c r="D12" s="65" t="s">
        <v>197</v>
      </c>
    </row>
    <row r="13" spans="1:674" ht="15" customHeight="1" x14ac:dyDescent="0.25">
      <c r="A13" s="32"/>
      <c r="B13" s="3" t="s">
        <v>188</v>
      </c>
      <c r="C13" s="78" t="s">
        <v>7</v>
      </c>
      <c r="D13" s="65" t="s">
        <v>198</v>
      </c>
    </row>
    <row r="14" spans="1:674" ht="15" customHeight="1" x14ac:dyDescent="0.25">
      <c r="A14" s="32"/>
      <c r="B14" s="3" t="s">
        <v>189</v>
      </c>
      <c r="C14" s="78" t="s">
        <v>8</v>
      </c>
      <c r="D14" s="65" t="s">
        <v>199</v>
      </c>
    </row>
    <row r="15" spans="1:674" ht="15" customHeight="1" x14ac:dyDescent="0.25">
      <c r="A15" s="32"/>
      <c r="B15" s="3" t="s">
        <v>190</v>
      </c>
      <c r="C15" s="78" t="s">
        <v>9</v>
      </c>
      <c r="D15" s="65" t="s">
        <v>200</v>
      </c>
    </row>
    <row r="16" spans="1:674" ht="15" customHeight="1" x14ac:dyDescent="0.25">
      <c r="A16" s="32"/>
      <c r="B16" s="3" t="s">
        <v>191</v>
      </c>
      <c r="C16" s="78" t="s">
        <v>10</v>
      </c>
      <c r="D16" s="65" t="s">
        <v>201</v>
      </c>
    </row>
    <row r="17" spans="1:4" ht="15" customHeight="1" x14ac:dyDescent="0.25">
      <c r="A17" s="32"/>
      <c r="B17" s="3" t="s">
        <v>192</v>
      </c>
      <c r="C17" s="78" t="s">
        <v>11</v>
      </c>
      <c r="D17" s="65" t="s">
        <v>202</v>
      </c>
    </row>
    <row r="18" spans="1:4" ht="15" customHeight="1" x14ac:dyDescent="0.25">
      <c r="A18" s="32"/>
      <c r="B18" s="3" t="s">
        <v>193</v>
      </c>
      <c r="C18" s="78" t="s">
        <v>13</v>
      </c>
      <c r="D18" s="65" t="s">
        <v>203</v>
      </c>
    </row>
    <row r="19" spans="1:4" ht="15" customHeight="1" x14ac:dyDescent="0.25">
      <c r="A19" s="32"/>
      <c r="B19" s="3" t="s">
        <v>194</v>
      </c>
      <c r="C19" s="78" t="s">
        <v>41</v>
      </c>
      <c r="D19" s="65" t="s">
        <v>204</v>
      </c>
    </row>
    <row r="20" spans="1:4" ht="15" customHeight="1" x14ac:dyDescent="0.25">
      <c r="A20" s="32"/>
      <c r="B20" s="3" t="s">
        <v>195</v>
      </c>
      <c r="C20" s="78" t="s">
        <v>42</v>
      </c>
      <c r="D20" s="65" t="s">
        <v>205</v>
      </c>
    </row>
    <row r="21" spans="1:4" ht="15" customHeight="1" x14ac:dyDescent="0.2">
      <c r="A21" s="32"/>
      <c r="C21" s="54"/>
    </row>
    <row r="22" spans="1:4" ht="15" customHeight="1" x14ac:dyDescent="0.2">
      <c r="A22" s="32"/>
    </row>
    <row r="23" spans="1:4" x14ac:dyDescent="0.2">
      <c r="A23" s="32"/>
    </row>
    <row r="24" spans="1:4" ht="15" x14ac:dyDescent="0.25">
      <c r="A24" s="32"/>
      <c r="B24" s="79"/>
    </row>
    <row r="25" spans="1:4" x14ac:dyDescent="0.2">
      <c r="A25" s="32"/>
      <c r="C25" s="29"/>
    </row>
    <row r="26" spans="1:4" x14ac:dyDescent="0.2">
      <c r="A26" s="32"/>
    </row>
    <row r="27" spans="1:4" x14ac:dyDescent="0.2">
      <c r="A27" s="32"/>
    </row>
    <row r="28" spans="1:4" x14ac:dyDescent="0.2">
      <c r="A28" s="32"/>
    </row>
    <row r="29" spans="1:4" x14ac:dyDescent="0.2">
      <c r="A29" s="32"/>
    </row>
    <row r="30" spans="1:4" x14ac:dyDescent="0.2">
      <c r="A30" s="32"/>
    </row>
    <row r="31" spans="1:4" x14ac:dyDescent="0.2">
      <c r="A31" s="32"/>
    </row>
    <row r="32" spans="1:4" x14ac:dyDescent="0.2">
      <c r="A32" s="32"/>
    </row>
    <row r="33" spans="1:1" x14ac:dyDescent="0.2">
      <c r="A33" s="32"/>
    </row>
    <row r="34" spans="1:1" x14ac:dyDescent="0.2">
      <c r="A34" s="32"/>
    </row>
    <row r="35" spans="1:1" x14ac:dyDescent="0.2">
      <c r="A35" s="32"/>
    </row>
    <row r="36" spans="1:1" x14ac:dyDescent="0.2">
      <c r="A36" s="32"/>
    </row>
    <row r="37" spans="1:1" x14ac:dyDescent="0.2">
      <c r="A37" s="32"/>
    </row>
    <row r="38" spans="1:1" x14ac:dyDescent="0.2">
      <c r="A38" s="32"/>
    </row>
    <row r="39" spans="1:1" x14ac:dyDescent="0.2">
      <c r="A39" s="32"/>
    </row>
    <row r="40" spans="1:1" x14ac:dyDescent="0.2">
      <c r="A40" s="32"/>
    </row>
    <row r="41" spans="1:1" x14ac:dyDescent="0.2">
      <c r="A41" s="32"/>
    </row>
    <row r="42" spans="1:1" x14ac:dyDescent="0.2">
      <c r="A42" s="32"/>
    </row>
    <row r="43" spans="1:1" x14ac:dyDescent="0.2">
      <c r="A43" s="32"/>
    </row>
    <row r="44" spans="1:1" x14ac:dyDescent="0.2">
      <c r="A44" s="32"/>
    </row>
    <row r="45" spans="1:1" x14ac:dyDescent="0.2">
      <c r="A45" s="32"/>
    </row>
    <row r="46" spans="1:1" x14ac:dyDescent="0.2">
      <c r="A46" s="32"/>
    </row>
    <row r="47" spans="1:1" x14ac:dyDescent="0.2">
      <c r="A47" s="32"/>
    </row>
    <row r="48" spans="1:1" x14ac:dyDescent="0.2">
      <c r="A48" s="32"/>
    </row>
    <row r="49" spans="1:1" x14ac:dyDescent="0.2">
      <c r="A49" s="32"/>
    </row>
    <row r="50" spans="1:1" x14ac:dyDescent="0.2">
      <c r="A50" s="32"/>
    </row>
    <row r="51" spans="1:1" x14ac:dyDescent="0.2">
      <c r="A51" s="32"/>
    </row>
    <row r="52" spans="1:1" x14ac:dyDescent="0.2">
      <c r="A52" s="32"/>
    </row>
    <row r="53" spans="1:1" x14ac:dyDescent="0.2">
      <c r="A53" s="32"/>
    </row>
    <row r="54" spans="1:1" x14ac:dyDescent="0.2">
      <c r="A54" s="32"/>
    </row>
    <row r="55" spans="1:1" x14ac:dyDescent="0.2">
      <c r="A55" s="32"/>
    </row>
    <row r="56" spans="1:1" x14ac:dyDescent="0.2">
      <c r="A56" s="32"/>
    </row>
    <row r="57" spans="1:1" x14ac:dyDescent="0.2">
      <c r="A57" s="32"/>
    </row>
    <row r="58" spans="1:1" x14ac:dyDescent="0.2">
      <c r="A58" s="32"/>
    </row>
    <row r="59" spans="1:1" x14ac:dyDescent="0.2">
      <c r="A59" s="32"/>
    </row>
    <row r="60" spans="1:1" x14ac:dyDescent="0.2">
      <c r="A60" s="32"/>
    </row>
    <row r="61" spans="1:1" x14ac:dyDescent="0.2">
      <c r="A61" s="32"/>
    </row>
    <row r="62" spans="1:1" x14ac:dyDescent="0.2">
      <c r="A62" s="32"/>
    </row>
    <row r="63" spans="1:1" x14ac:dyDescent="0.2">
      <c r="A63" s="32"/>
    </row>
    <row r="64" spans="1:1" x14ac:dyDescent="0.2">
      <c r="A64" s="32"/>
    </row>
    <row r="65" spans="1:1" x14ac:dyDescent="0.2">
      <c r="A65" s="32"/>
    </row>
    <row r="66" spans="1:1" x14ac:dyDescent="0.2">
      <c r="A66" s="32"/>
    </row>
    <row r="67" spans="1:1" x14ac:dyDescent="0.2">
      <c r="A67" s="32"/>
    </row>
    <row r="68" spans="1:1" x14ac:dyDescent="0.2">
      <c r="A68" s="32"/>
    </row>
    <row r="69" spans="1:1" x14ac:dyDescent="0.2">
      <c r="A69" s="32"/>
    </row>
    <row r="70" spans="1:1" x14ac:dyDescent="0.2">
      <c r="A70" s="32"/>
    </row>
    <row r="71" spans="1:1" x14ac:dyDescent="0.2">
      <c r="A71" s="32"/>
    </row>
    <row r="72" spans="1:1" x14ac:dyDescent="0.2">
      <c r="A72" s="32"/>
    </row>
    <row r="73" spans="1:1" x14ac:dyDescent="0.2">
      <c r="A73" s="32"/>
    </row>
    <row r="74" spans="1:1" x14ac:dyDescent="0.2">
      <c r="A74" s="32"/>
    </row>
    <row r="75" spans="1:1" x14ac:dyDescent="0.2">
      <c r="A75" s="32"/>
    </row>
    <row r="76" spans="1:1" x14ac:dyDescent="0.2">
      <c r="A76" s="32"/>
    </row>
    <row r="77" spans="1:1" x14ac:dyDescent="0.2">
      <c r="A77" s="32"/>
    </row>
    <row r="78" spans="1:1" x14ac:dyDescent="0.2">
      <c r="A78" s="32"/>
    </row>
    <row r="79" spans="1:1" x14ac:dyDescent="0.2">
      <c r="A79" s="32"/>
    </row>
    <row r="80" spans="1:1" x14ac:dyDescent="0.2">
      <c r="A80" s="32"/>
    </row>
    <row r="81" spans="1:1" x14ac:dyDescent="0.2">
      <c r="A81" s="32"/>
    </row>
    <row r="82" spans="1:1" x14ac:dyDescent="0.2">
      <c r="A82" s="32"/>
    </row>
    <row r="83" spans="1:1" x14ac:dyDescent="0.2">
      <c r="A83" s="32"/>
    </row>
    <row r="84" spans="1:1" x14ac:dyDescent="0.2">
      <c r="A84" s="32"/>
    </row>
    <row r="85" spans="1:1" x14ac:dyDescent="0.2">
      <c r="A85" s="32"/>
    </row>
    <row r="86" spans="1:1" x14ac:dyDescent="0.2">
      <c r="A86" s="32"/>
    </row>
    <row r="87" spans="1:1" x14ac:dyDescent="0.2">
      <c r="A87" s="32"/>
    </row>
    <row r="88" spans="1:1" x14ac:dyDescent="0.2">
      <c r="A88" s="32"/>
    </row>
    <row r="89" spans="1:1" x14ac:dyDescent="0.2">
      <c r="A89" s="32"/>
    </row>
    <row r="90" spans="1:1" x14ac:dyDescent="0.2">
      <c r="A90" s="32"/>
    </row>
    <row r="91" spans="1:1" x14ac:dyDescent="0.2">
      <c r="A91" s="32"/>
    </row>
    <row r="92" spans="1:1" x14ac:dyDescent="0.2">
      <c r="A92" s="32"/>
    </row>
    <row r="93" spans="1:1" x14ac:dyDescent="0.2">
      <c r="A93" s="32"/>
    </row>
    <row r="94" spans="1:1" x14ac:dyDescent="0.2">
      <c r="A94" s="32"/>
    </row>
    <row r="95" spans="1:1" x14ac:dyDescent="0.2">
      <c r="A95" s="32"/>
    </row>
    <row r="96" spans="1:1" x14ac:dyDescent="0.2">
      <c r="A96" s="32"/>
    </row>
    <row r="97" spans="1:1" x14ac:dyDescent="0.2">
      <c r="A97" s="32"/>
    </row>
    <row r="98" spans="1:1" x14ac:dyDescent="0.2">
      <c r="A98" s="32"/>
    </row>
    <row r="99" spans="1:1" x14ac:dyDescent="0.2">
      <c r="A99" s="32"/>
    </row>
    <row r="100" spans="1:1" x14ac:dyDescent="0.2">
      <c r="A100" s="32"/>
    </row>
    <row r="101" spans="1:1" x14ac:dyDescent="0.2">
      <c r="A101" s="32"/>
    </row>
    <row r="102" spans="1:1" x14ac:dyDescent="0.2">
      <c r="A102" s="32"/>
    </row>
    <row r="103" spans="1:1" x14ac:dyDescent="0.2">
      <c r="A103" s="32"/>
    </row>
    <row r="104" spans="1:1" x14ac:dyDescent="0.2">
      <c r="A104" s="32"/>
    </row>
    <row r="105" spans="1:1" x14ac:dyDescent="0.2">
      <c r="A105" s="32"/>
    </row>
    <row r="106" spans="1:1" x14ac:dyDescent="0.2">
      <c r="A106" s="32"/>
    </row>
    <row r="107" spans="1:1" x14ac:dyDescent="0.2">
      <c r="A107" s="32"/>
    </row>
    <row r="108" spans="1:1" x14ac:dyDescent="0.2">
      <c r="A108" s="32"/>
    </row>
    <row r="109" spans="1:1" x14ac:dyDescent="0.2">
      <c r="A109" s="32"/>
    </row>
    <row r="110" spans="1:1" x14ac:dyDescent="0.2">
      <c r="A110" s="32"/>
    </row>
    <row r="111" spans="1:1" x14ac:dyDescent="0.2">
      <c r="A111" s="32"/>
    </row>
    <row r="112" spans="1:1" x14ac:dyDescent="0.2">
      <c r="A112" s="32"/>
    </row>
    <row r="113" spans="1:1" x14ac:dyDescent="0.2">
      <c r="A113" s="32"/>
    </row>
    <row r="114" spans="1:1" x14ac:dyDescent="0.2">
      <c r="A114" s="32"/>
    </row>
    <row r="115" spans="1:1" x14ac:dyDescent="0.2">
      <c r="A115" s="32"/>
    </row>
    <row r="116" spans="1:1" x14ac:dyDescent="0.2">
      <c r="A116" s="32"/>
    </row>
    <row r="117" spans="1:1" x14ac:dyDescent="0.2">
      <c r="A117" s="32"/>
    </row>
    <row r="118" spans="1:1" x14ac:dyDescent="0.2">
      <c r="A118" s="32"/>
    </row>
    <row r="119" spans="1:1" x14ac:dyDescent="0.2">
      <c r="A119" s="32"/>
    </row>
    <row r="120" spans="1:1" x14ac:dyDescent="0.2">
      <c r="A120" s="32"/>
    </row>
    <row r="121" spans="1:1" x14ac:dyDescent="0.2">
      <c r="A121" s="32"/>
    </row>
    <row r="122" spans="1:1" x14ac:dyDescent="0.2">
      <c r="A122" s="32"/>
    </row>
    <row r="123" spans="1:1" x14ac:dyDescent="0.2">
      <c r="A123" s="32"/>
    </row>
    <row r="124" spans="1:1" x14ac:dyDescent="0.2">
      <c r="A124" s="32"/>
    </row>
    <row r="125" spans="1:1" x14ac:dyDescent="0.2">
      <c r="A125" s="32"/>
    </row>
    <row r="126" spans="1:1" x14ac:dyDescent="0.2">
      <c r="A126" s="32"/>
    </row>
    <row r="127" spans="1:1" x14ac:dyDescent="0.2">
      <c r="A127" s="32"/>
    </row>
    <row r="128" spans="1:1" x14ac:dyDescent="0.2">
      <c r="A128" s="32"/>
    </row>
    <row r="129" spans="1:1" x14ac:dyDescent="0.2">
      <c r="A129" s="32"/>
    </row>
    <row r="130" spans="1:1" x14ac:dyDescent="0.2">
      <c r="A130" s="32"/>
    </row>
  </sheetData>
  <phoneticPr fontId="6" type="noConversion"/>
  <hyperlinks>
    <hyperlink ref="C11" location="'Table 1'!A1" display="Table 1" xr:uid="{B9D1DDB6-5498-48FB-B9CC-E8B19E5C4309}"/>
    <hyperlink ref="C12" location="'Table 2'!A1" display="Table 2" xr:uid="{AC290B84-6541-4F48-A67D-F1D6FCFA7FDE}"/>
    <hyperlink ref="C7" location="Enquiries!A1" display="Enquiries" xr:uid="{358113C2-7577-41E3-AD3C-08CBE9A9B542}"/>
    <hyperlink ref="C6" location="Metadata!A1" display="Metadata" xr:uid="{CF157346-8050-476C-9DC6-95FCBA1AFAD9}"/>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sheetPr>
    <tabColor rgb="FFFF0000"/>
  </sheetPr>
  <dimension ref="A1:N53"/>
  <sheetViews>
    <sheetView showGridLines="0" zoomScaleNormal="100" workbookViewId="0">
      <selection activeCell="F35" activeCellId="2" sqref="F9 F22 F35"/>
    </sheetView>
  </sheetViews>
  <sheetFormatPr defaultColWidth="8.7109375" defaultRowHeight="11.25" x14ac:dyDescent="0.2"/>
  <cols>
    <col min="1" max="1" width="11.140625" style="6" customWidth="1"/>
    <col min="2" max="2" width="10.7109375" style="6" customWidth="1"/>
    <col min="3" max="3" width="9" style="6" customWidth="1"/>
    <col min="4" max="4" width="6.28515625" style="6" customWidth="1"/>
    <col min="5" max="5" width="44.5703125" style="6" customWidth="1"/>
    <col min="6" max="6" width="19.85546875" style="6" customWidth="1"/>
    <col min="7" max="7" width="52.5703125" style="6" customWidth="1"/>
    <col min="8" max="16384" width="8.7109375" style="6"/>
  </cols>
  <sheetData>
    <row r="1" spans="1:14" ht="11.45" customHeight="1" x14ac:dyDescent="0.25">
      <c r="E1" s="50"/>
    </row>
    <row r="3" spans="1:14" ht="12.75" x14ac:dyDescent="0.2">
      <c r="C3" s="83" t="s">
        <v>228</v>
      </c>
      <c r="F3" s="8"/>
      <c r="G3" s="88" t="s">
        <v>229</v>
      </c>
      <c r="H3" s="9"/>
      <c r="I3" s="9"/>
      <c r="J3" s="9"/>
      <c r="K3" s="9"/>
      <c r="L3" s="9"/>
      <c r="M3" s="9"/>
    </row>
    <row r="4" spans="1:14" x14ac:dyDescent="0.2">
      <c r="C4" s="42" t="s">
        <v>14</v>
      </c>
      <c r="F4" s="8"/>
      <c r="G4" s="6" t="s">
        <v>141</v>
      </c>
      <c r="H4" s="9"/>
      <c r="I4" s="9"/>
      <c r="J4" s="9"/>
      <c r="K4" s="9"/>
      <c r="L4" s="9"/>
      <c r="M4" s="9"/>
    </row>
    <row r="5" spans="1:14" x14ac:dyDescent="0.2">
      <c r="C5" s="10"/>
      <c r="F5" s="8"/>
      <c r="G5" s="9"/>
      <c r="H5" s="9"/>
      <c r="I5" s="9"/>
      <c r="J5" s="9"/>
      <c r="K5" s="9"/>
      <c r="L5" s="9"/>
      <c r="M5" s="9"/>
    </row>
    <row r="6" spans="1:14" x14ac:dyDescent="0.2">
      <c r="C6" s="11" t="s">
        <v>15</v>
      </c>
      <c r="D6" s="22"/>
      <c r="E6" s="49" t="s">
        <v>61</v>
      </c>
      <c r="F6" s="96" t="s">
        <v>214</v>
      </c>
      <c r="G6" s="13" t="s">
        <v>173</v>
      </c>
      <c r="H6" s="9"/>
      <c r="I6" s="9"/>
      <c r="J6" s="9"/>
      <c r="K6" s="9"/>
      <c r="L6" s="9"/>
      <c r="M6" s="9"/>
    </row>
    <row r="7" spans="1:14" x14ac:dyDescent="0.2">
      <c r="C7" s="11"/>
      <c r="D7" s="22"/>
      <c r="E7" s="49"/>
      <c r="F7" s="96">
        <v>44958</v>
      </c>
      <c r="G7" s="13"/>
      <c r="H7" s="9"/>
      <c r="I7" s="9"/>
      <c r="J7" s="9"/>
      <c r="K7" s="9"/>
      <c r="L7" s="9"/>
      <c r="M7" s="9"/>
    </row>
    <row r="8" spans="1:14" x14ac:dyDescent="0.2">
      <c r="C8" s="15"/>
      <c r="D8" s="15" t="s">
        <v>24</v>
      </c>
      <c r="E8" s="15"/>
      <c r="F8" s="103">
        <f t="shared" ref="F8" si="0">+F9+F22+F35</f>
        <v>24545.841651000002</v>
      </c>
      <c r="G8" s="61" t="s">
        <v>177</v>
      </c>
    </row>
    <row r="9" spans="1:14" x14ac:dyDescent="0.2">
      <c r="C9" s="23"/>
      <c r="D9" s="23" t="s">
        <v>19</v>
      </c>
      <c r="E9" s="17"/>
      <c r="F9" s="104">
        <f t="shared" ref="F9" si="1">SUM(F10:F21)</f>
        <v>6347.7479579999999</v>
      </c>
      <c r="G9" s="64" t="s">
        <v>146</v>
      </c>
    </row>
    <row r="10" spans="1:14" ht="12" customHeight="1" x14ac:dyDescent="0.25">
      <c r="A10"/>
      <c r="C10" s="43"/>
      <c r="D10" s="19"/>
      <c r="E10" s="43" t="s">
        <v>164</v>
      </c>
      <c r="F10" s="105">
        <v>3752.4397290000002</v>
      </c>
      <c r="G10" s="63" t="s">
        <v>153</v>
      </c>
    </row>
    <row r="11" spans="1:14" ht="12" customHeight="1" x14ac:dyDescent="0.25">
      <c r="A11"/>
      <c r="C11" s="44"/>
      <c r="D11" s="17"/>
      <c r="E11" s="44" t="s">
        <v>165</v>
      </c>
      <c r="F11" s="106">
        <v>1225.4444329999999</v>
      </c>
      <c r="G11" s="62" t="s">
        <v>154</v>
      </c>
    </row>
    <row r="12" spans="1:14" ht="12" customHeight="1" x14ac:dyDescent="0.25">
      <c r="A12"/>
      <c r="C12" s="43"/>
      <c r="D12" s="19"/>
      <c r="E12" s="43" t="s">
        <v>166</v>
      </c>
      <c r="F12" s="105">
        <v>108.717626</v>
      </c>
      <c r="G12" s="63" t="s">
        <v>155</v>
      </c>
      <c r="H12" s="9"/>
      <c r="I12" s="9"/>
      <c r="J12" s="9"/>
      <c r="K12" s="9"/>
      <c r="L12" s="9"/>
      <c r="M12" s="9"/>
      <c r="N12" s="20"/>
    </row>
    <row r="13" spans="1:14" ht="12" customHeight="1" x14ac:dyDescent="0.25">
      <c r="A13"/>
      <c r="C13" s="44"/>
      <c r="D13" s="17"/>
      <c r="E13" s="44" t="s">
        <v>167</v>
      </c>
      <c r="F13" s="106">
        <v>36.054766999999998</v>
      </c>
      <c r="G13" s="62" t="s">
        <v>156</v>
      </c>
    </row>
    <row r="14" spans="1:14" ht="12" customHeight="1" x14ac:dyDescent="0.25">
      <c r="A14"/>
      <c r="C14" s="43"/>
      <c r="D14" s="19"/>
      <c r="E14" s="43" t="s">
        <v>168</v>
      </c>
      <c r="F14" s="105">
        <v>1.0836049999999999</v>
      </c>
      <c r="G14" s="63" t="s">
        <v>232</v>
      </c>
    </row>
    <row r="15" spans="1:14" ht="12" customHeight="1" x14ac:dyDescent="0.25">
      <c r="A15"/>
      <c r="C15" s="44"/>
      <c r="D15" s="17"/>
      <c r="E15" s="44" t="s">
        <v>169</v>
      </c>
      <c r="F15" s="106">
        <v>3.862635</v>
      </c>
      <c r="G15" s="62" t="s">
        <v>157</v>
      </c>
    </row>
    <row r="16" spans="1:14" ht="12" customHeight="1" x14ac:dyDescent="0.25">
      <c r="A16"/>
      <c r="C16" s="43"/>
      <c r="D16" s="19"/>
      <c r="E16" s="43" t="s">
        <v>60</v>
      </c>
      <c r="F16" s="105">
        <v>517.96795899999995</v>
      </c>
      <c r="G16" s="63" t="s">
        <v>158</v>
      </c>
    </row>
    <row r="17" spans="1:14" ht="12" customHeight="1" x14ac:dyDescent="0.25">
      <c r="A17"/>
      <c r="C17" s="44"/>
      <c r="D17" s="17"/>
      <c r="E17" s="44" t="s">
        <v>170</v>
      </c>
      <c r="F17" s="106">
        <v>4.937246</v>
      </c>
      <c r="G17" s="62" t="s">
        <v>159</v>
      </c>
    </row>
    <row r="18" spans="1:14" ht="12" customHeight="1" x14ac:dyDescent="0.25">
      <c r="A18"/>
      <c r="C18" s="43"/>
      <c r="D18" s="19"/>
      <c r="E18" s="43" t="s">
        <v>171</v>
      </c>
      <c r="F18" s="105">
        <v>30.417088</v>
      </c>
      <c r="G18" s="63" t="s">
        <v>160</v>
      </c>
    </row>
    <row r="19" spans="1:14" ht="12" customHeight="1" x14ac:dyDescent="0.25">
      <c r="A19"/>
      <c r="C19" s="44"/>
      <c r="D19" s="17"/>
      <c r="E19" s="44" t="s">
        <v>172</v>
      </c>
      <c r="F19" s="106">
        <v>49.612645000000001</v>
      </c>
      <c r="G19" s="62" t="s">
        <v>161</v>
      </c>
    </row>
    <row r="20" spans="1:14" ht="12" customHeight="1" x14ac:dyDescent="0.25">
      <c r="A20"/>
      <c r="C20" s="43"/>
      <c r="D20" s="19"/>
      <c r="E20" s="43" t="s">
        <v>162</v>
      </c>
      <c r="F20" s="105">
        <v>612.80394799999999</v>
      </c>
      <c r="G20" s="63" t="s">
        <v>163</v>
      </c>
      <c r="H20" s="9"/>
      <c r="I20" s="9"/>
      <c r="J20" s="9"/>
      <c r="K20" s="9"/>
      <c r="L20" s="9"/>
      <c r="M20" s="9"/>
      <c r="N20" s="20"/>
    </row>
    <row r="21" spans="1:14" ht="12.75" customHeight="1" x14ac:dyDescent="0.25">
      <c r="A21"/>
      <c r="C21" s="44"/>
      <c r="D21" s="17"/>
      <c r="E21" s="44" t="s">
        <v>182</v>
      </c>
      <c r="F21" s="106">
        <v>4.4062770000000002</v>
      </c>
      <c r="G21" s="62" t="s">
        <v>81</v>
      </c>
    </row>
    <row r="22" spans="1:14" ht="12" customHeight="1" x14ac:dyDescent="0.2">
      <c r="C22" s="15"/>
      <c r="D22" s="15" t="s">
        <v>20</v>
      </c>
      <c r="E22" s="15"/>
      <c r="F22" s="107">
        <f t="shared" ref="F22" si="2">SUM(F23:F34)</f>
        <v>7438.4445800000003</v>
      </c>
      <c r="G22" s="61" t="s">
        <v>147</v>
      </c>
    </row>
    <row r="23" spans="1:14" ht="12" customHeight="1" x14ac:dyDescent="0.25">
      <c r="A23"/>
      <c r="C23" s="44"/>
      <c r="D23" s="17"/>
      <c r="E23" s="44" t="s">
        <v>164</v>
      </c>
      <c r="F23" s="106">
        <v>4659.0349299999998</v>
      </c>
      <c r="G23" s="62" t="s">
        <v>153</v>
      </c>
    </row>
    <row r="24" spans="1:14" ht="12" customHeight="1" x14ac:dyDescent="0.25">
      <c r="A24"/>
      <c r="C24" s="43"/>
      <c r="D24" s="19"/>
      <c r="E24" s="43" t="s">
        <v>165</v>
      </c>
      <c r="F24" s="105">
        <v>134.71666500000001</v>
      </c>
      <c r="G24" s="63" t="s">
        <v>154</v>
      </c>
    </row>
    <row r="25" spans="1:14" ht="12" customHeight="1" x14ac:dyDescent="0.25">
      <c r="A25"/>
      <c r="C25" s="44"/>
      <c r="D25" s="17"/>
      <c r="E25" s="44" t="s">
        <v>166</v>
      </c>
      <c r="F25" s="106">
        <v>28.945869999999999</v>
      </c>
      <c r="G25" s="62" t="s">
        <v>155</v>
      </c>
      <c r="H25" s="9"/>
      <c r="I25" s="9"/>
      <c r="J25" s="9"/>
      <c r="K25" s="9"/>
      <c r="L25" s="9"/>
      <c r="M25" s="9"/>
      <c r="N25" s="20"/>
    </row>
    <row r="26" spans="1:14" ht="12" customHeight="1" x14ac:dyDescent="0.25">
      <c r="A26"/>
      <c r="C26" s="43"/>
      <c r="D26" s="19"/>
      <c r="E26" s="43" t="s">
        <v>167</v>
      </c>
      <c r="F26" s="105">
        <v>2052.2972049999998</v>
      </c>
      <c r="G26" s="63" t="s">
        <v>156</v>
      </c>
    </row>
    <row r="27" spans="1:14" ht="12" customHeight="1" x14ac:dyDescent="0.25">
      <c r="A27"/>
      <c r="C27" s="44"/>
      <c r="D27" s="17"/>
      <c r="E27" s="44" t="s">
        <v>168</v>
      </c>
      <c r="F27" s="106">
        <v>0.23880899999999999</v>
      </c>
      <c r="G27" s="62" t="s">
        <v>232</v>
      </c>
    </row>
    <row r="28" spans="1:14" ht="12" customHeight="1" x14ac:dyDescent="0.25">
      <c r="A28"/>
      <c r="C28" s="43"/>
      <c r="D28" s="19"/>
      <c r="E28" s="43" t="s">
        <v>169</v>
      </c>
      <c r="F28" s="105">
        <v>9.5519409999999993</v>
      </c>
      <c r="G28" s="63" t="s">
        <v>157</v>
      </c>
    </row>
    <row r="29" spans="1:14" ht="12" customHeight="1" x14ac:dyDescent="0.25">
      <c r="A29"/>
      <c r="C29" s="44"/>
      <c r="D29" s="17"/>
      <c r="E29" s="44" t="s">
        <v>60</v>
      </c>
      <c r="F29" s="106">
        <v>55.509044000000003</v>
      </c>
      <c r="G29" s="62" t="s">
        <v>158</v>
      </c>
    </row>
    <row r="30" spans="1:14" ht="12" customHeight="1" x14ac:dyDescent="0.25">
      <c r="A30"/>
      <c r="C30" s="43"/>
      <c r="D30" s="19"/>
      <c r="E30" s="43" t="s">
        <v>170</v>
      </c>
      <c r="F30" s="105">
        <v>3.3E-3</v>
      </c>
      <c r="G30" s="63" t="s">
        <v>159</v>
      </c>
    </row>
    <row r="31" spans="1:14" ht="12" customHeight="1" x14ac:dyDescent="0.25">
      <c r="A31"/>
      <c r="C31" s="44"/>
      <c r="D31" s="17"/>
      <c r="E31" s="44" t="s">
        <v>171</v>
      </c>
      <c r="F31" s="106">
        <v>1.4567840000000001</v>
      </c>
      <c r="G31" s="62" t="s">
        <v>160</v>
      </c>
    </row>
    <row r="32" spans="1:14" ht="12" customHeight="1" x14ac:dyDescent="0.25">
      <c r="A32"/>
      <c r="C32" s="43"/>
      <c r="D32" s="19"/>
      <c r="E32" s="43" t="s">
        <v>172</v>
      </c>
      <c r="F32" s="105">
        <v>2.3910070000000001</v>
      </c>
      <c r="G32" s="63" t="s">
        <v>161</v>
      </c>
    </row>
    <row r="33" spans="1:14" ht="12" customHeight="1" x14ac:dyDescent="0.25">
      <c r="A33"/>
      <c r="C33" s="44"/>
      <c r="D33" s="17"/>
      <c r="E33" s="44" t="s">
        <v>162</v>
      </c>
      <c r="F33" s="106">
        <v>1.3313029999999999</v>
      </c>
      <c r="G33" s="62" t="s">
        <v>163</v>
      </c>
      <c r="H33" s="9"/>
      <c r="I33" s="9"/>
      <c r="J33" s="9"/>
      <c r="K33" s="9"/>
      <c r="L33" s="9"/>
      <c r="M33" s="9"/>
      <c r="N33" s="20"/>
    </row>
    <row r="34" spans="1:14" ht="12.75" customHeight="1" x14ac:dyDescent="0.25">
      <c r="A34"/>
      <c r="C34" s="43"/>
      <c r="D34" s="19"/>
      <c r="E34" s="43" t="s">
        <v>182</v>
      </c>
      <c r="F34" s="105">
        <v>492.96772200000032</v>
      </c>
      <c r="G34" s="63" t="s">
        <v>81</v>
      </c>
    </row>
    <row r="35" spans="1:14" ht="12" customHeight="1" x14ac:dyDescent="0.2">
      <c r="C35" s="44"/>
      <c r="D35" s="23" t="s">
        <v>145</v>
      </c>
      <c r="E35" s="44"/>
      <c r="F35" s="104">
        <f t="shared" ref="F35" si="3">SUM(F36:F47)</f>
        <v>10759.649113000001</v>
      </c>
      <c r="G35" s="64" t="s">
        <v>148</v>
      </c>
    </row>
    <row r="36" spans="1:14" ht="12" customHeight="1" x14ac:dyDescent="0.25">
      <c r="A36"/>
      <c r="C36" s="43"/>
      <c r="D36" s="19"/>
      <c r="E36" s="43" t="s">
        <v>164</v>
      </c>
      <c r="F36" s="105">
        <v>2129.5974200000001</v>
      </c>
      <c r="G36" s="63" t="s">
        <v>153</v>
      </c>
    </row>
    <row r="37" spans="1:14" ht="12" customHeight="1" x14ac:dyDescent="0.25">
      <c r="A37"/>
      <c r="C37" s="44"/>
      <c r="D37" s="17"/>
      <c r="E37" s="44" t="s">
        <v>165</v>
      </c>
      <c r="F37" s="106">
        <v>3612.4387510000001</v>
      </c>
      <c r="G37" s="62" t="s">
        <v>154</v>
      </c>
    </row>
    <row r="38" spans="1:14" ht="12" customHeight="1" x14ac:dyDescent="0.25">
      <c r="A38"/>
      <c r="C38" s="43"/>
      <c r="D38" s="19"/>
      <c r="E38" s="43" t="s">
        <v>166</v>
      </c>
      <c r="F38" s="105">
        <v>874.96436700000004</v>
      </c>
      <c r="G38" s="63" t="s">
        <v>155</v>
      </c>
      <c r="H38" s="9"/>
      <c r="I38" s="9"/>
      <c r="J38" s="9"/>
      <c r="K38" s="9"/>
      <c r="L38" s="9"/>
      <c r="M38" s="9"/>
      <c r="N38" s="20"/>
    </row>
    <row r="39" spans="1:14" ht="12" customHeight="1" x14ac:dyDescent="0.25">
      <c r="A39"/>
      <c r="C39" s="44"/>
      <c r="D39" s="17"/>
      <c r="E39" s="44" t="s">
        <v>167</v>
      </c>
      <c r="F39" s="106">
        <v>2131.2165359999999</v>
      </c>
      <c r="G39" s="62" t="s">
        <v>156</v>
      </c>
    </row>
    <row r="40" spans="1:14" ht="12" customHeight="1" x14ac:dyDescent="0.25">
      <c r="A40"/>
      <c r="C40" s="43"/>
      <c r="D40" s="19"/>
      <c r="E40" s="43" t="s">
        <v>168</v>
      </c>
      <c r="F40" s="105">
        <v>6.0416629999999998</v>
      </c>
      <c r="G40" s="63" t="s">
        <v>232</v>
      </c>
    </row>
    <row r="41" spans="1:14" ht="12" customHeight="1" x14ac:dyDescent="0.25">
      <c r="A41"/>
      <c r="C41" s="44"/>
      <c r="D41" s="17"/>
      <c r="E41" s="44" t="s">
        <v>169</v>
      </c>
      <c r="F41" s="106">
        <v>91.513852999999997</v>
      </c>
      <c r="G41" s="62" t="s">
        <v>157</v>
      </c>
    </row>
    <row r="42" spans="1:14" ht="12" customHeight="1" x14ac:dyDescent="0.25">
      <c r="A42"/>
      <c r="C42" s="43"/>
      <c r="D42" s="19"/>
      <c r="E42" s="43" t="s">
        <v>60</v>
      </c>
      <c r="F42" s="105">
        <v>1329.2089189999999</v>
      </c>
      <c r="G42" s="63" t="s">
        <v>158</v>
      </c>
    </row>
    <row r="43" spans="1:14" ht="12" customHeight="1" x14ac:dyDescent="0.25">
      <c r="A43"/>
      <c r="C43" s="44"/>
      <c r="D43" s="17"/>
      <c r="E43" s="44" t="s">
        <v>170</v>
      </c>
      <c r="F43" s="106">
        <v>1.0904240000000001</v>
      </c>
      <c r="G43" s="62" t="s">
        <v>159</v>
      </c>
    </row>
    <row r="44" spans="1:14" ht="12" customHeight="1" x14ac:dyDescent="0.25">
      <c r="A44"/>
      <c r="C44" s="43"/>
      <c r="D44" s="19"/>
      <c r="E44" s="43" t="s">
        <v>171</v>
      </c>
      <c r="F44" s="105">
        <v>173.51670300000001</v>
      </c>
      <c r="G44" s="63" t="s">
        <v>160</v>
      </c>
    </row>
    <row r="45" spans="1:14" ht="12" customHeight="1" x14ac:dyDescent="0.25">
      <c r="A45"/>
      <c r="C45" s="44"/>
      <c r="D45" s="17"/>
      <c r="E45" s="44" t="s">
        <v>172</v>
      </c>
      <c r="F45" s="106">
        <v>234.03814499999999</v>
      </c>
      <c r="G45" s="62" t="s">
        <v>161</v>
      </c>
    </row>
    <row r="46" spans="1:14" ht="12" customHeight="1" x14ac:dyDescent="0.25">
      <c r="A46"/>
      <c r="C46" s="43"/>
      <c r="D46" s="19"/>
      <c r="E46" s="43" t="s">
        <v>162</v>
      </c>
      <c r="F46" s="105">
        <v>129.48340200000001</v>
      </c>
      <c r="G46" s="63" t="s">
        <v>163</v>
      </c>
      <c r="H46" s="9"/>
      <c r="I46" s="9"/>
      <c r="J46" s="9"/>
      <c r="K46" s="9"/>
      <c r="L46" s="9"/>
      <c r="M46" s="9"/>
      <c r="N46" s="20"/>
    </row>
    <row r="47" spans="1:14" ht="12.75" customHeight="1" x14ac:dyDescent="0.25">
      <c r="A47"/>
      <c r="C47" s="44"/>
      <c r="D47" s="17"/>
      <c r="E47" s="44" t="s">
        <v>182</v>
      </c>
      <c r="F47" s="106">
        <v>46.538930000000001</v>
      </c>
      <c r="G47" s="62" t="s">
        <v>81</v>
      </c>
    </row>
    <row r="48" spans="1:14" x14ac:dyDescent="0.2">
      <c r="C48" s="43"/>
      <c r="D48" s="19"/>
      <c r="E48" s="43"/>
      <c r="F48" s="19"/>
      <c r="G48" s="63"/>
    </row>
    <row r="49" spans="2:7" x14ac:dyDescent="0.2">
      <c r="C49" s="43"/>
      <c r="D49" s="19"/>
      <c r="E49" s="43"/>
      <c r="F49" s="19"/>
      <c r="G49" s="19"/>
    </row>
    <row r="50" spans="2:7" x14ac:dyDescent="0.2">
      <c r="C50" s="9"/>
      <c r="D50" s="9"/>
      <c r="E50" s="9"/>
    </row>
    <row r="51" spans="2:7" x14ac:dyDescent="0.2">
      <c r="B51" s="24" t="s">
        <v>184</v>
      </c>
      <c r="G51" s="25" t="s">
        <v>183</v>
      </c>
    </row>
    <row r="52" spans="2:7" x14ac:dyDescent="0.2">
      <c r="B52" s="24" t="s">
        <v>181</v>
      </c>
      <c r="G52" s="25" t="s">
        <v>185</v>
      </c>
    </row>
    <row r="53" spans="2:7" x14ac:dyDescent="0.2">
      <c r="C53" s="25"/>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sheetPr>
    <tabColor rgb="FFFF0000"/>
  </sheetPr>
  <dimension ref="C3:N22"/>
  <sheetViews>
    <sheetView showGridLines="0" zoomScaleNormal="100" workbookViewId="0">
      <selection activeCell="E17" sqref="E17:E19"/>
    </sheetView>
  </sheetViews>
  <sheetFormatPr defaultColWidth="8.7109375" defaultRowHeight="11.25" x14ac:dyDescent="0.2"/>
  <cols>
    <col min="1" max="2" width="8.7109375" style="6"/>
    <col min="3" max="3" width="9" style="6" customWidth="1"/>
    <col min="4" max="4" width="47.28515625" style="6" customWidth="1"/>
    <col min="5" max="5" width="33" style="6" customWidth="1"/>
    <col min="6" max="6" width="66.7109375" style="6" customWidth="1"/>
    <col min="7" max="16384" width="8.7109375" style="6"/>
  </cols>
  <sheetData>
    <row r="3" spans="3:14" ht="13.5" customHeight="1" x14ac:dyDescent="0.2">
      <c r="C3" s="131" t="s">
        <v>230</v>
      </c>
      <c r="D3" s="131"/>
      <c r="E3" s="131"/>
      <c r="F3" s="82" t="s">
        <v>231</v>
      </c>
      <c r="G3" s="9"/>
      <c r="H3" s="9"/>
      <c r="I3" s="9"/>
      <c r="J3" s="9"/>
      <c r="K3" s="9"/>
      <c r="L3" s="9"/>
      <c r="M3" s="9"/>
    </row>
    <row r="4" spans="3:14" x14ac:dyDescent="0.2">
      <c r="C4" s="42" t="s">
        <v>14</v>
      </c>
      <c r="E4" s="8"/>
      <c r="F4" s="6" t="s">
        <v>141</v>
      </c>
      <c r="G4" s="9"/>
      <c r="H4" s="9"/>
      <c r="I4" s="9"/>
      <c r="J4" s="9"/>
      <c r="K4" s="9"/>
      <c r="L4" s="9"/>
      <c r="M4" s="9"/>
    </row>
    <row r="5" spans="3:14" x14ac:dyDescent="0.2">
      <c r="C5" s="10"/>
      <c r="E5" s="8"/>
      <c r="F5" s="9"/>
      <c r="G5" s="9"/>
      <c r="H5" s="9"/>
      <c r="I5" s="9"/>
      <c r="J5" s="9"/>
      <c r="K5" s="9"/>
      <c r="L5" s="9"/>
      <c r="M5" s="9"/>
    </row>
    <row r="6" spans="3:14" x14ac:dyDescent="0.2">
      <c r="C6" s="11" t="s">
        <v>15</v>
      </c>
      <c r="D6" s="12" t="s">
        <v>16</v>
      </c>
      <c r="E6" s="96" t="s">
        <v>214</v>
      </c>
      <c r="F6" s="13" t="s">
        <v>152</v>
      </c>
      <c r="G6" s="9"/>
      <c r="H6" s="9"/>
      <c r="I6" s="9"/>
      <c r="J6" s="9"/>
      <c r="K6" s="9"/>
      <c r="L6" s="9"/>
      <c r="M6" s="9"/>
    </row>
    <row r="7" spans="3:14" x14ac:dyDescent="0.2">
      <c r="C7" s="11"/>
      <c r="D7" s="12"/>
      <c r="E7" s="96">
        <v>44958</v>
      </c>
      <c r="F7" s="13"/>
      <c r="G7" s="9"/>
      <c r="H7" s="9"/>
      <c r="I7" s="9"/>
      <c r="J7" s="9"/>
      <c r="K7" s="9"/>
      <c r="L7" s="9"/>
      <c r="M7" s="9"/>
    </row>
    <row r="8" spans="3:14" x14ac:dyDescent="0.2">
      <c r="C8" s="14"/>
      <c r="D8" s="15" t="s">
        <v>19</v>
      </c>
      <c r="E8" s="97">
        <f t="shared" ref="E8" si="0">+E9+E10+E11</f>
        <v>6347.7479579999999</v>
      </c>
      <c r="F8" s="61" t="s">
        <v>146</v>
      </c>
    </row>
    <row r="9" spans="3:14" x14ac:dyDescent="0.2">
      <c r="C9" s="16"/>
      <c r="D9" s="17" t="s">
        <v>25</v>
      </c>
      <c r="E9" s="98">
        <v>1584.3781590000001</v>
      </c>
      <c r="F9" s="62" t="s">
        <v>149</v>
      </c>
    </row>
    <row r="10" spans="3:14" x14ac:dyDescent="0.2">
      <c r="C10" s="18"/>
      <c r="D10" s="19" t="s">
        <v>26</v>
      </c>
      <c r="E10" s="99">
        <v>1763.1942369999999</v>
      </c>
      <c r="F10" s="63" t="s">
        <v>150</v>
      </c>
    </row>
    <row r="11" spans="3:14" x14ac:dyDescent="0.2">
      <c r="C11" s="16"/>
      <c r="D11" s="17" t="s">
        <v>27</v>
      </c>
      <c r="E11" s="98">
        <v>3000.1755619999999</v>
      </c>
      <c r="F11" s="62" t="s">
        <v>151</v>
      </c>
      <c r="G11" s="9"/>
      <c r="H11" s="9"/>
      <c r="I11" s="9"/>
      <c r="J11" s="9"/>
      <c r="K11" s="9"/>
      <c r="L11" s="9"/>
      <c r="M11" s="9"/>
      <c r="N11" s="20"/>
    </row>
    <row r="12" spans="3:14" x14ac:dyDescent="0.2">
      <c r="C12" s="14"/>
      <c r="D12" s="15" t="s">
        <v>20</v>
      </c>
      <c r="E12" s="97">
        <f t="shared" ref="E12" si="1">+E13+E14+E15</f>
        <v>7438.4445799999994</v>
      </c>
      <c r="F12" s="61" t="s">
        <v>147</v>
      </c>
    </row>
    <row r="13" spans="3:14" x14ac:dyDescent="0.2">
      <c r="C13" s="16"/>
      <c r="D13" s="17" t="s">
        <v>25</v>
      </c>
      <c r="E13" s="98">
        <v>192.88123200000001</v>
      </c>
      <c r="F13" s="62" t="s">
        <v>149</v>
      </c>
    </row>
    <row r="14" spans="3:14" x14ac:dyDescent="0.2">
      <c r="C14" s="18"/>
      <c r="D14" s="19" t="s">
        <v>26</v>
      </c>
      <c r="E14" s="99">
        <v>4685.361261</v>
      </c>
      <c r="F14" s="63" t="s">
        <v>150</v>
      </c>
    </row>
    <row r="15" spans="3:14" x14ac:dyDescent="0.2">
      <c r="C15" s="16"/>
      <c r="D15" s="17" t="s">
        <v>27</v>
      </c>
      <c r="E15" s="98">
        <v>2560.2020870000001</v>
      </c>
      <c r="F15" s="62" t="s">
        <v>151</v>
      </c>
      <c r="G15" s="9"/>
      <c r="H15" s="9"/>
      <c r="I15" s="9"/>
      <c r="J15" s="9"/>
      <c r="K15" s="9"/>
      <c r="L15" s="9"/>
      <c r="M15" s="9"/>
      <c r="N15" s="20"/>
    </row>
    <row r="16" spans="3:14" x14ac:dyDescent="0.2">
      <c r="C16" s="14"/>
      <c r="D16" s="15" t="s">
        <v>21</v>
      </c>
      <c r="E16" s="97">
        <f t="shared" ref="E16" si="2">+E17+E18+E19</f>
        <v>10759.649112999999</v>
      </c>
      <c r="F16" s="61" t="s">
        <v>148</v>
      </c>
    </row>
    <row r="17" spans="3:14" x14ac:dyDescent="0.2">
      <c r="C17" s="16"/>
      <c r="D17" s="17" t="s">
        <v>25</v>
      </c>
      <c r="E17" s="98">
        <v>5437.6073409999999</v>
      </c>
      <c r="F17" s="62" t="s">
        <v>149</v>
      </c>
    </row>
    <row r="18" spans="3:14" x14ac:dyDescent="0.2">
      <c r="C18" s="18"/>
      <c r="D18" s="19" t="s">
        <v>26</v>
      </c>
      <c r="E18" s="99">
        <v>1904.665334</v>
      </c>
      <c r="F18" s="63" t="s">
        <v>150</v>
      </c>
    </row>
    <row r="19" spans="3:14" x14ac:dyDescent="0.2">
      <c r="C19" s="16"/>
      <c r="D19" s="17" t="s">
        <v>27</v>
      </c>
      <c r="E19" s="98">
        <v>3417.3764379999998</v>
      </c>
      <c r="F19" s="62" t="s">
        <v>151</v>
      </c>
      <c r="G19" s="9"/>
      <c r="H19" s="9"/>
      <c r="I19" s="9"/>
      <c r="J19" s="9"/>
      <c r="K19" s="9"/>
      <c r="L19" s="9"/>
      <c r="M19" s="9"/>
      <c r="N19" s="20"/>
    </row>
    <row r="20" spans="3:14" s="1" customFormat="1" x14ac:dyDescent="0.2">
      <c r="D20" s="21"/>
      <c r="E20" s="21"/>
    </row>
    <row r="21" spans="3:14" x14ac:dyDescent="0.2">
      <c r="C21" s="24" t="s">
        <v>184</v>
      </c>
      <c r="F21" s="25" t="s">
        <v>183</v>
      </c>
    </row>
    <row r="22" spans="3:14" x14ac:dyDescent="0.2">
      <c r="C22" s="24" t="s">
        <v>181</v>
      </c>
      <c r="F22" s="25" t="s">
        <v>185</v>
      </c>
    </row>
  </sheetData>
  <mergeCells count="1">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Z33"/>
  <sheetViews>
    <sheetView showGridLines="0" workbookViewId="0">
      <selection activeCell="B3" sqref="B3"/>
    </sheetView>
  </sheetViews>
  <sheetFormatPr defaultColWidth="7.7109375" defaultRowHeight="11.25" x14ac:dyDescent="0.2"/>
  <cols>
    <col min="1" max="1" width="45.85546875" style="6" customWidth="1"/>
    <col min="2" max="2" width="151.85546875" style="3" customWidth="1"/>
    <col min="3" max="5" width="7.7109375" style="3" customWidth="1"/>
    <col min="6" max="6" width="7.7109375" style="3"/>
    <col min="7" max="7" width="7.7109375" style="3" customWidth="1"/>
    <col min="8" max="9" width="7.7109375" style="3"/>
    <col min="10" max="13" width="7.7109375" style="6"/>
    <col min="14" max="14" width="7.7109375" style="6" customWidth="1"/>
    <col min="15" max="16384" width="7.7109375" style="3"/>
  </cols>
  <sheetData>
    <row r="1" spans="1:676" x14ac:dyDescent="0.2">
      <c r="J1" s="3"/>
      <c r="K1" s="3"/>
      <c r="L1" s="3"/>
      <c r="M1" s="3"/>
      <c r="N1" s="3"/>
    </row>
    <row r="2" spans="1:676" x14ac:dyDescent="0.2">
      <c r="B2" s="26"/>
      <c r="C2" s="26"/>
      <c r="D2" s="26"/>
      <c r="E2" s="26"/>
      <c r="F2" s="26"/>
      <c r="G2" s="26"/>
      <c r="H2" s="34"/>
      <c r="J2" s="3"/>
      <c r="K2" s="3"/>
      <c r="L2" s="3"/>
      <c r="M2" s="3"/>
      <c r="N2" s="3"/>
    </row>
    <row r="3" spans="1:676" ht="36" customHeight="1" x14ac:dyDescent="0.2">
      <c r="B3" s="27" t="s">
        <v>213</v>
      </c>
      <c r="C3" s="26"/>
      <c r="D3" s="26"/>
      <c r="E3" s="26"/>
      <c r="F3" s="26"/>
      <c r="G3" s="26"/>
      <c r="H3" s="34"/>
      <c r="J3" s="3"/>
      <c r="K3" s="3"/>
      <c r="L3" s="3"/>
      <c r="M3" s="3"/>
      <c r="N3" s="3"/>
    </row>
    <row r="4" spans="1:676" x14ac:dyDescent="0.2">
      <c r="B4" s="26"/>
      <c r="C4" s="26"/>
      <c r="D4" s="26"/>
      <c r="E4" s="26"/>
      <c r="F4" s="26"/>
      <c r="G4" s="26"/>
      <c r="H4" s="34"/>
      <c r="J4" s="3"/>
      <c r="K4" s="3"/>
      <c r="L4" s="3"/>
      <c r="M4" s="3"/>
      <c r="N4" s="3"/>
    </row>
    <row r="5" spans="1:676" x14ac:dyDescent="0.2">
      <c r="B5" s="28"/>
      <c r="C5" s="28"/>
      <c r="D5" s="28"/>
      <c r="E5" s="28"/>
      <c r="F5" s="28"/>
      <c r="G5" s="28"/>
      <c r="J5" s="3"/>
      <c r="K5" s="3"/>
      <c r="L5" s="3"/>
      <c r="M5" s="3"/>
      <c r="N5" s="3"/>
    </row>
    <row r="6" spans="1:676" x14ac:dyDescent="0.2">
      <c r="J6" s="3"/>
      <c r="K6" s="3"/>
      <c r="L6" s="3"/>
      <c r="M6" s="3"/>
      <c r="N6" s="3"/>
    </row>
    <row r="7" spans="1:676" x14ac:dyDescent="0.2">
      <c r="J7" s="3"/>
      <c r="K7" s="3"/>
      <c r="L7" s="3"/>
      <c r="M7" s="3"/>
      <c r="N7" s="3"/>
    </row>
    <row r="8" spans="1:676" s="30"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9" spans="1:676" x14ac:dyDescent="0.2">
      <c r="B9" s="6"/>
      <c r="C9" s="6"/>
      <c r="D9" s="6"/>
      <c r="E9" s="6"/>
      <c r="F9" s="6"/>
      <c r="G9" s="6"/>
      <c r="H9" s="6"/>
      <c r="I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row>
    <row r="10" spans="1:676" x14ac:dyDescent="0.2">
      <c r="B10" s="36" t="s">
        <v>28</v>
      </c>
      <c r="C10" s="4"/>
    </row>
    <row r="11" spans="1:676" x14ac:dyDescent="0.2">
      <c r="B11" s="37"/>
      <c r="C11" s="35"/>
      <c r="D11" s="4"/>
    </row>
    <row r="12" spans="1:676" x14ac:dyDescent="0.2">
      <c r="B12" s="52" t="s">
        <v>51</v>
      </c>
    </row>
    <row r="13" spans="1:676" x14ac:dyDescent="0.2">
      <c r="B13" s="52" t="s">
        <v>52</v>
      </c>
    </row>
    <row r="14" spans="1:676" x14ac:dyDescent="0.2">
      <c r="B14" s="52" t="s">
        <v>53</v>
      </c>
    </row>
    <row r="15" spans="1:676" x14ac:dyDescent="0.2">
      <c r="B15" s="52" t="s">
        <v>54</v>
      </c>
    </row>
    <row r="16" spans="1:676" x14ac:dyDescent="0.2">
      <c r="B16" s="52" t="s">
        <v>55</v>
      </c>
    </row>
    <row r="17" spans="2:2" x14ac:dyDescent="0.2">
      <c r="B17" s="52" t="s">
        <v>56</v>
      </c>
    </row>
    <row r="18" spans="2:2" x14ac:dyDescent="0.2">
      <c r="B18" s="52" t="s">
        <v>57</v>
      </c>
    </row>
    <row r="19" spans="2:2" x14ac:dyDescent="0.2">
      <c r="B19" s="52" t="s">
        <v>58</v>
      </c>
    </row>
    <row r="20" spans="2:2" x14ac:dyDescent="0.2">
      <c r="B20" s="52" t="s">
        <v>59</v>
      </c>
    </row>
    <row r="21" spans="2:2" x14ac:dyDescent="0.2">
      <c r="B21" s="6"/>
    </row>
    <row r="22" spans="2:2" x14ac:dyDescent="0.2">
      <c r="B22" s="36" t="s">
        <v>29</v>
      </c>
    </row>
    <row r="23" spans="2:2" x14ac:dyDescent="0.2">
      <c r="B23" s="38" t="s">
        <v>30</v>
      </c>
    </row>
    <row r="24" spans="2:2" x14ac:dyDescent="0.2">
      <c r="B24" s="33"/>
    </row>
    <row r="25" spans="2:2" x14ac:dyDescent="0.2">
      <c r="B25" s="36" t="s">
        <v>31</v>
      </c>
    </row>
    <row r="26" spans="2:2" x14ac:dyDescent="0.2">
      <c r="B26" s="39" t="s">
        <v>32</v>
      </c>
    </row>
    <row r="27" spans="2:2" x14ac:dyDescent="0.2">
      <c r="B27" s="39" t="s">
        <v>33</v>
      </c>
    </row>
    <row r="28" spans="2:2" x14ac:dyDescent="0.2">
      <c r="B28" s="38" t="s">
        <v>30</v>
      </c>
    </row>
    <row r="29" spans="2:2" x14ac:dyDescent="0.2">
      <c r="B29" s="40"/>
    </row>
    <row r="30" spans="2:2" x14ac:dyDescent="0.2">
      <c r="B30" s="36" t="s">
        <v>34</v>
      </c>
    </row>
    <row r="31" spans="2:2" x14ac:dyDescent="0.2">
      <c r="B31" s="51" t="s">
        <v>50</v>
      </c>
    </row>
    <row r="32" spans="2:2" x14ac:dyDescent="0.2">
      <c r="B32" s="51" t="s">
        <v>49</v>
      </c>
    </row>
    <row r="33" spans="2:2" x14ac:dyDescent="0.2">
      <c r="B33" s="39" t="s">
        <v>35</v>
      </c>
    </row>
  </sheetData>
  <hyperlinks>
    <hyperlink ref="B23" r:id="rId1" xr:uid="{433B68CD-46ED-416D-9B7F-C0081D65A8E4}"/>
    <hyperlink ref="B33" r:id="rId2" xr:uid="{C6E8B8CF-70D8-462C-BCAA-EDF1E8BD37E1}"/>
    <hyperlink ref="B26" r:id="rId3" xr:uid="{49A08FA5-3124-4EDC-BEC6-708EE5E67282}"/>
    <hyperlink ref="B27" r:id="rId4" xr:uid="{8C2EE43E-44BA-46B6-881A-446376B3AD38}"/>
    <hyperlink ref="B28" r:id="rId5" xr:uid="{E05AFA25-3462-4470-B7F4-A4474ED62ECB}"/>
    <hyperlink ref="B32" r:id="rId6" display="https://www.scad.gov.ae/Release Documents/Jan_01_Publication_en_2021_Quarterly_Third Quarter_en_v2.pdf" xr:uid="{D4140D2D-AA2B-4DF9-8AB6-32F043BA5326}"/>
    <hyperlink ref="B31" r:id="rId7" display="https://www.scad.gov.ae/Release Documents/Dec_01_Publication_en_2021_Monthly_September_en.pdf" xr:uid="{7F8C5B21-44C1-4595-A6D3-69951B4C0A8F}"/>
  </hyperlinks>
  <pageMargins left="0.7" right="0.7" top="0.75" bottom="0.75" header="0.3" footer="0.3"/>
  <pageSetup orientation="portrait"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Z14"/>
  <sheetViews>
    <sheetView showGridLines="0" workbookViewId="0">
      <selection activeCell="B3" sqref="B3"/>
    </sheetView>
  </sheetViews>
  <sheetFormatPr defaultColWidth="7.7109375" defaultRowHeight="11.25" x14ac:dyDescent="0.2"/>
  <cols>
    <col min="1" max="1" width="45.85546875" style="6" customWidth="1"/>
    <col min="2" max="2" width="73.85546875" style="3" bestFit="1" customWidth="1"/>
    <col min="3" max="4" width="18.140625" style="3" customWidth="1"/>
    <col min="5" max="5" width="30.7109375" style="3" customWidth="1"/>
    <col min="6" max="6" width="7.7109375" style="3"/>
    <col min="7" max="7" width="8.7109375" style="3" customWidth="1"/>
    <col min="8" max="9" width="7.7109375" style="3"/>
    <col min="10" max="13" width="7.7109375" style="6"/>
    <col min="14" max="14" width="9.7109375" style="6" customWidth="1"/>
    <col min="15" max="16384" width="7.7109375" style="3"/>
  </cols>
  <sheetData>
    <row r="1" spans="1:676" x14ac:dyDescent="0.2">
      <c r="J1" s="3"/>
      <c r="K1" s="3"/>
      <c r="L1" s="3"/>
      <c r="M1" s="3"/>
      <c r="N1" s="3"/>
    </row>
    <row r="2" spans="1:676" x14ac:dyDescent="0.2">
      <c r="B2" s="26"/>
      <c r="C2" s="26"/>
      <c r="D2" s="26"/>
      <c r="E2" s="26"/>
      <c r="F2" s="26"/>
      <c r="G2" s="26"/>
      <c r="H2" s="34"/>
      <c r="J2" s="3"/>
      <c r="K2" s="3"/>
      <c r="L2" s="3"/>
      <c r="M2" s="3"/>
      <c r="N2" s="3"/>
    </row>
    <row r="3" spans="1:676" ht="36" customHeight="1" x14ac:dyDescent="0.2">
      <c r="B3" s="27" t="s">
        <v>213</v>
      </c>
      <c r="C3" s="26"/>
      <c r="D3" s="26"/>
      <c r="E3" s="26"/>
      <c r="F3" s="26"/>
      <c r="G3" s="26"/>
      <c r="H3" s="34"/>
      <c r="J3" s="3"/>
      <c r="K3" s="3"/>
      <c r="L3" s="3"/>
      <c r="M3" s="3"/>
      <c r="N3" s="3"/>
    </row>
    <row r="4" spans="1:676" x14ac:dyDescent="0.2">
      <c r="B4" s="26"/>
      <c r="C4" s="26"/>
      <c r="D4" s="26"/>
      <c r="E4" s="26"/>
      <c r="F4" s="26"/>
      <c r="G4" s="26"/>
      <c r="H4" s="34"/>
      <c r="J4" s="3"/>
      <c r="K4" s="3"/>
      <c r="L4" s="3"/>
      <c r="M4" s="3"/>
      <c r="N4" s="3"/>
    </row>
    <row r="5" spans="1:676" x14ac:dyDescent="0.2">
      <c r="J5" s="3"/>
      <c r="K5" s="3"/>
      <c r="L5" s="3"/>
      <c r="M5" s="3"/>
      <c r="N5" s="3"/>
    </row>
    <row r="6" spans="1:676" x14ac:dyDescent="0.2">
      <c r="J6" s="3"/>
      <c r="K6" s="3"/>
      <c r="L6" s="3"/>
      <c r="M6" s="3"/>
      <c r="N6" s="3"/>
    </row>
    <row r="7" spans="1:676" x14ac:dyDescent="0.2">
      <c r="J7" s="3"/>
      <c r="K7" s="3"/>
      <c r="L7" s="3"/>
      <c r="M7" s="3"/>
      <c r="N7" s="3"/>
    </row>
    <row r="8" spans="1:676" s="30"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row>
    <row r="10" spans="1:676" x14ac:dyDescent="0.2">
      <c r="B10" s="4" t="s">
        <v>36</v>
      </c>
    </row>
    <row r="11" spans="1:676" x14ac:dyDescent="0.2">
      <c r="B11" s="35" t="s">
        <v>37</v>
      </c>
      <c r="D11" s="4"/>
    </row>
    <row r="13" spans="1:676" x14ac:dyDescent="0.2">
      <c r="B13" s="4" t="s">
        <v>38</v>
      </c>
    </row>
    <row r="14" spans="1:676" ht="123.75" x14ac:dyDescent="0.2">
      <c r="B14" s="5" t="s">
        <v>39</v>
      </c>
    </row>
  </sheetData>
  <hyperlinks>
    <hyperlink ref="B11" r:id="rId1" xr:uid="{3DA1F3DA-D1C3-4CFD-8534-018EFE6DB6D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sheetPr>
    <tabColor rgb="FFFF0000"/>
  </sheetPr>
  <dimension ref="C2:H18"/>
  <sheetViews>
    <sheetView showGridLines="0" workbookViewId="0">
      <selection activeCell="F21" sqref="F21"/>
    </sheetView>
  </sheetViews>
  <sheetFormatPr defaultColWidth="8.7109375" defaultRowHeight="11.25" x14ac:dyDescent="0.2"/>
  <cols>
    <col min="1" max="2" width="8.7109375" style="6"/>
    <col min="3" max="3" width="9" style="6" customWidth="1"/>
    <col min="4" max="4" width="42.5703125" style="6" bestFit="1" customWidth="1"/>
    <col min="5" max="5" width="25.5703125" style="6" customWidth="1"/>
    <col min="6" max="6" width="46.7109375" style="6" customWidth="1"/>
    <col min="7" max="16384" width="8.7109375" style="6"/>
  </cols>
  <sheetData>
    <row r="2" spans="3:8" ht="12.75" x14ac:dyDescent="0.2">
      <c r="C2" s="83" t="s">
        <v>210</v>
      </c>
      <c r="E2" s="8"/>
      <c r="F2" s="83" t="s">
        <v>209</v>
      </c>
      <c r="G2" s="9"/>
    </row>
    <row r="3" spans="3:8" x14ac:dyDescent="0.2">
      <c r="C3" s="42" t="s">
        <v>14</v>
      </c>
      <c r="E3" s="8"/>
      <c r="F3" s="6" t="s">
        <v>141</v>
      </c>
      <c r="G3" s="9"/>
    </row>
    <row r="4" spans="3:8" x14ac:dyDescent="0.2">
      <c r="C4" s="10"/>
      <c r="E4" s="8"/>
      <c r="F4" s="9"/>
      <c r="G4" s="9"/>
    </row>
    <row r="5" spans="3:8" x14ac:dyDescent="0.2">
      <c r="C5" s="11" t="s">
        <v>15</v>
      </c>
      <c r="D5" s="12" t="s">
        <v>16</v>
      </c>
      <c r="E5" s="96" t="s">
        <v>214</v>
      </c>
      <c r="F5" s="13" t="s">
        <v>206</v>
      </c>
      <c r="G5" s="9"/>
    </row>
    <row r="6" spans="3:8" x14ac:dyDescent="0.2">
      <c r="C6" s="11"/>
      <c r="D6" s="12"/>
      <c r="E6" s="96">
        <v>44958</v>
      </c>
      <c r="F6" s="13"/>
      <c r="G6" s="9"/>
    </row>
    <row r="7" spans="3:8" x14ac:dyDescent="0.2">
      <c r="C7" s="14" t="s">
        <v>43</v>
      </c>
      <c r="D7" s="15" t="s">
        <v>17</v>
      </c>
      <c r="E7" s="97">
        <f t="shared" ref="E7" si="0">E8+E11</f>
        <v>24545.841650999999</v>
      </c>
      <c r="F7" s="61" t="s">
        <v>176</v>
      </c>
    </row>
    <row r="8" spans="3:8" x14ac:dyDescent="0.2">
      <c r="C8" s="16" t="s">
        <v>44</v>
      </c>
      <c r="D8" s="17" t="s">
        <v>18</v>
      </c>
      <c r="E8" s="98">
        <f t="shared" ref="E8" si="1">E9+E10</f>
        <v>13786.192537999999</v>
      </c>
      <c r="F8" s="62" t="s">
        <v>174</v>
      </c>
    </row>
    <row r="9" spans="3:8" x14ac:dyDescent="0.2">
      <c r="C9" s="18" t="s">
        <v>45</v>
      </c>
      <c r="D9" s="46" t="s">
        <v>19</v>
      </c>
      <c r="E9" s="99">
        <v>6347.7479579999999</v>
      </c>
      <c r="F9" s="74" t="s">
        <v>146</v>
      </c>
    </row>
    <row r="10" spans="3:8" x14ac:dyDescent="0.2">
      <c r="C10" s="16" t="s">
        <v>46</v>
      </c>
      <c r="D10" s="47" t="s">
        <v>20</v>
      </c>
      <c r="E10" s="98">
        <v>7438.4445800000003</v>
      </c>
      <c r="F10" s="75" t="s">
        <v>147</v>
      </c>
      <c r="G10" s="9"/>
      <c r="H10" s="20"/>
    </row>
    <row r="11" spans="3:8" x14ac:dyDescent="0.2">
      <c r="C11" s="18" t="s">
        <v>47</v>
      </c>
      <c r="D11" s="19" t="s">
        <v>21</v>
      </c>
      <c r="E11" s="99">
        <v>10759.649112999999</v>
      </c>
      <c r="F11" s="63" t="s">
        <v>148</v>
      </c>
    </row>
    <row r="12" spans="3:8" x14ac:dyDescent="0.2">
      <c r="C12" s="16" t="s">
        <v>48</v>
      </c>
      <c r="D12" s="44" t="s">
        <v>22</v>
      </c>
      <c r="E12" s="98">
        <f>E8-E11</f>
        <v>3026.5434249999998</v>
      </c>
      <c r="F12" s="73" t="s">
        <v>175</v>
      </c>
      <c r="G12" s="9"/>
      <c r="H12" s="20"/>
    </row>
    <row r="13" spans="3:8" s="1" customFormat="1" x14ac:dyDescent="0.2">
      <c r="D13" s="21"/>
      <c r="E13" s="21"/>
    </row>
    <row r="14" spans="3:8" x14ac:dyDescent="0.2">
      <c r="C14" s="24" t="s">
        <v>184</v>
      </c>
      <c r="F14" s="25" t="s">
        <v>183</v>
      </c>
    </row>
    <row r="15" spans="3:8" x14ac:dyDescent="0.2">
      <c r="C15" s="24" t="s">
        <v>181</v>
      </c>
      <c r="F15" s="25" t="s">
        <v>185</v>
      </c>
    </row>
    <row r="16" spans="3:8" x14ac:dyDescent="0.2">
      <c r="E16" s="72"/>
    </row>
    <row r="17" spans="5:5" x14ac:dyDescent="0.2">
      <c r="E17" s="72"/>
    </row>
    <row r="18" spans="5:5" x14ac:dyDescent="0.2">
      <c r="E18" s="72"/>
    </row>
  </sheetData>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sheetPr>
    <tabColor rgb="FFFF0000"/>
  </sheetPr>
  <dimension ref="C2:N14"/>
  <sheetViews>
    <sheetView showGridLines="0" workbookViewId="0">
      <selection activeCell="F3" sqref="F3"/>
    </sheetView>
  </sheetViews>
  <sheetFormatPr defaultColWidth="8.7109375" defaultRowHeight="11.25" x14ac:dyDescent="0.2"/>
  <cols>
    <col min="1" max="1" width="8.7109375" style="6"/>
    <col min="2" max="2" width="4.28515625" style="6" customWidth="1"/>
    <col min="3" max="3" width="9" style="6" customWidth="1"/>
    <col min="4" max="4" width="54.28515625" style="6" customWidth="1"/>
    <col min="5" max="5" width="25.28515625" style="6" customWidth="1"/>
    <col min="6" max="6" width="74.5703125" style="6" customWidth="1"/>
    <col min="7" max="16384" width="8.7109375" style="6"/>
  </cols>
  <sheetData>
    <row r="2" spans="3:14" ht="12.75" x14ac:dyDescent="0.2">
      <c r="C2" s="83" t="s">
        <v>212</v>
      </c>
      <c r="E2" s="8"/>
      <c r="F2" s="83" t="s">
        <v>211</v>
      </c>
      <c r="G2" s="9"/>
      <c r="H2" s="9"/>
      <c r="I2" s="9"/>
      <c r="J2" s="9"/>
      <c r="K2" s="9"/>
      <c r="L2" s="9"/>
      <c r="M2" s="9"/>
    </row>
    <row r="3" spans="3:14" x14ac:dyDescent="0.2">
      <c r="C3" s="42" t="s">
        <v>23</v>
      </c>
      <c r="E3" s="8"/>
      <c r="F3" s="6" t="s">
        <v>215</v>
      </c>
      <c r="G3" s="9"/>
      <c r="H3" s="9"/>
      <c r="I3" s="9"/>
      <c r="J3" s="9"/>
      <c r="K3" s="9"/>
      <c r="L3" s="9"/>
      <c r="M3" s="9"/>
    </row>
    <row r="4" spans="3:14" x14ac:dyDescent="0.2">
      <c r="C4" s="10"/>
      <c r="E4" s="8"/>
      <c r="F4" s="9"/>
      <c r="G4" s="9"/>
      <c r="H4" s="9"/>
      <c r="I4" s="9"/>
      <c r="J4" s="9"/>
      <c r="K4" s="9"/>
      <c r="L4" s="9"/>
      <c r="M4" s="9"/>
    </row>
    <row r="5" spans="3:14" x14ac:dyDescent="0.2">
      <c r="C5" s="11" t="s">
        <v>15</v>
      </c>
      <c r="D5" s="12" t="s">
        <v>16</v>
      </c>
      <c r="E5" s="96" t="s">
        <v>214</v>
      </c>
      <c r="F5" s="13" t="s">
        <v>206</v>
      </c>
      <c r="G5" s="9"/>
      <c r="H5" s="9"/>
      <c r="I5" s="9"/>
      <c r="J5" s="9"/>
      <c r="K5" s="9"/>
      <c r="L5" s="9"/>
      <c r="M5" s="9"/>
    </row>
    <row r="6" spans="3:14" x14ac:dyDescent="0.2">
      <c r="C6" s="11"/>
      <c r="D6" s="12"/>
      <c r="E6" s="96">
        <v>44958</v>
      </c>
      <c r="F6" s="13"/>
      <c r="G6" s="9"/>
      <c r="H6" s="9"/>
      <c r="I6" s="9"/>
      <c r="J6" s="9"/>
      <c r="K6" s="9"/>
      <c r="L6" s="9"/>
      <c r="M6" s="9"/>
    </row>
    <row r="7" spans="3:14" x14ac:dyDescent="0.2">
      <c r="C7" s="48" t="s">
        <v>43</v>
      </c>
      <c r="D7" s="90" t="s">
        <v>17</v>
      </c>
      <c r="E7" s="108">
        <v>0.35947560299891573</v>
      </c>
      <c r="F7" s="109" t="s">
        <v>176</v>
      </c>
    </row>
    <row r="8" spans="3:14" s="1" customFormat="1" x14ac:dyDescent="0.2">
      <c r="C8" s="18" t="s">
        <v>44</v>
      </c>
      <c r="D8" s="91" t="s">
        <v>18</v>
      </c>
      <c r="E8" s="113">
        <v>0.36668036870336446</v>
      </c>
      <c r="F8" s="115" t="s">
        <v>174</v>
      </c>
    </row>
    <row r="9" spans="3:14" x14ac:dyDescent="0.2">
      <c r="C9" s="16" t="s">
        <v>45</v>
      </c>
      <c r="D9" s="110" t="s">
        <v>19</v>
      </c>
      <c r="E9" s="108">
        <v>-7.7702208556905128E-2</v>
      </c>
      <c r="F9" s="111" t="s">
        <v>146</v>
      </c>
    </row>
    <row r="10" spans="3:14" s="1" customFormat="1" x14ac:dyDescent="0.2">
      <c r="C10" s="18" t="s">
        <v>46</v>
      </c>
      <c r="D10" s="112" t="s">
        <v>20</v>
      </c>
      <c r="E10" s="113">
        <v>1.3210174656775024</v>
      </c>
      <c r="F10" s="114" t="s">
        <v>147</v>
      </c>
      <c r="G10" s="21"/>
      <c r="H10" s="21"/>
      <c r="I10" s="21"/>
      <c r="J10" s="21"/>
      <c r="K10" s="21"/>
      <c r="L10" s="21"/>
      <c r="M10" s="21"/>
      <c r="N10" s="92"/>
    </row>
    <row r="11" spans="3:14" x14ac:dyDescent="0.2">
      <c r="C11" s="16" t="s">
        <v>47</v>
      </c>
      <c r="D11" s="89" t="s">
        <v>21</v>
      </c>
      <c r="E11" s="108">
        <v>0.35035450890410685</v>
      </c>
      <c r="F11" s="73" t="s">
        <v>148</v>
      </c>
    </row>
    <row r="12" spans="3:14" s="1" customFormat="1" x14ac:dyDescent="0.2">
      <c r="D12" s="21"/>
      <c r="E12" s="46"/>
    </row>
    <row r="13" spans="3:14" x14ac:dyDescent="0.2">
      <c r="C13" s="24" t="s">
        <v>184</v>
      </c>
      <c r="F13" s="25" t="s">
        <v>183</v>
      </c>
    </row>
    <row r="14" spans="3:14" x14ac:dyDescent="0.2">
      <c r="C14" s="24" t="s">
        <v>181</v>
      </c>
      <c r="F14" s="25" t="s">
        <v>185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sheetPr>
    <tabColor rgb="FFFF0000"/>
  </sheetPr>
  <dimension ref="C1:N33"/>
  <sheetViews>
    <sheetView showGridLines="0" zoomScaleNormal="100" workbookViewId="0">
      <selection activeCell="E7" sqref="E7:E27"/>
    </sheetView>
  </sheetViews>
  <sheetFormatPr defaultColWidth="8.7109375" defaultRowHeight="11.25" x14ac:dyDescent="0.2"/>
  <cols>
    <col min="1" max="1" width="6.5703125" style="6" customWidth="1"/>
    <col min="2" max="2" width="8.7109375" style="6"/>
    <col min="3" max="3" width="9" style="6" customWidth="1"/>
    <col min="4" max="4" width="65.7109375" style="6" bestFit="1" customWidth="1"/>
    <col min="5" max="5" width="17.140625" style="6" customWidth="1"/>
    <col min="6" max="6" width="51.140625" style="6" customWidth="1"/>
    <col min="7" max="16384" width="8.7109375" style="6"/>
  </cols>
  <sheetData>
    <row r="1" spans="3:14" ht="30" customHeight="1" x14ac:dyDescent="0.3">
      <c r="C1" s="60"/>
      <c r="D1" s="59"/>
    </row>
    <row r="2" spans="3:14" ht="15" x14ac:dyDescent="0.2">
      <c r="C2" s="7" t="s">
        <v>216</v>
      </c>
      <c r="E2" s="8"/>
      <c r="F2" s="7" t="s">
        <v>217</v>
      </c>
      <c r="G2" s="9"/>
      <c r="H2" s="9"/>
      <c r="I2" s="9"/>
      <c r="J2" s="9"/>
      <c r="K2" s="9"/>
      <c r="L2" s="9"/>
      <c r="M2" s="9"/>
    </row>
    <row r="3" spans="3:14" x14ac:dyDescent="0.2">
      <c r="C3" s="42" t="s">
        <v>14</v>
      </c>
      <c r="E3" s="8"/>
      <c r="F3" s="6" t="s">
        <v>141</v>
      </c>
      <c r="G3" s="9"/>
      <c r="H3" s="9"/>
      <c r="I3" s="9"/>
      <c r="J3" s="9"/>
      <c r="K3" s="9"/>
      <c r="L3" s="9"/>
      <c r="M3" s="9"/>
    </row>
    <row r="4" spans="3:14" x14ac:dyDescent="0.2">
      <c r="C4" s="10"/>
      <c r="E4" s="8"/>
      <c r="F4" s="9"/>
      <c r="G4" s="9"/>
      <c r="H4" s="9"/>
      <c r="I4" s="9"/>
      <c r="J4" s="9"/>
      <c r="K4" s="9"/>
      <c r="L4" s="9"/>
      <c r="M4" s="9"/>
    </row>
    <row r="5" spans="3:14" x14ac:dyDescent="0.2">
      <c r="C5" s="11" t="s">
        <v>15</v>
      </c>
      <c r="D5" s="49" t="s">
        <v>142</v>
      </c>
      <c r="E5" s="96" t="s">
        <v>214</v>
      </c>
      <c r="F5" s="13" t="s">
        <v>143</v>
      </c>
      <c r="G5" s="9"/>
      <c r="H5" s="9"/>
      <c r="I5" s="9"/>
      <c r="J5" s="9"/>
      <c r="K5" s="9"/>
      <c r="L5" s="9"/>
      <c r="M5" s="9"/>
    </row>
    <row r="6" spans="3:14" x14ac:dyDescent="0.2">
      <c r="C6" s="11"/>
      <c r="D6" s="49"/>
      <c r="E6" s="96">
        <v>44958</v>
      </c>
      <c r="F6" s="13"/>
      <c r="G6" s="9"/>
      <c r="H6" s="9"/>
      <c r="I6" s="9"/>
      <c r="J6" s="9"/>
      <c r="K6" s="9"/>
      <c r="L6" s="9"/>
      <c r="M6" s="9"/>
    </row>
    <row r="7" spans="3:14" x14ac:dyDescent="0.2">
      <c r="C7" s="48" t="s">
        <v>43</v>
      </c>
      <c r="D7" s="90" t="s">
        <v>24</v>
      </c>
      <c r="E7" s="100">
        <f>SUM(E8:E28)</f>
        <v>6347.7479580000008</v>
      </c>
      <c r="F7" s="64" t="s">
        <v>177</v>
      </c>
    </row>
    <row r="8" spans="3:14" s="1" customFormat="1" x14ac:dyDescent="0.2">
      <c r="C8" s="18"/>
      <c r="D8" s="91" t="s">
        <v>101</v>
      </c>
      <c r="E8" s="101">
        <v>136.88649799999999</v>
      </c>
      <c r="F8" s="63" t="s">
        <v>121</v>
      </c>
    </row>
    <row r="9" spans="3:14" x14ac:dyDescent="0.2">
      <c r="C9" s="16"/>
      <c r="D9" s="89" t="s">
        <v>102</v>
      </c>
      <c r="E9" s="102">
        <v>113.994967</v>
      </c>
      <c r="F9" s="55" t="s">
        <v>122</v>
      </c>
    </row>
    <row r="10" spans="3:14" s="1" customFormat="1" x14ac:dyDescent="0.2">
      <c r="C10" s="18"/>
      <c r="D10" s="91" t="s">
        <v>103</v>
      </c>
      <c r="E10" s="101">
        <v>66.180391999999998</v>
      </c>
      <c r="F10" s="63" t="s">
        <v>123</v>
      </c>
      <c r="G10" s="21"/>
      <c r="H10" s="21"/>
      <c r="I10" s="21"/>
      <c r="J10" s="21"/>
      <c r="K10" s="21"/>
      <c r="L10" s="21"/>
      <c r="M10" s="21"/>
      <c r="N10" s="92"/>
    </row>
    <row r="11" spans="3:14" x14ac:dyDescent="0.2">
      <c r="C11" s="16"/>
      <c r="D11" s="89" t="s">
        <v>104</v>
      </c>
      <c r="E11" s="102">
        <v>457.80661500000002</v>
      </c>
      <c r="F11" s="55" t="s">
        <v>124</v>
      </c>
    </row>
    <row r="12" spans="3:14" s="1" customFormat="1" x14ac:dyDescent="0.2">
      <c r="C12" s="18"/>
      <c r="D12" s="91" t="s">
        <v>105</v>
      </c>
      <c r="E12" s="101">
        <v>65.202799999999996</v>
      </c>
      <c r="F12" s="63" t="s">
        <v>125</v>
      </c>
    </row>
    <row r="13" spans="3:14" x14ac:dyDescent="0.2">
      <c r="C13" s="16"/>
      <c r="D13" s="89" t="s">
        <v>106</v>
      </c>
      <c r="E13" s="102">
        <v>399.73458699999998</v>
      </c>
      <c r="F13" s="55" t="s">
        <v>126</v>
      </c>
    </row>
    <row r="14" spans="3:14" s="1" customFormat="1" x14ac:dyDescent="0.2">
      <c r="C14" s="18"/>
      <c r="D14" s="91" t="s">
        <v>107</v>
      </c>
      <c r="E14" s="101">
        <v>906.08478300000002</v>
      </c>
      <c r="F14" s="63" t="s">
        <v>127</v>
      </c>
    </row>
    <row r="15" spans="3:14" x14ac:dyDescent="0.2">
      <c r="C15" s="16"/>
      <c r="D15" s="89" t="s">
        <v>108</v>
      </c>
      <c r="E15" s="102">
        <v>6.1724000000000001E-2</v>
      </c>
      <c r="F15" s="55" t="s">
        <v>128</v>
      </c>
    </row>
    <row r="16" spans="3:14" s="1" customFormat="1" x14ac:dyDescent="0.2">
      <c r="C16" s="18"/>
      <c r="D16" s="91" t="s">
        <v>109</v>
      </c>
      <c r="E16" s="101">
        <v>6.9321890000000002</v>
      </c>
      <c r="F16" s="63" t="s">
        <v>129</v>
      </c>
    </row>
    <row r="17" spans="3:6" x14ac:dyDescent="0.2">
      <c r="C17" s="16"/>
      <c r="D17" s="89" t="s">
        <v>110</v>
      </c>
      <c r="E17" s="102">
        <v>195.296695</v>
      </c>
      <c r="F17" s="55" t="s">
        <v>130</v>
      </c>
    </row>
    <row r="18" spans="3:6" s="1" customFormat="1" x14ac:dyDescent="0.2">
      <c r="C18" s="18"/>
      <c r="D18" s="91" t="s">
        <v>111</v>
      </c>
      <c r="E18" s="101">
        <v>32.237087000000002</v>
      </c>
      <c r="F18" s="63" t="s">
        <v>131</v>
      </c>
    </row>
    <row r="19" spans="3:6" x14ac:dyDescent="0.2">
      <c r="C19" s="16"/>
      <c r="D19" s="89" t="s">
        <v>112</v>
      </c>
      <c r="E19" s="102">
        <v>0.18159900000000001</v>
      </c>
      <c r="F19" s="55" t="s">
        <v>132</v>
      </c>
    </row>
    <row r="20" spans="3:6" s="1" customFormat="1" x14ac:dyDescent="0.2">
      <c r="C20" s="18"/>
      <c r="D20" s="91" t="s">
        <v>113</v>
      </c>
      <c r="E20" s="101">
        <v>117.68440699999999</v>
      </c>
      <c r="F20" s="63" t="s">
        <v>133</v>
      </c>
    </row>
    <row r="21" spans="3:6" x14ac:dyDescent="0.2">
      <c r="C21" s="16"/>
      <c r="D21" s="89" t="s">
        <v>114</v>
      </c>
      <c r="E21" s="102">
        <v>1729.9907169999999</v>
      </c>
      <c r="F21" s="55" t="s">
        <v>134</v>
      </c>
    </row>
    <row r="22" spans="3:6" s="1" customFormat="1" x14ac:dyDescent="0.2">
      <c r="C22" s="18"/>
      <c r="D22" s="91" t="s">
        <v>115</v>
      </c>
      <c r="E22" s="101">
        <v>1768.0643</v>
      </c>
      <c r="F22" s="63" t="s">
        <v>135</v>
      </c>
    </row>
    <row r="23" spans="3:6" x14ac:dyDescent="0.2">
      <c r="C23" s="16"/>
      <c r="D23" s="89" t="s">
        <v>116</v>
      </c>
      <c r="E23" s="102">
        <v>197.025778</v>
      </c>
      <c r="F23" s="55" t="s">
        <v>136</v>
      </c>
    </row>
    <row r="24" spans="3:6" s="1" customFormat="1" x14ac:dyDescent="0.2">
      <c r="C24" s="18"/>
      <c r="D24" s="91" t="s">
        <v>117</v>
      </c>
      <c r="E24" s="101">
        <v>77.929866000000004</v>
      </c>
      <c r="F24" s="63" t="s">
        <v>137</v>
      </c>
    </row>
    <row r="25" spans="3:6" x14ac:dyDescent="0.2">
      <c r="C25" s="16"/>
      <c r="D25" s="89" t="s">
        <v>118</v>
      </c>
      <c r="E25" s="102">
        <v>11.271694</v>
      </c>
      <c r="F25" s="55" t="s">
        <v>138</v>
      </c>
    </row>
    <row r="26" spans="3:6" s="1" customFormat="1" x14ac:dyDescent="0.2">
      <c r="C26" s="18"/>
      <c r="D26" s="91" t="s">
        <v>119</v>
      </c>
      <c r="E26" s="101">
        <v>63.396845999999996</v>
      </c>
      <c r="F26" s="63" t="s">
        <v>139</v>
      </c>
    </row>
    <row r="27" spans="3:6" x14ac:dyDescent="0.2">
      <c r="C27" s="16"/>
      <c r="D27" s="89" t="s">
        <v>120</v>
      </c>
      <c r="E27" s="102">
        <v>1.7844139999999999</v>
      </c>
      <c r="F27" s="55" t="s">
        <v>140</v>
      </c>
    </row>
    <row r="29" spans="3:6" x14ac:dyDescent="0.2">
      <c r="D29" s="24" t="s">
        <v>184</v>
      </c>
      <c r="F29" s="25" t="s">
        <v>183</v>
      </c>
    </row>
    <row r="30" spans="3:6" x14ac:dyDescent="0.2">
      <c r="D30" s="24" t="s">
        <v>181</v>
      </c>
      <c r="F30" s="25" t="s">
        <v>185</v>
      </c>
    </row>
    <row r="31" spans="3:6" x14ac:dyDescent="0.2">
      <c r="E31" s="71"/>
    </row>
    <row r="32" spans="3:6" x14ac:dyDescent="0.2">
      <c r="E32" s="70"/>
    </row>
    <row r="33" spans="5:5" x14ac:dyDescent="0.2">
      <c r="E33" s="70"/>
    </row>
  </sheetData>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sheetPr>
    <tabColor rgb="FFFF0000"/>
  </sheetPr>
  <dimension ref="C2:M31"/>
  <sheetViews>
    <sheetView showGridLines="0" zoomScaleNormal="100" workbookViewId="0">
      <selection activeCell="E8" sqref="E8:E27"/>
    </sheetView>
  </sheetViews>
  <sheetFormatPr defaultColWidth="8.7109375" defaultRowHeight="11.25" x14ac:dyDescent="0.2"/>
  <cols>
    <col min="1" max="2" width="8.7109375" style="6"/>
    <col min="3" max="3" width="9" style="6" customWidth="1"/>
    <col min="4" max="4" width="65.7109375" style="6" bestFit="1" customWidth="1"/>
    <col min="5" max="5" width="13.140625" style="6" customWidth="1"/>
    <col min="6" max="6" width="63.5703125" style="6" customWidth="1"/>
    <col min="7" max="16384" width="8.7109375" style="6"/>
  </cols>
  <sheetData>
    <row r="2" spans="3:13" ht="15" x14ac:dyDescent="0.2">
      <c r="C2" s="7" t="s">
        <v>218</v>
      </c>
      <c r="E2" s="8"/>
      <c r="F2" s="7" t="s">
        <v>219</v>
      </c>
      <c r="G2" s="9"/>
      <c r="H2" s="9"/>
      <c r="I2" s="9"/>
      <c r="J2" s="9"/>
      <c r="K2" s="9"/>
      <c r="L2" s="9"/>
    </row>
    <row r="3" spans="3:13" x14ac:dyDescent="0.2">
      <c r="C3" s="42" t="s">
        <v>14</v>
      </c>
      <c r="E3" s="66"/>
      <c r="F3" s="6" t="s">
        <v>141</v>
      </c>
      <c r="G3" s="9"/>
      <c r="H3" s="9"/>
      <c r="I3" s="9"/>
      <c r="J3" s="9"/>
      <c r="K3" s="9"/>
      <c r="L3" s="9"/>
    </row>
    <row r="4" spans="3:13" x14ac:dyDescent="0.2">
      <c r="C4" s="10"/>
      <c r="E4" s="67"/>
      <c r="F4" s="9"/>
      <c r="G4" s="9"/>
      <c r="H4" s="9"/>
      <c r="I4" s="9"/>
      <c r="J4" s="9"/>
      <c r="K4" s="9"/>
      <c r="L4" s="9"/>
    </row>
    <row r="5" spans="3:13" x14ac:dyDescent="0.2">
      <c r="C5" s="11" t="s">
        <v>15</v>
      </c>
      <c r="D5" s="49" t="s">
        <v>142</v>
      </c>
      <c r="E5" s="96" t="s">
        <v>214</v>
      </c>
      <c r="F5" s="13" t="s">
        <v>143</v>
      </c>
      <c r="G5" s="9"/>
      <c r="H5" s="9"/>
      <c r="I5" s="9"/>
      <c r="J5" s="9"/>
      <c r="K5" s="9"/>
      <c r="L5" s="9"/>
    </row>
    <row r="6" spans="3:13" x14ac:dyDescent="0.2">
      <c r="C6" s="11"/>
      <c r="D6" s="49"/>
      <c r="E6" s="96">
        <v>44958</v>
      </c>
      <c r="F6" s="13"/>
      <c r="G6" s="9"/>
      <c r="H6" s="9"/>
      <c r="I6" s="9"/>
      <c r="J6" s="9"/>
      <c r="K6" s="9"/>
      <c r="L6" s="9"/>
    </row>
    <row r="7" spans="3:13" x14ac:dyDescent="0.2">
      <c r="C7" s="48" t="s">
        <v>43</v>
      </c>
      <c r="D7" s="90" t="s">
        <v>24</v>
      </c>
      <c r="E7" s="124">
        <f t="shared" ref="E7" si="0">SUM(E8:E27)</f>
        <v>7438.4445799999994</v>
      </c>
      <c r="F7" s="64" t="s">
        <v>177</v>
      </c>
    </row>
    <row r="8" spans="3:13" s="58" customFormat="1" ht="12" customHeight="1" x14ac:dyDescent="0.2">
      <c r="C8" s="93"/>
      <c r="D8" s="94" t="s">
        <v>101</v>
      </c>
      <c r="E8" s="125">
        <v>71.931408000000005</v>
      </c>
      <c r="F8" s="56" t="s">
        <v>121</v>
      </c>
    </row>
    <row r="9" spans="3:13" ht="12" customHeight="1" x14ac:dyDescent="0.2">
      <c r="C9" s="16"/>
      <c r="D9" s="89" t="s">
        <v>102</v>
      </c>
      <c r="E9" s="122">
        <v>235.551075</v>
      </c>
      <c r="F9" s="55" t="s">
        <v>122</v>
      </c>
    </row>
    <row r="10" spans="3:13" s="58" customFormat="1" ht="12" customHeight="1" x14ac:dyDescent="0.2">
      <c r="C10" s="93"/>
      <c r="D10" s="94" t="s">
        <v>103</v>
      </c>
      <c r="E10" s="125">
        <v>8.5763390000000008</v>
      </c>
      <c r="F10" s="56" t="s">
        <v>123</v>
      </c>
      <c r="G10" s="57"/>
      <c r="H10" s="57"/>
      <c r="I10" s="57"/>
      <c r="J10" s="57"/>
      <c r="K10" s="57"/>
      <c r="L10" s="57"/>
      <c r="M10" s="95"/>
    </row>
    <row r="11" spans="3:13" ht="12" customHeight="1" x14ac:dyDescent="0.2">
      <c r="C11" s="16"/>
      <c r="D11" s="89" t="s">
        <v>104</v>
      </c>
      <c r="E11" s="122">
        <v>77.047416999999996</v>
      </c>
      <c r="F11" s="55" t="s">
        <v>124</v>
      </c>
    </row>
    <row r="12" spans="3:13" s="58" customFormat="1" ht="12" customHeight="1" x14ac:dyDescent="0.2">
      <c r="C12" s="93"/>
      <c r="D12" s="94" t="s">
        <v>105</v>
      </c>
      <c r="E12" s="125">
        <v>23.897893</v>
      </c>
      <c r="F12" s="56" t="s">
        <v>125</v>
      </c>
    </row>
    <row r="13" spans="3:13" ht="12" customHeight="1" x14ac:dyDescent="0.2">
      <c r="C13" s="16"/>
      <c r="D13" s="89" t="s">
        <v>106</v>
      </c>
      <c r="E13" s="122">
        <v>342.56660099999999</v>
      </c>
      <c r="F13" s="55" t="s">
        <v>126</v>
      </c>
    </row>
    <row r="14" spans="3:13" s="58" customFormat="1" ht="12" customHeight="1" x14ac:dyDescent="0.2">
      <c r="C14" s="93"/>
      <c r="D14" s="94" t="s">
        <v>107</v>
      </c>
      <c r="E14" s="125">
        <v>150.15315899999999</v>
      </c>
      <c r="F14" s="56" t="s">
        <v>127</v>
      </c>
    </row>
    <row r="15" spans="3:13" ht="12" customHeight="1" x14ac:dyDescent="0.2">
      <c r="C15" s="16"/>
      <c r="D15" s="89" t="s">
        <v>108</v>
      </c>
      <c r="E15" s="122">
        <v>16.832926</v>
      </c>
      <c r="F15" s="55" t="s">
        <v>128</v>
      </c>
    </row>
    <row r="16" spans="3:13" s="58" customFormat="1" ht="12" customHeight="1" x14ac:dyDescent="0.2">
      <c r="C16" s="93"/>
      <c r="D16" s="94" t="s">
        <v>109</v>
      </c>
      <c r="E16" s="125">
        <v>16.067411</v>
      </c>
      <c r="F16" s="56" t="s">
        <v>129</v>
      </c>
    </row>
    <row r="17" spans="3:6" ht="12" customHeight="1" x14ac:dyDescent="0.2">
      <c r="C17" s="16"/>
      <c r="D17" s="89" t="s">
        <v>110</v>
      </c>
      <c r="E17" s="122">
        <v>28.627859999999998</v>
      </c>
      <c r="F17" s="55" t="s">
        <v>130</v>
      </c>
    </row>
    <row r="18" spans="3:6" s="58" customFormat="1" ht="12" customHeight="1" x14ac:dyDescent="0.2">
      <c r="C18" s="93"/>
      <c r="D18" s="94" t="s">
        <v>111</v>
      </c>
      <c r="E18" s="125">
        <v>279.04198200000002</v>
      </c>
      <c r="F18" s="56" t="s">
        <v>131</v>
      </c>
    </row>
    <row r="19" spans="3:6" ht="12" customHeight="1" x14ac:dyDescent="0.2">
      <c r="C19" s="16"/>
      <c r="D19" s="89" t="s">
        <v>112</v>
      </c>
      <c r="E19" s="122">
        <v>83.466506999999993</v>
      </c>
      <c r="F19" s="55" t="s">
        <v>132</v>
      </c>
    </row>
    <row r="20" spans="3:6" s="58" customFormat="1" ht="12" customHeight="1" x14ac:dyDescent="0.2">
      <c r="C20" s="93"/>
      <c r="D20" s="94" t="s">
        <v>113</v>
      </c>
      <c r="E20" s="125">
        <v>29.061537999999999</v>
      </c>
      <c r="F20" s="56" t="s">
        <v>133</v>
      </c>
    </row>
    <row r="21" spans="3:6" ht="12" customHeight="1" x14ac:dyDescent="0.2">
      <c r="C21" s="16"/>
      <c r="D21" s="89" t="s">
        <v>114</v>
      </c>
      <c r="E21" s="122">
        <v>1948.1807879999999</v>
      </c>
      <c r="F21" s="55" t="s">
        <v>134</v>
      </c>
    </row>
    <row r="22" spans="3:6" s="58" customFormat="1" ht="12" customHeight="1" x14ac:dyDescent="0.2">
      <c r="C22" s="93"/>
      <c r="D22" s="94" t="s">
        <v>115</v>
      </c>
      <c r="E22" s="125">
        <v>262.03939600000001</v>
      </c>
      <c r="F22" s="56" t="s">
        <v>135</v>
      </c>
    </row>
    <row r="23" spans="3:6" ht="12" customHeight="1" x14ac:dyDescent="0.2">
      <c r="C23" s="16"/>
      <c r="D23" s="89" t="s">
        <v>116</v>
      </c>
      <c r="E23" s="122">
        <v>790.51915699999995</v>
      </c>
      <c r="F23" s="55" t="s">
        <v>136</v>
      </c>
    </row>
    <row r="24" spans="3:6" s="58" customFormat="1" ht="12" customHeight="1" x14ac:dyDescent="0.2">
      <c r="C24" s="93"/>
      <c r="D24" s="94" t="s">
        <v>117</v>
      </c>
      <c r="E24" s="125">
        <v>886.76194299999997</v>
      </c>
      <c r="F24" s="56" t="s">
        <v>137</v>
      </c>
    </row>
    <row r="25" spans="3:6" ht="12" customHeight="1" x14ac:dyDescent="0.2">
      <c r="C25" s="16"/>
      <c r="D25" s="89" t="s">
        <v>118</v>
      </c>
      <c r="E25" s="122">
        <v>71.911582999999993</v>
      </c>
      <c r="F25" s="55" t="s">
        <v>138</v>
      </c>
    </row>
    <row r="26" spans="3:6" s="58" customFormat="1" ht="12" customHeight="1" x14ac:dyDescent="0.2">
      <c r="C26" s="93"/>
      <c r="D26" s="94" t="s">
        <v>119</v>
      </c>
      <c r="E26" s="125">
        <v>85.982445999999996</v>
      </c>
      <c r="F26" s="56" t="s">
        <v>139</v>
      </c>
    </row>
    <row r="27" spans="3:6" ht="12" customHeight="1" x14ac:dyDescent="0.2">
      <c r="C27" s="16"/>
      <c r="D27" s="89" t="s">
        <v>120</v>
      </c>
      <c r="E27" s="122">
        <v>2030.227151</v>
      </c>
      <c r="F27" s="55" t="s">
        <v>140</v>
      </c>
    </row>
    <row r="29" spans="3:6" x14ac:dyDescent="0.2">
      <c r="C29" s="24" t="s">
        <v>184</v>
      </c>
      <c r="F29" s="25" t="s">
        <v>183</v>
      </c>
    </row>
    <row r="30" spans="3:6" x14ac:dyDescent="0.2">
      <c r="C30" s="24" t="s">
        <v>181</v>
      </c>
      <c r="F30" s="25" t="s">
        <v>185</v>
      </c>
    </row>
    <row r="31" spans="3:6" x14ac:dyDescent="0.2">
      <c r="E31" s="6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sheetPr>
    <tabColor rgb="FFFF0000"/>
  </sheetPr>
  <dimension ref="C2:N33"/>
  <sheetViews>
    <sheetView showGridLines="0" zoomScaleNormal="100" workbookViewId="0">
      <selection activeCell="E8" sqref="E8:E27"/>
    </sheetView>
  </sheetViews>
  <sheetFormatPr defaultColWidth="8.7109375" defaultRowHeight="11.25" x14ac:dyDescent="0.2"/>
  <cols>
    <col min="1" max="2" width="8.7109375" style="6"/>
    <col min="3" max="3" width="9" style="6" customWidth="1"/>
    <col min="4" max="4" width="54.7109375" style="6" customWidth="1"/>
    <col min="5" max="5" width="13.85546875" style="6" customWidth="1"/>
    <col min="6" max="6" width="42.5703125" style="6" bestFit="1" customWidth="1"/>
    <col min="7" max="16384" width="8.7109375" style="6"/>
  </cols>
  <sheetData>
    <row r="2" spans="3:14" ht="12.75" x14ac:dyDescent="0.2">
      <c r="C2" s="83" t="s">
        <v>221</v>
      </c>
      <c r="E2" s="8"/>
      <c r="F2" s="83" t="s">
        <v>220</v>
      </c>
      <c r="G2" s="9"/>
      <c r="H2" s="9"/>
      <c r="I2" s="9"/>
      <c r="J2" s="9"/>
      <c r="K2" s="9"/>
      <c r="L2" s="9"/>
      <c r="M2" s="9"/>
    </row>
    <row r="3" spans="3:14" x14ac:dyDescent="0.2">
      <c r="C3" s="42" t="s">
        <v>14</v>
      </c>
      <c r="E3" s="8"/>
      <c r="F3" s="6" t="s">
        <v>141</v>
      </c>
      <c r="G3" s="9"/>
      <c r="H3" s="9"/>
      <c r="I3" s="9"/>
      <c r="J3" s="9"/>
      <c r="K3" s="9"/>
      <c r="L3" s="9"/>
      <c r="M3" s="9"/>
    </row>
    <row r="4" spans="3:14" x14ac:dyDescent="0.2">
      <c r="C4" s="10"/>
      <c r="E4" s="8"/>
      <c r="F4" s="9"/>
      <c r="G4" s="9"/>
      <c r="H4" s="9"/>
      <c r="I4" s="9"/>
      <c r="J4" s="9"/>
      <c r="K4" s="9"/>
      <c r="L4" s="9"/>
      <c r="M4" s="9"/>
    </row>
    <row r="5" spans="3:14" x14ac:dyDescent="0.2">
      <c r="C5" s="11" t="s">
        <v>15</v>
      </c>
      <c r="D5" s="49" t="s">
        <v>142</v>
      </c>
      <c r="E5" s="96" t="s">
        <v>214</v>
      </c>
      <c r="F5" s="13" t="s">
        <v>143</v>
      </c>
      <c r="G5" s="9"/>
      <c r="H5" s="9"/>
      <c r="I5" s="9"/>
      <c r="J5" s="9"/>
      <c r="K5" s="9"/>
      <c r="L5" s="9"/>
      <c r="M5" s="9"/>
    </row>
    <row r="6" spans="3:14" x14ac:dyDescent="0.2">
      <c r="C6" s="11"/>
      <c r="D6" s="49"/>
      <c r="E6" s="96">
        <v>44958</v>
      </c>
      <c r="F6" s="13"/>
      <c r="G6" s="9"/>
      <c r="H6" s="9"/>
      <c r="I6" s="9"/>
      <c r="J6" s="9"/>
      <c r="K6" s="9"/>
      <c r="L6" s="9"/>
      <c r="M6" s="9"/>
    </row>
    <row r="7" spans="3:14" x14ac:dyDescent="0.2">
      <c r="C7" s="48" t="s">
        <v>43</v>
      </c>
      <c r="D7" s="90" t="s">
        <v>24</v>
      </c>
      <c r="E7" s="124">
        <f t="shared" ref="E7" si="0">SUM(E8:E27)</f>
        <v>10759.649113000001</v>
      </c>
      <c r="F7" s="64" t="s">
        <v>177</v>
      </c>
    </row>
    <row r="8" spans="3:14" s="58" customFormat="1" x14ac:dyDescent="0.2">
      <c r="C8" s="93"/>
      <c r="D8" s="94" t="s">
        <v>101</v>
      </c>
      <c r="E8" s="125">
        <v>284.48616299999998</v>
      </c>
      <c r="F8" s="56" t="s">
        <v>121</v>
      </c>
    </row>
    <row r="9" spans="3:14" x14ac:dyDescent="0.2">
      <c r="C9" s="16"/>
      <c r="D9" s="89" t="s">
        <v>102</v>
      </c>
      <c r="E9" s="122">
        <v>208.04933399999999</v>
      </c>
      <c r="F9" s="55" t="s">
        <v>122</v>
      </c>
    </row>
    <row r="10" spans="3:14" s="58" customFormat="1" x14ac:dyDescent="0.2">
      <c r="C10" s="93"/>
      <c r="D10" s="94" t="s">
        <v>103</v>
      </c>
      <c r="E10" s="125">
        <v>57.645094</v>
      </c>
      <c r="F10" s="56" t="s">
        <v>123</v>
      </c>
      <c r="G10" s="57"/>
      <c r="H10" s="57"/>
      <c r="I10" s="57"/>
      <c r="J10" s="57"/>
      <c r="K10" s="57"/>
      <c r="L10" s="57"/>
      <c r="M10" s="57"/>
      <c r="N10" s="95"/>
    </row>
    <row r="11" spans="3:14" x14ac:dyDescent="0.2">
      <c r="C11" s="16"/>
      <c r="D11" s="89" t="s">
        <v>104</v>
      </c>
      <c r="E11" s="122">
        <v>252.674815</v>
      </c>
      <c r="F11" s="55" t="s">
        <v>124</v>
      </c>
    </row>
    <row r="12" spans="3:14" s="58" customFormat="1" x14ac:dyDescent="0.2">
      <c r="C12" s="93"/>
      <c r="D12" s="94" t="s">
        <v>105</v>
      </c>
      <c r="E12" s="125">
        <v>566.26250900000002</v>
      </c>
      <c r="F12" s="56" t="s">
        <v>125</v>
      </c>
    </row>
    <row r="13" spans="3:14" x14ac:dyDescent="0.2">
      <c r="C13" s="16"/>
      <c r="D13" s="89" t="s">
        <v>106</v>
      </c>
      <c r="E13" s="122">
        <v>867.600144</v>
      </c>
      <c r="F13" s="55" t="s">
        <v>126</v>
      </c>
    </row>
    <row r="14" spans="3:14" s="58" customFormat="1" x14ac:dyDescent="0.2">
      <c r="C14" s="93"/>
      <c r="D14" s="94" t="s">
        <v>107</v>
      </c>
      <c r="E14" s="125">
        <v>438.70932499999998</v>
      </c>
      <c r="F14" s="56" t="s">
        <v>127</v>
      </c>
    </row>
    <row r="15" spans="3:14" x14ac:dyDescent="0.2">
      <c r="C15" s="16"/>
      <c r="D15" s="89" t="s">
        <v>108</v>
      </c>
      <c r="E15" s="122">
        <v>12.066628</v>
      </c>
      <c r="F15" s="55" t="s">
        <v>128</v>
      </c>
    </row>
    <row r="16" spans="3:14" s="58" customFormat="1" x14ac:dyDescent="0.2">
      <c r="C16" s="93"/>
      <c r="D16" s="94" t="s">
        <v>109</v>
      </c>
      <c r="E16" s="125">
        <v>12.12012</v>
      </c>
      <c r="F16" s="56" t="s">
        <v>129</v>
      </c>
    </row>
    <row r="17" spans="3:6" x14ac:dyDescent="0.2">
      <c r="C17" s="16"/>
      <c r="D17" s="89" t="s">
        <v>110</v>
      </c>
      <c r="E17" s="122">
        <v>216.30296999999999</v>
      </c>
      <c r="F17" s="55" t="s">
        <v>130</v>
      </c>
    </row>
    <row r="18" spans="3:6" s="58" customFormat="1" x14ac:dyDescent="0.2">
      <c r="C18" s="93"/>
      <c r="D18" s="94" t="s">
        <v>111</v>
      </c>
      <c r="E18" s="125">
        <v>66.340434000000002</v>
      </c>
      <c r="F18" s="56" t="s">
        <v>131</v>
      </c>
    </row>
    <row r="19" spans="3:6" x14ac:dyDescent="0.2">
      <c r="C19" s="16"/>
      <c r="D19" s="89" t="s">
        <v>112</v>
      </c>
      <c r="E19" s="122">
        <v>14.428977</v>
      </c>
      <c r="F19" s="55" t="s">
        <v>132</v>
      </c>
    </row>
    <row r="20" spans="3:6" s="58" customFormat="1" x14ac:dyDescent="0.2">
      <c r="C20" s="93"/>
      <c r="D20" s="94" t="s">
        <v>113</v>
      </c>
      <c r="E20" s="125">
        <v>109.84814900000001</v>
      </c>
      <c r="F20" s="56" t="s">
        <v>133</v>
      </c>
    </row>
    <row r="21" spans="3:6" x14ac:dyDescent="0.2">
      <c r="C21" s="16"/>
      <c r="D21" s="89" t="s">
        <v>114</v>
      </c>
      <c r="E21" s="122">
        <v>267.95662700000003</v>
      </c>
      <c r="F21" s="55" t="s">
        <v>134</v>
      </c>
    </row>
    <row r="22" spans="3:6" s="58" customFormat="1" x14ac:dyDescent="0.2">
      <c r="C22" s="93"/>
      <c r="D22" s="94" t="s">
        <v>115</v>
      </c>
      <c r="E22" s="125">
        <v>1829.200124</v>
      </c>
      <c r="F22" s="56" t="s">
        <v>135</v>
      </c>
    </row>
    <row r="23" spans="3:6" x14ac:dyDescent="0.2">
      <c r="C23" s="16"/>
      <c r="D23" s="89" t="s">
        <v>116</v>
      </c>
      <c r="E23" s="122">
        <v>2541.318483</v>
      </c>
      <c r="F23" s="55" t="s">
        <v>136</v>
      </c>
    </row>
    <row r="24" spans="3:6" s="58" customFormat="1" x14ac:dyDescent="0.2">
      <c r="C24" s="93"/>
      <c r="D24" s="94" t="s">
        <v>117</v>
      </c>
      <c r="E24" s="125">
        <v>2228.7290379999999</v>
      </c>
      <c r="F24" s="56" t="s">
        <v>137</v>
      </c>
    </row>
    <row r="25" spans="3:6" x14ac:dyDescent="0.2">
      <c r="C25" s="16"/>
      <c r="D25" s="89" t="s">
        <v>118</v>
      </c>
      <c r="E25" s="122">
        <v>636.32397800000001</v>
      </c>
      <c r="F25" s="55" t="s">
        <v>138</v>
      </c>
    </row>
    <row r="26" spans="3:6" s="58" customFormat="1" x14ac:dyDescent="0.2">
      <c r="C26" s="93"/>
      <c r="D26" s="94" t="s">
        <v>119</v>
      </c>
      <c r="E26" s="125">
        <v>81.369665999999995</v>
      </c>
      <c r="F26" s="56" t="s">
        <v>139</v>
      </c>
    </row>
    <row r="27" spans="3:6" x14ac:dyDescent="0.2">
      <c r="C27" s="16"/>
      <c r="D27" s="89" t="s">
        <v>120</v>
      </c>
      <c r="E27" s="122">
        <v>68.216534999999993</v>
      </c>
      <c r="F27" s="55" t="s">
        <v>140</v>
      </c>
    </row>
    <row r="28" spans="3:6" x14ac:dyDescent="0.2">
      <c r="E28" s="126"/>
    </row>
    <row r="29" spans="3:6" x14ac:dyDescent="0.2">
      <c r="C29" s="24" t="s">
        <v>184</v>
      </c>
      <c r="F29" s="25" t="s">
        <v>183</v>
      </c>
    </row>
    <row r="30" spans="3:6" x14ac:dyDescent="0.2">
      <c r="C30" s="24" t="s">
        <v>181</v>
      </c>
      <c r="F30" s="25" t="s">
        <v>185</v>
      </c>
    </row>
    <row r="32" spans="3:6" x14ac:dyDescent="0.2">
      <c r="E32" s="69"/>
    </row>
    <row r="33" spans="5:5" x14ac:dyDescent="0.2">
      <c r="E33" s="6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75EC5-D198-40F4-81EE-B844F4B69892}">
  <sheetPr>
    <tabColor rgb="FFFF0000"/>
  </sheetPr>
  <dimension ref="A2:N21"/>
  <sheetViews>
    <sheetView showGridLines="0" zoomScaleNormal="100" workbookViewId="0">
      <selection activeCell="F30" sqref="F30"/>
    </sheetView>
  </sheetViews>
  <sheetFormatPr defaultColWidth="8.7109375" defaultRowHeight="11.25" x14ac:dyDescent="0.2"/>
  <cols>
    <col min="1" max="1" width="15.5703125" style="58" customWidth="1"/>
    <col min="2" max="2" width="9.28515625" style="58" customWidth="1"/>
    <col min="3" max="3" width="9" style="6" customWidth="1"/>
    <col min="4" max="4" width="30.7109375" style="6" customWidth="1"/>
    <col min="5" max="5" width="29.42578125" style="6" customWidth="1"/>
    <col min="6" max="6" width="50" style="6" customWidth="1"/>
    <col min="7" max="16384" width="8.7109375" style="6"/>
  </cols>
  <sheetData>
    <row r="2" spans="1:14" ht="12.75" x14ac:dyDescent="0.2">
      <c r="C2" s="85" t="s">
        <v>222</v>
      </c>
      <c r="D2" s="85"/>
      <c r="E2" s="77"/>
      <c r="F2" s="84" t="s">
        <v>223</v>
      </c>
      <c r="G2" s="9"/>
      <c r="H2" s="9"/>
      <c r="I2" s="9"/>
      <c r="J2" s="9"/>
      <c r="K2" s="9"/>
      <c r="L2" s="9"/>
      <c r="M2" s="9"/>
    </row>
    <row r="3" spans="1:14" ht="13.5" customHeight="1" x14ac:dyDescent="0.2">
      <c r="C3" s="42" t="s">
        <v>14</v>
      </c>
      <c r="D3" s="76"/>
      <c r="E3" s="8"/>
      <c r="F3" s="6" t="s">
        <v>141</v>
      </c>
      <c r="G3" s="9"/>
      <c r="H3" s="9"/>
      <c r="I3" s="9"/>
      <c r="J3" s="9"/>
      <c r="K3" s="9"/>
      <c r="L3" s="9"/>
      <c r="M3" s="9"/>
    </row>
    <row r="4" spans="1:14" x14ac:dyDescent="0.2">
      <c r="C4" s="10"/>
      <c r="E4" s="8"/>
      <c r="F4" s="9"/>
      <c r="G4" s="9"/>
      <c r="H4" s="9"/>
      <c r="I4" s="9"/>
      <c r="J4" s="9"/>
      <c r="K4" s="9"/>
      <c r="L4" s="9"/>
      <c r="M4" s="9"/>
    </row>
    <row r="5" spans="1:14" x14ac:dyDescent="0.2">
      <c r="C5" s="11" t="s">
        <v>15</v>
      </c>
      <c r="D5" s="49" t="s">
        <v>40</v>
      </c>
      <c r="E5" s="96" t="s">
        <v>214</v>
      </c>
      <c r="F5" s="13" t="s">
        <v>144</v>
      </c>
      <c r="G5" s="9"/>
      <c r="H5" s="9"/>
      <c r="I5" s="9"/>
      <c r="J5" s="9"/>
      <c r="K5" s="9"/>
      <c r="L5" s="9"/>
      <c r="M5" s="9"/>
    </row>
    <row r="6" spans="1:14" x14ac:dyDescent="0.2">
      <c r="C6" s="11"/>
      <c r="D6" s="49"/>
      <c r="E6" s="96">
        <v>44958</v>
      </c>
      <c r="F6" s="45"/>
      <c r="G6" s="9"/>
      <c r="H6" s="9"/>
      <c r="I6" s="9"/>
      <c r="J6" s="9"/>
      <c r="K6" s="9"/>
      <c r="L6" s="9"/>
      <c r="M6" s="9"/>
    </row>
    <row r="7" spans="1:14" x14ac:dyDescent="0.2">
      <c r="C7" s="14" t="s">
        <v>43</v>
      </c>
      <c r="D7" s="15" t="s">
        <v>24</v>
      </c>
      <c r="E7" s="127">
        <f>SUM(E8:E18)</f>
        <v>6347.7481850000004</v>
      </c>
      <c r="F7" s="61" t="s">
        <v>177</v>
      </c>
    </row>
    <row r="8" spans="1:14" s="58" customFormat="1" ht="15" x14ac:dyDescent="0.25">
      <c r="A8" s="117"/>
      <c r="B8" s="117"/>
      <c r="C8" s="17"/>
      <c r="D8" s="89" t="s">
        <v>95</v>
      </c>
      <c r="E8" s="102">
        <v>2335.058669</v>
      </c>
      <c r="F8" s="55" t="s">
        <v>62</v>
      </c>
    </row>
    <row r="9" spans="1:14" ht="15" x14ac:dyDescent="0.25">
      <c r="A9" s="68"/>
      <c r="B9" s="68"/>
      <c r="C9" s="91"/>
      <c r="D9" s="91" t="s">
        <v>87</v>
      </c>
      <c r="E9" s="101">
        <v>688.76399100000003</v>
      </c>
      <c r="F9" s="128" t="s">
        <v>70</v>
      </c>
    </row>
    <row r="10" spans="1:14" ht="15" x14ac:dyDescent="0.25">
      <c r="A10" s="68"/>
      <c r="B10" s="68"/>
      <c r="C10" s="17"/>
      <c r="D10" s="89" t="s">
        <v>97</v>
      </c>
      <c r="E10" s="102">
        <v>612.73367800000005</v>
      </c>
      <c r="F10" s="55" t="s">
        <v>63</v>
      </c>
      <c r="G10" s="9"/>
      <c r="H10" s="9"/>
      <c r="I10" s="9"/>
      <c r="J10" s="9"/>
      <c r="K10" s="9"/>
      <c r="L10" s="9"/>
      <c r="M10" s="9"/>
      <c r="N10" s="20"/>
    </row>
    <row r="11" spans="1:14" ht="15" x14ac:dyDescent="0.25">
      <c r="A11" s="68"/>
      <c r="B11" s="68"/>
      <c r="C11" s="91"/>
      <c r="D11" s="91" t="s">
        <v>90</v>
      </c>
      <c r="E11" s="101">
        <v>454.39907199999999</v>
      </c>
      <c r="F11" s="128" t="s">
        <v>64</v>
      </c>
    </row>
    <row r="12" spans="1:14" ht="15" x14ac:dyDescent="0.25">
      <c r="A12" s="68"/>
      <c r="B12" s="68"/>
      <c r="C12" s="17"/>
      <c r="D12" s="89" t="s">
        <v>178</v>
      </c>
      <c r="E12" s="102">
        <v>413.822811</v>
      </c>
      <c r="F12" s="55" t="s">
        <v>66</v>
      </c>
    </row>
    <row r="13" spans="1:14" ht="15" x14ac:dyDescent="0.25">
      <c r="A13" s="68"/>
      <c r="B13" s="68"/>
      <c r="C13" s="91"/>
      <c r="D13" s="91" t="s">
        <v>92</v>
      </c>
      <c r="E13" s="101">
        <v>191.125044</v>
      </c>
      <c r="F13" s="128" t="s">
        <v>67</v>
      </c>
    </row>
    <row r="14" spans="1:14" ht="15" x14ac:dyDescent="0.25">
      <c r="A14" s="68"/>
      <c r="B14" s="68"/>
      <c r="C14" s="17"/>
      <c r="D14" s="89" t="s">
        <v>89</v>
      </c>
      <c r="E14" s="102">
        <v>189.23955900000001</v>
      </c>
      <c r="F14" s="55" t="s">
        <v>72</v>
      </c>
    </row>
    <row r="15" spans="1:14" ht="15" x14ac:dyDescent="0.25">
      <c r="A15" s="68"/>
      <c r="B15" s="68"/>
      <c r="C15" s="91"/>
      <c r="D15" s="91" t="s">
        <v>82</v>
      </c>
      <c r="E15" s="101">
        <v>181.29303200000001</v>
      </c>
      <c r="F15" s="128" t="s">
        <v>71</v>
      </c>
    </row>
    <row r="16" spans="1:14" ht="15" x14ac:dyDescent="0.25">
      <c r="A16" s="68"/>
      <c r="B16" s="68"/>
      <c r="C16" s="17"/>
      <c r="D16" s="89" t="s">
        <v>83</v>
      </c>
      <c r="E16" s="102">
        <v>157.195257</v>
      </c>
      <c r="F16" s="55" t="s">
        <v>69</v>
      </c>
    </row>
    <row r="17" spans="1:6" ht="15" x14ac:dyDescent="0.25">
      <c r="A17" s="68"/>
      <c r="B17" s="68"/>
      <c r="C17" s="91"/>
      <c r="D17" s="91" t="s">
        <v>86</v>
      </c>
      <c r="E17" s="101">
        <v>89.477072000000007</v>
      </c>
      <c r="F17" s="128" t="s">
        <v>65</v>
      </c>
    </row>
    <row r="18" spans="1:6" ht="15" x14ac:dyDescent="0.25">
      <c r="A18" s="68"/>
      <c r="B18" s="68"/>
      <c r="C18" s="17"/>
      <c r="D18" s="89" t="s">
        <v>179</v>
      </c>
      <c r="E18" s="102">
        <v>1034.6400000000001</v>
      </c>
      <c r="F18" s="55" t="s">
        <v>180</v>
      </c>
    </row>
    <row r="20" spans="1:6" x14ac:dyDescent="0.2">
      <c r="A20" s="6"/>
      <c r="B20" s="6"/>
      <c r="C20" s="24" t="s">
        <v>184</v>
      </c>
      <c r="F20" s="25" t="s">
        <v>183</v>
      </c>
    </row>
    <row r="21" spans="1:6" x14ac:dyDescent="0.2">
      <c r="A21" s="6"/>
      <c r="B21" s="6"/>
      <c r="C21" s="24" t="s">
        <v>181</v>
      </c>
      <c r="E21" s="70"/>
      <c r="F21" s="25" t="s">
        <v>185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ED52C-EAD1-4617-8FA3-7BDAF9562071}">
  <sheetPr>
    <tabColor rgb="FFFF0000"/>
  </sheetPr>
  <dimension ref="A1:H22"/>
  <sheetViews>
    <sheetView showGridLines="0" zoomScaleNormal="100" workbookViewId="0">
      <selection activeCell="E27" sqref="E27"/>
    </sheetView>
  </sheetViews>
  <sheetFormatPr defaultColWidth="8.7109375" defaultRowHeight="11.25" x14ac:dyDescent="0.2"/>
  <cols>
    <col min="1" max="2" width="8.7109375" style="6"/>
    <col min="3" max="3" width="9" style="6" customWidth="1"/>
    <col min="4" max="4" width="47.140625" style="6" customWidth="1"/>
    <col min="5" max="5" width="27.85546875" style="6" customWidth="1"/>
    <col min="6" max="6" width="60" style="6" customWidth="1"/>
    <col min="7" max="16384" width="8.7109375" style="6"/>
  </cols>
  <sheetData>
    <row r="1" spans="1:8" x14ac:dyDescent="0.2">
      <c r="E1" s="57"/>
      <c r="F1" s="58"/>
    </row>
    <row r="2" spans="1:8" ht="15" customHeight="1" x14ac:dyDescent="0.2">
      <c r="C2" s="85" t="s">
        <v>224</v>
      </c>
      <c r="E2" s="57"/>
      <c r="F2" s="83" t="s">
        <v>225</v>
      </c>
      <c r="G2" s="9"/>
    </row>
    <row r="3" spans="1:8" ht="10.15" customHeight="1" x14ac:dyDescent="0.2">
      <c r="C3" s="42" t="s">
        <v>14</v>
      </c>
      <c r="D3" s="6" t="s">
        <v>12</v>
      </c>
      <c r="E3" s="8"/>
      <c r="F3" s="6" t="s">
        <v>141</v>
      </c>
      <c r="G3" s="9"/>
    </row>
    <row r="4" spans="1:8" ht="10.15" customHeight="1" x14ac:dyDescent="0.2">
      <c r="C4" s="10"/>
      <c r="E4" s="8"/>
      <c r="F4" s="9"/>
      <c r="G4" s="9"/>
    </row>
    <row r="5" spans="1:8" x14ac:dyDescent="0.2">
      <c r="C5" s="11" t="s">
        <v>15</v>
      </c>
      <c r="D5" s="49" t="s">
        <v>40</v>
      </c>
      <c r="E5" s="96" t="s">
        <v>214</v>
      </c>
      <c r="F5" s="13" t="s">
        <v>144</v>
      </c>
      <c r="G5" s="9"/>
    </row>
    <row r="6" spans="1:8" x14ac:dyDescent="0.2">
      <c r="C6" s="11"/>
      <c r="D6" s="49"/>
      <c r="E6" s="96">
        <v>44958</v>
      </c>
      <c r="F6" s="45"/>
      <c r="G6" s="9"/>
    </row>
    <row r="7" spans="1:8" x14ac:dyDescent="0.2">
      <c r="C7" s="14"/>
      <c r="D7" s="129" t="s">
        <v>24</v>
      </c>
      <c r="E7" s="130">
        <v>7438.4445799999976</v>
      </c>
      <c r="F7" s="61" t="s">
        <v>177</v>
      </c>
    </row>
    <row r="8" spans="1:8" ht="15" x14ac:dyDescent="0.25">
      <c r="A8"/>
      <c r="B8"/>
      <c r="C8" s="89"/>
      <c r="D8" s="89" t="s">
        <v>94</v>
      </c>
      <c r="E8" s="118">
        <v>2243.3287770000002</v>
      </c>
      <c r="F8" s="119" t="s">
        <v>74</v>
      </c>
    </row>
    <row r="9" spans="1:8" ht="15" x14ac:dyDescent="0.25">
      <c r="A9"/>
      <c r="B9"/>
      <c r="C9" s="91"/>
      <c r="D9" s="91" t="s">
        <v>95</v>
      </c>
      <c r="E9" s="120">
        <v>1373.175158</v>
      </c>
      <c r="F9" s="121" t="s">
        <v>62</v>
      </c>
    </row>
    <row r="10" spans="1:8" ht="15" x14ac:dyDescent="0.25">
      <c r="A10"/>
      <c r="B10"/>
      <c r="C10" s="89"/>
      <c r="D10" s="89" t="s">
        <v>91</v>
      </c>
      <c r="E10" s="118">
        <v>1120.5353789999999</v>
      </c>
      <c r="F10" s="119" t="s">
        <v>68</v>
      </c>
      <c r="G10" s="9"/>
      <c r="H10" s="20"/>
    </row>
    <row r="11" spans="1:8" ht="15" x14ac:dyDescent="0.25">
      <c r="A11"/>
      <c r="B11"/>
      <c r="C11" s="91"/>
      <c r="D11" s="91" t="s">
        <v>85</v>
      </c>
      <c r="E11" s="120">
        <v>911.50787500000001</v>
      </c>
      <c r="F11" s="121" t="s">
        <v>78</v>
      </c>
    </row>
    <row r="12" spans="1:8" ht="15" x14ac:dyDescent="0.25">
      <c r="A12"/>
      <c r="B12"/>
      <c r="C12" s="89"/>
      <c r="D12" s="89" t="s">
        <v>90</v>
      </c>
      <c r="E12" s="118">
        <v>344.187139</v>
      </c>
      <c r="F12" s="119" t="s">
        <v>64</v>
      </c>
    </row>
    <row r="13" spans="1:8" ht="15" x14ac:dyDescent="0.25">
      <c r="A13"/>
      <c r="B13"/>
      <c r="C13" s="91"/>
      <c r="D13" s="91" t="s">
        <v>82</v>
      </c>
      <c r="E13" s="120">
        <v>234.39144099999999</v>
      </c>
      <c r="F13" s="121" t="s">
        <v>71</v>
      </c>
    </row>
    <row r="14" spans="1:8" ht="15" x14ac:dyDescent="0.25">
      <c r="A14"/>
      <c r="B14"/>
      <c r="C14" s="89"/>
      <c r="D14" s="89" t="s">
        <v>100</v>
      </c>
      <c r="E14" s="118">
        <v>139.72013699999999</v>
      </c>
      <c r="F14" s="119" t="s">
        <v>73</v>
      </c>
    </row>
    <row r="15" spans="1:8" ht="15" x14ac:dyDescent="0.25">
      <c r="A15"/>
      <c r="B15"/>
      <c r="C15" s="91"/>
      <c r="D15" s="91" t="s">
        <v>96</v>
      </c>
      <c r="E15" s="120">
        <v>95.263676000000004</v>
      </c>
      <c r="F15" s="121" t="s">
        <v>77</v>
      </c>
    </row>
    <row r="16" spans="1:8" ht="15" x14ac:dyDescent="0.25">
      <c r="A16"/>
      <c r="B16"/>
      <c r="C16" s="89"/>
      <c r="D16" s="89" t="s">
        <v>92</v>
      </c>
      <c r="E16" s="118">
        <v>94.020579999999995</v>
      </c>
      <c r="F16" s="119" t="s">
        <v>67</v>
      </c>
    </row>
    <row r="17" spans="1:6" ht="15" x14ac:dyDescent="0.25">
      <c r="A17"/>
      <c r="B17"/>
      <c r="C17" s="91"/>
      <c r="D17" s="91" t="s">
        <v>89</v>
      </c>
      <c r="E17" s="120">
        <v>89.785694000000007</v>
      </c>
      <c r="F17" s="121" t="s">
        <v>72</v>
      </c>
    </row>
    <row r="18" spans="1:6" ht="15" x14ac:dyDescent="0.25">
      <c r="A18"/>
      <c r="B18"/>
      <c r="C18" s="89"/>
      <c r="D18" s="89" t="s">
        <v>182</v>
      </c>
      <c r="E18" s="118">
        <v>792.52872399999967</v>
      </c>
      <c r="F18" s="119" t="s">
        <v>81</v>
      </c>
    </row>
    <row r="20" spans="1:6" x14ac:dyDescent="0.2">
      <c r="C20" s="24" t="s">
        <v>184</v>
      </c>
      <c r="E20" s="116"/>
      <c r="F20" s="25" t="s">
        <v>183</v>
      </c>
    </row>
    <row r="21" spans="1:6" x14ac:dyDescent="0.2">
      <c r="C21" s="24" t="s">
        <v>181</v>
      </c>
      <c r="E21" s="116"/>
      <c r="F21" s="25" t="s">
        <v>185</v>
      </c>
    </row>
    <row r="22" spans="1:6" x14ac:dyDescent="0.2">
      <c r="E22" s="11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77411-CCA7-4E87-931A-A11BF3CD0DD6}">
  <sheetPr>
    <tabColor rgb="FFFF0000"/>
  </sheetPr>
  <dimension ref="C1:N22"/>
  <sheetViews>
    <sheetView showGridLines="0" zoomScaleNormal="100" workbookViewId="0">
      <selection activeCell="F36" sqref="F36"/>
    </sheetView>
  </sheetViews>
  <sheetFormatPr defaultColWidth="8.7109375" defaultRowHeight="11.25" x14ac:dyDescent="0.2"/>
  <cols>
    <col min="1" max="2" width="6.28515625" style="6" customWidth="1"/>
    <col min="3" max="3" width="9" style="6" customWidth="1"/>
    <col min="4" max="4" width="58.85546875" style="6" customWidth="1"/>
    <col min="5" max="5" width="12.140625" style="6" customWidth="1"/>
    <col min="6" max="6" width="51.85546875" style="6" customWidth="1"/>
    <col min="7" max="16384" width="8.7109375" style="6"/>
  </cols>
  <sheetData>
    <row r="1" spans="3:14" ht="10.15" customHeight="1" x14ac:dyDescent="0.2"/>
    <row r="2" spans="3:14" ht="17.25" customHeight="1" x14ac:dyDescent="0.2">
      <c r="C2" s="131" t="s">
        <v>226</v>
      </c>
      <c r="D2" s="131"/>
      <c r="E2" s="86"/>
      <c r="F2" s="87" t="s">
        <v>227</v>
      </c>
      <c r="G2" s="9"/>
      <c r="H2" s="9"/>
      <c r="I2" s="9"/>
      <c r="J2" s="9"/>
      <c r="K2" s="9"/>
      <c r="L2" s="9"/>
      <c r="M2" s="9"/>
    </row>
    <row r="3" spans="3:14" ht="11.25" customHeight="1" x14ac:dyDescent="0.2">
      <c r="C3" s="42" t="s">
        <v>14</v>
      </c>
      <c r="E3" s="8"/>
      <c r="F3" s="6" t="s">
        <v>141</v>
      </c>
      <c r="G3" s="9"/>
      <c r="H3" s="9"/>
      <c r="I3" s="9"/>
      <c r="J3" s="9"/>
      <c r="K3" s="9"/>
      <c r="L3" s="9"/>
      <c r="M3" s="9"/>
    </row>
    <row r="4" spans="3:14" ht="9.75" customHeight="1" x14ac:dyDescent="0.2">
      <c r="C4" s="10"/>
      <c r="E4" s="8"/>
      <c r="F4" s="9"/>
      <c r="G4" s="9"/>
      <c r="H4" s="9"/>
      <c r="I4" s="9"/>
      <c r="J4" s="9"/>
      <c r="K4" s="9"/>
      <c r="L4" s="9"/>
      <c r="M4" s="9"/>
    </row>
    <row r="5" spans="3:14" x14ac:dyDescent="0.2">
      <c r="C5" s="11" t="s">
        <v>15</v>
      </c>
      <c r="D5" s="49" t="s">
        <v>40</v>
      </c>
      <c r="E5" s="96" t="s">
        <v>214</v>
      </c>
      <c r="F5" s="13" t="s">
        <v>144</v>
      </c>
      <c r="G5" s="9"/>
      <c r="H5" s="9"/>
      <c r="I5" s="9"/>
      <c r="J5" s="9"/>
      <c r="K5" s="9"/>
      <c r="L5" s="9"/>
      <c r="M5" s="9"/>
    </row>
    <row r="6" spans="3:14" x14ac:dyDescent="0.2">
      <c r="C6" s="11"/>
      <c r="D6" s="49"/>
      <c r="E6" s="96">
        <v>44958</v>
      </c>
      <c r="F6" s="13"/>
      <c r="G6" s="9"/>
      <c r="H6" s="9"/>
      <c r="I6" s="9"/>
      <c r="J6" s="9"/>
      <c r="K6" s="9"/>
      <c r="L6" s="9"/>
      <c r="M6" s="9"/>
    </row>
    <row r="7" spans="3:14" x14ac:dyDescent="0.2">
      <c r="C7" s="14"/>
      <c r="D7" s="15" t="s">
        <v>24</v>
      </c>
      <c r="E7" s="97">
        <v>10759.649113000007</v>
      </c>
      <c r="F7" s="61" t="s">
        <v>177</v>
      </c>
    </row>
    <row r="8" spans="3:14" x14ac:dyDescent="0.2">
      <c r="C8" s="89"/>
      <c r="D8" s="89" t="s">
        <v>95</v>
      </c>
      <c r="E8" s="122">
        <v>1326.8073300000001</v>
      </c>
      <c r="F8" s="119" t="s">
        <v>62</v>
      </c>
    </row>
    <row r="9" spans="3:14" x14ac:dyDescent="0.2">
      <c r="C9" s="91"/>
      <c r="D9" s="91" t="s">
        <v>178</v>
      </c>
      <c r="E9" s="123">
        <v>1194.3949110000001</v>
      </c>
      <c r="F9" s="121" t="s">
        <v>66</v>
      </c>
    </row>
    <row r="10" spans="3:14" x14ac:dyDescent="0.2">
      <c r="C10" s="89"/>
      <c r="D10" s="89" t="s">
        <v>83</v>
      </c>
      <c r="E10" s="122">
        <v>1137.911824</v>
      </c>
      <c r="F10" s="119" t="s">
        <v>69</v>
      </c>
      <c r="G10" s="9"/>
      <c r="H10" s="9"/>
      <c r="I10" s="9"/>
      <c r="J10" s="9"/>
      <c r="K10" s="9"/>
      <c r="L10" s="9"/>
      <c r="M10" s="9"/>
      <c r="N10" s="20"/>
    </row>
    <row r="11" spans="3:14" x14ac:dyDescent="0.2">
      <c r="C11" s="91"/>
      <c r="D11" s="91" t="s">
        <v>99</v>
      </c>
      <c r="E11" s="123">
        <v>833.30218300000001</v>
      </c>
      <c r="F11" s="121" t="s">
        <v>76</v>
      </c>
    </row>
    <row r="12" spans="3:14" x14ac:dyDescent="0.2">
      <c r="C12" s="89"/>
      <c r="D12" s="89" t="s">
        <v>84</v>
      </c>
      <c r="E12" s="122">
        <v>801.84013500000003</v>
      </c>
      <c r="F12" s="119" t="s">
        <v>80</v>
      </c>
    </row>
    <row r="13" spans="3:14" x14ac:dyDescent="0.2">
      <c r="C13" s="91"/>
      <c r="D13" s="91" t="s">
        <v>88</v>
      </c>
      <c r="E13" s="123">
        <v>779.43434100000002</v>
      </c>
      <c r="F13" s="121" t="s">
        <v>79</v>
      </c>
    </row>
    <row r="14" spans="3:14" x14ac:dyDescent="0.2">
      <c r="C14" s="89"/>
      <c r="D14" s="89" t="s">
        <v>98</v>
      </c>
      <c r="E14" s="122">
        <v>481.22983699999997</v>
      </c>
      <c r="F14" s="119" t="s">
        <v>75</v>
      </c>
    </row>
    <row r="15" spans="3:14" x14ac:dyDescent="0.2">
      <c r="C15" s="91"/>
      <c r="D15" s="91" t="s">
        <v>85</v>
      </c>
      <c r="E15" s="123">
        <v>389.31356199999999</v>
      </c>
      <c r="F15" s="121" t="s">
        <v>78</v>
      </c>
    </row>
    <row r="16" spans="3:14" x14ac:dyDescent="0.2">
      <c r="C16" s="89"/>
      <c r="D16" s="89" t="s">
        <v>92</v>
      </c>
      <c r="E16" s="122">
        <v>337.52943499999998</v>
      </c>
      <c r="F16" s="119" t="s">
        <v>67</v>
      </c>
    </row>
    <row r="17" spans="3:6" x14ac:dyDescent="0.2">
      <c r="C17" s="91"/>
      <c r="D17" s="91" t="s">
        <v>87</v>
      </c>
      <c r="E17" s="123">
        <v>299.02906000000002</v>
      </c>
      <c r="F17" s="121" t="s">
        <v>70</v>
      </c>
    </row>
    <row r="18" spans="3:6" x14ac:dyDescent="0.2">
      <c r="C18" s="89"/>
      <c r="D18" s="89" t="s">
        <v>93</v>
      </c>
      <c r="E18" s="122">
        <v>3178.8564950000027</v>
      </c>
      <c r="F18" s="119" t="s">
        <v>81</v>
      </c>
    </row>
    <row r="20" spans="3:6" x14ac:dyDescent="0.2">
      <c r="C20" s="24" t="s">
        <v>184</v>
      </c>
      <c r="F20" s="25" t="s">
        <v>183</v>
      </c>
    </row>
    <row r="21" spans="3:6" x14ac:dyDescent="0.2">
      <c r="C21" s="24" t="s">
        <v>181</v>
      </c>
      <c r="F21" s="25" t="s">
        <v>185</v>
      </c>
    </row>
    <row r="22" spans="3:6" x14ac:dyDescent="0.2">
      <c r="E22" s="126"/>
    </row>
  </sheetData>
  <mergeCells count="1">
    <mergeCell ref="C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purl.org/dc/term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92d5591e-ff9a-4b6b-9d23-0ec4046c89af"/>
    <ds:schemaRef ds:uri="http://purl.org/dc/elements/1.1/"/>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Fatimah Abdullah Almenhali</cp:lastModifiedBy>
  <cp:revision/>
  <dcterms:created xsi:type="dcterms:W3CDTF">2022-03-01T00:40:37Z</dcterms:created>
  <dcterms:modified xsi:type="dcterms:W3CDTF">2023-07-11T04:47:01Z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