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fjashUsman\Desktop\Updated Reports\"/>
    </mc:Choice>
  </mc:AlternateContent>
  <xr:revisionPtr revIDLastSave="0" documentId="13_ncr:1_{BF43D9E2-9444-4790-939D-3E87196DBA5F}" xr6:coauthVersionLast="47" xr6:coauthVersionMax="47" xr10:uidLastSave="{00000000-0000-0000-0000-000000000000}"/>
  <bookViews>
    <workbookView xWindow="-120" yWindow="-120" windowWidth="29040" windowHeight="15990" tabRatio="576" xr2:uid="{00000000-000D-0000-FFFF-FFFF00000000}"/>
  </bookViews>
  <sheets>
    <sheet name="1" sheetId="69" r:id="rId1"/>
    <sheet name="2" sheetId="71" r:id="rId2"/>
    <sheet name="3" sheetId="72" r:id="rId3"/>
    <sheet name="4" sheetId="73" r:id="rId4"/>
    <sheet name="5" sheetId="74" r:id="rId5"/>
    <sheet name="6" sheetId="75" r:id="rId6"/>
    <sheet name="working sheet" sheetId="76" state="hidden" r:id="rId7"/>
  </sheets>
  <definedNames>
    <definedName name="_xlnm.Print_Area" localSheetId="0">'1'!$A$1:$E$96</definedName>
    <definedName name="_xlnm.Print_Area" localSheetId="1">'2'!$A$1:$E$106</definedName>
    <definedName name="_xlnm.Print_Area" localSheetId="2">'3'!$A$1:$E$106</definedName>
    <definedName name="_xlnm.Print_Area" localSheetId="5">'6'!$A$1:$E$99</definedName>
    <definedName name="_xlnm.Print_Titles" localSheetId="0">'1'!$5:$6</definedName>
    <definedName name="_xlnm.Print_Titles" localSheetId="1">'2'!$5:$6</definedName>
    <definedName name="_xlnm.Print_Titles" localSheetId="2">'3'!$5:$6</definedName>
    <definedName name="_xlnm.Print_Titles" localSheetId="3">'4'!$5:$6</definedName>
    <definedName name="_xlnm.Print_Titles" localSheetId="4">'5'!$5:$6</definedName>
    <definedName name="_xlnm.Print_Titles" localSheetId="5">'6'!$5:$6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76" l="1"/>
  <c r="B33" i="76" s="1"/>
  <c r="D7" i="76"/>
  <c r="B10" i="76" s="1"/>
  <c r="I3" i="76"/>
  <c r="J6" i="76" l="1"/>
  <c r="J8" i="76"/>
  <c r="J10" i="76"/>
  <c r="J4" i="76"/>
  <c r="J12" i="76"/>
  <c r="J14" i="76"/>
  <c r="B9" i="76"/>
  <c r="J9" i="76" l="1"/>
  <c r="A2" i="73" s="1"/>
  <c r="J7" i="76"/>
  <c r="A2" i="72" s="1"/>
  <c r="J5" i="76"/>
  <c r="A2" i="71" s="1"/>
  <c r="J3" i="76"/>
  <c r="A2" i="69" s="1"/>
  <c r="J13" i="76"/>
  <c r="A2" i="75" s="1"/>
  <c r="J11" i="76"/>
  <c r="A2" i="74" s="1"/>
</calcChain>
</file>

<file path=xl/sharedStrings.xml><?xml version="1.0" encoding="utf-8"?>
<sst xmlns="http://schemas.openxmlformats.org/spreadsheetml/2006/main" count="643" uniqueCount="265">
  <si>
    <t>Harmonized System Classification (HS)</t>
  </si>
  <si>
    <t>Monthly</t>
  </si>
  <si>
    <t>Year -to- date cumulative</t>
  </si>
  <si>
    <t>Total</t>
  </si>
  <si>
    <t>Live animals</t>
  </si>
  <si>
    <t>Meat and edible offal</t>
  </si>
  <si>
    <t>Dairy produce, birds eggs and honey</t>
  </si>
  <si>
    <t>Products of animal origin, n.e.s.</t>
  </si>
  <si>
    <t>Edible fruit, nuts</t>
  </si>
  <si>
    <t>Cereals</t>
  </si>
  <si>
    <t>Products of the milling industry</t>
  </si>
  <si>
    <t>Oil seeds; grains, seeds and fruits</t>
  </si>
  <si>
    <t>Vegetable plaiting materials</t>
  </si>
  <si>
    <t>Preparations of meat, of fish or of crustaceans</t>
  </si>
  <si>
    <t>Sugars and sugar confectionery</t>
  </si>
  <si>
    <t>Cocoa and cocoa preparations</t>
  </si>
  <si>
    <t>Preparations of cereals, flour, starch or milk</t>
  </si>
  <si>
    <t>Miscellaneous edible preparations</t>
  </si>
  <si>
    <t>Beverages, spirits and vinegar</t>
  </si>
  <si>
    <t>Residues and waste from the food industries</t>
  </si>
  <si>
    <t>Tobacco and manufactured substitutes</t>
  </si>
  <si>
    <t>Salt; sulfur; earths and stone</t>
  </si>
  <si>
    <t>Ores, slag and ash</t>
  </si>
  <si>
    <t>Inorganic chemicals</t>
  </si>
  <si>
    <t>Organic chemicals</t>
  </si>
  <si>
    <t>Pharmaceutical products</t>
  </si>
  <si>
    <t>Fertilizers</t>
  </si>
  <si>
    <t>Tanning extracts; dyes and paints</t>
  </si>
  <si>
    <t>Essential oils; perfumery and cosmetics</t>
  </si>
  <si>
    <t>Modified starches and glues</t>
  </si>
  <si>
    <t>Photographic or cinematographic goods</t>
  </si>
  <si>
    <t>Miscellaneous chemical products</t>
  </si>
  <si>
    <t>Plastics and articles thereof</t>
  </si>
  <si>
    <t>Rubber and articles thereof</t>
  </si>
  <si>
    <t>Raw hides and skins and leather</t>
  </si>
  <si>
    <t>Furskins and artificial fur</t>
  </si>
  <si>
    <t>Wood, articles of wood and charcoal</t>
  </si>
  <si>
    <t>Cork and articles of cork</t>
  </si>
  <si>
    <t>Manufactures of straw, basketware and wickerwork</t>
  </si>
  <si>
    <t>Pulp of wood; waste and scrap of paper</t>
  </si>
  <si>
    <t>Paper; articles of paper pulp and paperboard</t>
  </si>
  <si>
    <t>Printed books, newspapers and pictures</t>
  </si>
  <si>
    <t>Silk</t>
  </si>
  <si>
    <t>Wool, animal hair and woven fabric</t>
  </si>
  <si>
    <t>Cotton</t>
  </si>
  <si>
    <t>Other vegetable textile fibers and paper yarn</t>
  </si>
  <si>
    <t>Man-made filaments</t>
  </si>
  <si>
    <t>Man-made staple fibers</t>
  </si>
  <si>
    <t>Carpets and textile floor coverings</t>
  </si>
  <si>
    <t>Woven fabrics; textile fabrics; lace and , tapestries</t>
  </si>
  <si>
    <t>Knitted or crocheted fabrics</t>
  </si>
  <si>
    <t>Clothing, knitted or crocheted</t>
  </si>
  <si>
    <t>Clothing not knitted or crocheted</t>
  </si>
  <si>
    <t>Headgear and parts thereof</t>
  </si>
  <si>
    <t>Feathers, down and articles thereof; artificial flowers</t>
  </si>
  <si>
    <t>Articles of stone, plaster, cement and asbestos</t>
  </si>
  <si>
    <t>Ceramic products</t>
  </si>
  <si>
    <t>Glass and glassware</t>
  </si>
  <si>
    <t>Pearls, precious or semi-precious stones, imitation jewelry</t>
  </si>
  <si>
    <t>Iron and steel</t>
  </si>
  <si>
    <t>Articles of iron or steel</t>
  </si>
  <si>
    <t>Copper and articles thereof</t>
  </si>
  <si>
    <t>Nickel and articles thereof</t>
  </si>
  <si>
    <t>Aluminum and articles thereof</t>
  </si>
  <si>
    <t>Lead and articles thereof</t>
  </si>
  <si>
    <t>Zinc and articles thereof</t>
  </si>
  <si>
    <t>Tin and articles thereof</t>
  </si>
  <si>
    <t>Other base metals and articles thereof</t>
  </si>
  <si>
    <t>Miscellaneous articles of base metal</t>
  </si>
  <si>
    <t>Boilers, machinery and mechanical appliances; nuclear reactors</t>
  </si>
  <si>
    <t>Electrical machinery; sound and television recorders</t>
  </si>
  <si>
    <t>Aircraft, spacecraft, and parts thereof</t>
  </si>
  <si>
    <t>Ships, boats and floating structures</t>
  </si>
  <si>
    <t>Clocks and watches and parts thereof</t>
  </si>
  <si>
    <t>Furniture; bedding, mattresses, cushions; lamps, prefabricated buildings</t>
  </si>
  <si>
    <t>Miscellaneous manufactured articles</t>
  </si>
  <si>
    <t>Works of art, collectors' pieces and antiques</t>
  </si>
  <si>
    <t>Special classification provisions</t>
  </si>
  <si>
    <t>Country</t>
  </si>
  <si>
    <t>Saudi Arabia</t>
  </si>
  <si>
    <t>Switzerland</t>
  </si>
  <si>
    <t>Hong Kong</t>
  </si>
  <si>
    <t>Italy</t>
  </si>
  <si>
    <t>China</t>
  </si>
  <si>
    <t>India</t>
  </si>
  <si>
    <t>United States of America</t>
  </si>
  <si>
    <t>Kuwait</t>
  </si>
  <si>
    <t>Oman</t>
  </si>
  <si>
    <t>Kingdom of Bahrain</t>
  </si>
  <si>
    <t>Egypt</t>
  </si>
  <si>
    <t>Malaysia</t>
  </si>
  <si>
    <t>Jordan</t>
  </si>
  <si>
    <t>Netherlands</t>
  </si>
  <si>
    <t>Yemen</t>
  </si>
  <si>
    <t>Singapore</t>
  </si>
  <si>
    <t>Bangladesh</t>
  </si>
  <si>
    <t>Pakistan</t>
  </si>
  <si>
    <t>Turkey</t>
  </si>
  <si>
    <t>Australia</t>
  </si>
  <si>
    <t>Kenya</t>
  </si>
  <si>
    <t>Thailand</t>
  </si>
  <si>
    <t>Viet Nam</t>
  </si>
  <si>
    <t>Spain</t>
  </si>
  <si>
    <t>United Kingdom</t>
  </si>
  <si>
    <t>Belgium</t>
  </si>
  <si>
    <t>Japan</t>
  </si>
  <si>
    <t>Iraq</t>
  </si>
  <si>
    <t>Sudan</t>
  </si>
  <si>
    <t>Syrian Arab Republic</t>
  </si>
  <si>
    <t>Canada</t>
  </si>
  <si>
    <t>Indonesia</t>
  </si>
  <si>
    <t>Tanzania</t>
  </si>
  <si>
    <t>France</t>
  </si>
  <si>
    <t>South Africa</t>
  </si>
  <si>
    <t>Algeria</t>
  </si>
  <si>
    <t>Germany</t>
  </si>
  <si>
    <t>Philippines</t>
  </si>
  <si>
    <t>Morocco</t>
  </si>
  <si>
    <t>Tunisia</t>
  </si>
  <si>
    <t>Mexico</t>
  </si>
  <si>
    <t>Uganda</t>
  </si>
  <si>
    <t>Russian Federation</t>
  </si>
  <si>
    <t>Sri Lanka</t>
  </si>
  <si>
    <t>State of Palestine</t>
  </si>
  <si>
    <t>New Zealand</t>
  </si>
  <si>
    <t>Myanmar</t>
  </si>
  <si>
    <t>Nepal</t>
  </si>
  <si>
    <t>Taiwan</t>
  </si>
  <si>
    <t>Ethiopia</t>
  </si>
  <si>
    <t>Lebanon</t>
  </si>
  <si>
    <t>Colombia</t>
  </si>
  <si>
    <t>South Korea</t>
  </si>
  <si>
    <t>Djibouti</t>
  </si>
  <si>
    <t>Nigeria</t>
  </si>
  <si>
    <t>Peru</t>
  </si>
  <si>
    <t>Poland</t>
  </si>
  <si>
    <t>Greece</t>
  </si>
  <si>
    <t>Ukraine</t>
  </si>
  <si>
    <t>Portugal</t>
  </si>
  <si>
    <t>Brazil</t>
  </si>
  <si>
    <t>Libya</t>
  </si>
  <si>
    <t>Chile</t>
  </si>
  <si>
    <t>Others</t>
  </si>
  <si>
    <t>Ireland</t>
  </si>
  <si>
    <t>Chad</t>
  </si>
  <si>
    <t>Kazakhstan</t>
  </si>
  <si>
    <t>Uzbekistan</t>
  </si>
  <si>
    <t>Sweden</t>
  </si>
  <si>
    <t>Serbia</t>
  </si>
  <si>
    <t>Congo</t>
  </si>
  <si>
    <t>Guinea</t>
  </si>
  <si>
    <t>Austria</t>
  </si>
  <si>
    <t>Denmark</t>
  </si>
  <si>
    <t>Argentina</t>
  </si>
  <si>
    <t>Finland</t>
  </si>
  <si>
    <t>Norway</t>
  </si>
  <si>
    <t>Romania</t>
  </si>
  <si>
    <t>Czechia</t>
  </si>
  <si>
    <t>Slovakia</t>
  </si>
  <si>
    <t>Hungary</t>
  </si>
  <si>
    <t>Zambia</t>
  </si>
  <si>
    <t>Puerto Rico</t>
  </si>
  <si>
    <t>Bulgaria</t>
  </si>
  <si>
    <t>Estonia</t>
  </si>
  <si>
    <t>Luxembourg</t>
  </si>
  <si>
    <t>Lithuania</t>
  </si>
  <si>
    <t>Slovenia</t>
  </si>
  <si>
    <t>Bosnia and Herzegovina</t>
  </si>
  <si>
    <t>Croatia</t>
  </si>
  <si>
    <t>Source: Department of Finance – Customs Administration</t>
  </si>
  <si>
    <t>Fish, crustaceans and molluscs</t>
  </si>
  <si>
    <t>Live trees, plants; bulbs, roots and cut flowers</t>
  </si>
  <si>
    <t>Edible vegetables and roots</t>
  </si>
  <si>
    <t>Lac; gums, resins and other vegetable saps</t>
  </si>
  <si>
    <t>Animal or vegetable fats and oils</t>
  </si>
  <si>
    <t>Preparations of vegetables, fruit and nuts</t>
  </si>
  <si>
    <t>Mineral fuels and mineral oils</t>
  </si>
  <si>
    <t>Soap, washing preparations, waxes and candles</t>
  </si>
  <si>
    <t>Explosives; pyrotechnic products and matches</t>
  </si>
  <si>
    <t>Articles of leather; saddlery; travel goods and handbags</t>
  </si>
  <si>
    <t>Wadding, felt; twine, cordage, ropes and cables</t>
  </si>
  <si>
    <t>Coated, covered or laminated textile fabrics</t>
  </si>
  <si>
    <t>Other textile articles and worn clothing</t>
  </si>
  <si>
    <t>Footwear, gaiters and parts</t>
  </si>
  <si>
    <t>Umbrellas, walking sticks, whips and riding-crops</t>
  </si>
  <si>
    <t>Tools, implements, cutlery, spoons and forks</t>
  </si>
  <si>
    <t>Locomotives, rolling-stock, railway track fixtures and fittings</t>
  </si>
  <si>
    <t>Vehicles other than railway or tramway rolling stock</t>
  </si>
  <si>
    <t>Optical, photographic, cinematographic and medical instruments</t>
  </si>
  <si>
    <t>Toys, games and sports requisites and parts</t>
  </si>
  <si>
    <t>Musical instruments; parts and accessories</t>
  </si>
  <si>
    <t>Million AED</t>
  </si>
  <si>
    <r>
      <rPr>
        <b/>
        <sz val="11"/>
        <color theme="4"/>
        <rFont val="Arial"/>
        <family val="2"/>
      </rPr>
      <t>Table 3:</t>
    </r>
    <r>
      <rPr>
        <b/>
        <sz val="11"/>
        <rFont val="Arial"/>
        <family val="2"/>
      </rPr>
      <t xml:space="preserve"> Imports by Harmonized System Classification, (Jan-Mar) and March, 2020-2021</t>
    </r>
  </si>
  <si>
    <t>Non-oil Foreign Merchandise Trade Through Abu Dhabi Ports, March 2021</t>
  </si>
  <si>
    <r>
      <rPr>
        <b/>
        <sz val="11"/>
        <color theme="4"/>
        <rFont val="Arial"/>
        <family val="2"/>
      </rPr>
      <t>Table 2:</t>
    </r>
    <r>
      <rPr>
        <b/>
        <sz val="11"/>
        <rFont val="Arial"/>
        <family val="2"/>
      </rPr>
      <t xml:space="preserve"> Re-exports by Harmonized System Classification, (Jan-Mar) and March, 2020-2021</t>
    </r>
  </si>
  <si>
    <r>
      <rPr>
        <b/>
        <sz val="11"/>
        <color theme="4"/>
        <rFont val="Arial"/>
        <family val="2"/>
      </rPr>
      <t>Table 1:</t>
    </r>
    <r>
      <rPr>
        <b/>
        <sz val="11"/>
        <rFont val="Arial"/>
        <family val="2"/>
      </rPr>
      <t xml:space="preserve"> Non-oil exports by Harmonized System Classification, (Jan-Mar) and March, 2020-2021</t>
    </r>
  </si>
  <si>
    <r>
      <rPr>
        <b/>
        <sz val="11"/>
        <color theme="4"/>
        <rFont val="Arial"/>
        <family val="2"/>
      </rPr>
      <t>Table 4:</t>
    </r>
    <r>
      <rPr>
        <b/>
        <sz val="11"/>
        <rFont val="Arial"/>
        <family val="2"/>
      </rPr>
      <t xml:space="preserve"> Non-oil exports by country in (Jan-Mar) and March, 2020-2021</t>
    </r>
  </si>
  <si>
    <r>
      <rPr>
        <b/>
        <sz val="11"/>
        <color theme="4"/>
        <rFont val="Arial"/>
        <family val="2"/>
      </rPr>
      <t>Table 5:</t>
    </r>
    <r>
      <rPr>
        <b/>
        <sz val="11"/>
        <rFont val="Arial"/>
        <family val="2"/>
      </rPr>
      <t xml:space="preserve"> Re-exports by country in (Jan-Mar) and March, 2020-2021</t>
    </r>
  </si>
  <si>
    <r>
      <rPr>
        <b/>
        <sz val="11"/>
        <color theme="4"/>
        <rFont val="Arial"/>
        <family val="2"/>
      </rPr>
      <t>Table 6:</t>
    </r>
    <r>
      <rPr>
        <b/>
        <sz val="11"/>
        <rFont val="Arial"/>
        <family val="2"/>
      </rPr>
      <t xml:space="preserve"> Imports by country in (Jan-Mar) and March, 2020-2021</t>
    </r>
  </si>
  <si>
    <t>Headers</t>
  </si>
  <si>
    <t>Footers</t>
  </si>
  <si>
    <t>Table 1:</t>
  </si>
  <si>
    <t xml:space="preserve">Non-oil Foreign Merchandise Trade Through Abu Dhabi Ports, </t>
  </si>
  <si>
    <t>Table 2:</t>
  </si>
  <si>
    <t xml:space="preserve"> Re-exports by Harmonized System Classification, </t>
  </si>
  <si>
    <t>Table 3:</t>
  </si>
  <si>
    <t xml:space="preserve"> Imports by Harmonized System Classification, </t>
  </si>
  <si>
    <t xml:space="preserve"> Non-oil exports by Harmonized System Classification, </t>
  </si>
  <si>
    <t xml:space="preserve"> Imports by country in </t>
  </si>
  <si>
    <t>Table 6:</t>
  </si>
  <si>
    <t xml:space="preserve"> Re-exports by country in </t>
  </si>
  <si>
    <t>Table 5:</t>
  </si>
  <si>
    <t xml:space="preserve"> Non-oil exports by country in </t>
  </si>
  <si>
    <t>Table 4:</t>
  </si>
  <si>
    <t>Month</t>
  </si>
  <si>
    <t>Year</t>
  </si>
  <si>
    <t>Start</t>
  </si>
  <si>
    <t>end</t>
  </si>
  <si>
    <t>Jan</t>
  </si>
  <si>
    <t>Mar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</si>
  <si>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</si>
  <si>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</si>
  <si>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</si>
  <si>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</si>
  <si>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</si>
  <si>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</si>
  <si>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</si>
  <si>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</si>
  <si>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</si>
  <si>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</si>
  <si>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</si>
  <si>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</si>
  <si>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</si>
  <si>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</si>
  <si>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</si>
  <si>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</si>
  <si>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</si>
  <si>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</si>
  <si>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</si>
  <si>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</si>
  <si>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</si>
  <si>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 for preliminary data</t>
  </si>
  <si>
    <t>Costa Rica</t>
  </si>
  <si>
    <t>Turkmenistan</t>
  </si>
  <si>
    <t>Cyprus</t>
  </si>
  <si>
    <t>Paraguay</t>
  </si>
  <si>
    <t>Islamic Republic Of Iran</t>
  </si>
  <si>
    <t>Belarus</t>
  </si>
  <si>
    <t>Coffee, tea, mate and spices</t>
  </si>
  <si>
    <t>Mauritania</t>
  </si>
  <si>
    <t>New Caledonia</t>
  </si>
  <si>
    <t>Guyana</t>
  </si>
  <si>
    <t>Eritrea</t>
  </si>
  <si>
    <t>Benin</t>
  </si>
  <si>
    <t>Mozambique</t>
  </si>
  <si>
    <t>Uruguay</t>
  </si>
  <si>
    <t>Zimbabwe</t>
  </si>
  <si>
    <t>Eswatini</t>
  </si>
  <si>
    <t>-</t>
  </si>
  <si>
    <r>
      <t>Table 1</t>
    </r>
    <r>
      <rPr>
        <b/>
        <sz val="11"/>
        <rFont val="Arial"/>
        <family val="2"/>
      </rPr>
      <t>: The value of non-oil exports by Harmonized System Classification, (Jan-Oct) and October, 2019-2020</t>
    </r>
  </si>
  <si>
    <r>
      <t>Table 2</t>
    </r>
    <r>
      <rPr>
        <b/>
        <sz val="11"/>
        <rFont val="Arial"/>
        <family val="2"/>
      </rPr>
      <t>: The value of re-exports by Harmonized System Classification, (Jan-Oct) and October, 2019-2020</t>
    </r>
  </si>
  <si>
    <r>
      <t>Table 3</t>
    </r>
    <r>
      <rPr>
        <b/>
        <sz val="11"/>
        <rFont val="Arial"/>
        <family val="2"/>
      </rPr>
      <t>: The value of imports by Harmonized System Classification, (Jan-Oct) and October, 2019-2020</t>
    </r>
  </si>
  <si>
    <r>
      <t>Table 4</t>
    </r>
    <r>
      <rPr>
        <b/>
        <sz val="11"/>
        <rFont val="Arial"/>
        <family val="2"/>
      </rPr>
      <t>: The value of non-oil exports by country in (Jan-Oct) and October, 2019-2020</t>
    </r>
  </si>
  <si>
    <r>
      <t>Table 5</t>
    </r>
    <r>
      <rPr>
        <b/>
        <sz val="11"/>
        <rFont val="Arial"/>
        <family val="2"/>
      </rPr>
      <t>: The value of re-exports by country in (Jan-Oct) and October, 2019-2020</t>
    </r>
  </si>
  <si>
    <r>
      <t>Table 6</t>
    </r>
    <r>
      <rPr>
        <b/>
        <sz val="11"/>
        <rFont val="Arial"/>
        <family val="2"/>
      </rPr>
      <t>: The value of imports by country in (Jan-Oct) and October,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</si>
</sst>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39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10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</font>
    <font>
      <sz val="11"/>
      <name val="Arial"/>
      <family val="2"/>
      <scheme val="minor"/>
    </font>
    <font>
      <sz val="10"/>
      <name val="Tahoma"/>
      <family val="2"/>
    </font>
    <font>
      <b/>
      <sz val="11"/>
      <name val="Tahoma"/>
      <family val="2"/>
    </font>
    <font>
      <b/>
      <sz val="14"/>
      <name val="Arial"/>
      <family val="2"/>
      <scheme val="minor"/>
    </font>
    <font>
      <sz val="10"/>
      <color rgb="FFC00000"/>
      <name val="Arial"/>
      <family val="2"/>
      <scheme val="major"/>
    </font>
    <font>
      <sz val="10"/>
      <color rgb="FFD6A461"/>
      <name val="Tahoma"/>
      <family val="2"/>
    </font>
    <font>
      <sz val="8"/>
      <name val="Tahoma"/>
      <family val="2"/>
    </font>
    <font>
      <b/>
      <sz val="11"/>
      <color rgb="FFD6A46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5DD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DDF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rgb="FFD6A461"/>
      </bottom>
      <diagonal/>
    </border>
  </borders>
  <cellStyleXfs count="57">
    <xf numFmtId="0" fontId="0" fillId="0" borderId="0">
      <alignment vertical="center"/>
    </xf>
    <xf numFmtId="49" fontId="31" fillId="0" borderId="0">
      <alignment horizontal="right" vertical="center" readingOrder="2"/>
    </xf>
    <xf numFmtId="0" fontId="30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0" fontId="30" fillId="0" borderId="0">
      <alignment horizontal="left" vertical="center" readingOrder="2"/>
    </xf>
    <xf numFmtId="0" fontId="33" fillId="0" borderId="0">
      <alignment horizontal="left" vertical="center" readingOrder="2"/>
    </xf>
    <xf numFmtId="164" fontId="4" fillId="0" borderId="0">
      <alignment horizontal="right" vertical="center" readingOrder="2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9" fillId="0" borderId="0"/>
    <xf numFmtId="0" fontId="29" fillId="0" borderId="0"/>
    <xf numFmtId="0" fontId="32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3" fillId="0" borderId="0" xfId="55" applyFont="1" applyFill="1" applyBorder="1" applyAlignment="1">
      <alignment horizontal="left" vertical="center" readingOrder="2"/>
    </xf>
    <xf numFmtId="164" fontId="23" fillId="0" borderId="0" xfId="55" applyNumberFormat="1" applyFont="1" applyFill="1" applyBorder="1" applyAlignment="1">
      <alignment horizontal="right" vertical="center" readingOrder="2"/>
    </xf>
    <xf numFmtId="0" fontId="24" fillId="0" borderId="0" xfId="55" applyFont="1" applyBorder="1">
      <alignment vertical="center"/>
    </xf>
    <xf numFmtId="164" fontId="24" fillId="0" borderId="0" xfId="55" applyNumberFormat="1" applyFont="1" applyBorder="1">
      <alignment vertical="center"/>
    </xf>
    <xf numFmtId="164" fontId="24" fillId="0" borderId="0" xfId="55" applyNumberFormat="1" applyFont="1" applyBorder="1" applyAlignment="1">
      <alignment horizontal="right"/>
    </xf>
    <xf numFmtId="0" fontId="26" fillId="35" borderId="0" xfId="55" applyFont="1" applyFill="1" applyBorder="1" applyAlignment="1">
      <alignment vertical="center"/>
    </xf>
    <xf numFmtId="0" fontId="23" fillId="0" borderId="0" xfId="55" applyFont="1" applyBorder="1" applyAlignment="1">
      <alignment vertical="center"/>
    </xf>
    <xf numFmtId="4" fontId="23" fillId="36" borderId="0" xfId="55" applyNumberFormat="1" applyFont="1" applyFill="1" applyBorder="1" applyAlignment="1">
      <alignment horizontal="right" vertical="center"/>
    </xf>
    <xf numFmtId="0" fontId="26" fillId="37" borderId="0" xfId="55" applyFont="1" applyFill="1" applyBorder="1" applyAlignment="1">
      <alignment vertical="center" wrapText="1"/>
    </xf>
    <xf numFmtId="0" fontId="24" fillId="0" borderId="0" xfId="55" applyFont="1" applyFill="1" applyBorder="1">
      <alignment vertical="center"/>
    </xf>
    <xf numFmtId="4" fontId="24" fillId="0" borderId="0" xfId="55" applyNumberFormat="1" applyFont="1" applyBorder="1">
      <alignment vertical="center"/>
    </xf>
    <xf numFmtId="0" fontId="23" fillId="0" borderId="0" xfId="55" applyFont="1" applyBorder="1" applyAlignment="1">
      <alignment vertical="center" wrapText="1"/>
    </xf>
    <xf numFmtId="0" fontId="26" fillId="0" borderId="0" xfId="55" applyFont="1" applyFill="1" applyBorder="1" applyAlignment="1">
      <alignment vertical="center"/>
    </xf>
    <xf numFmtId="0" fontId="22" fillId="0" borderId="0" xfId="55" applyFont="1" applyBorder="1">
      <alignment vertical="center"/>
    </xf>
    <xf numFmtId="0" fontId="22" fillId="0" borderId="0" xfId="55" applyFont="1" applyBorder="1" applyAlignment="1">
      <alignment vertical="top"/>
    </xf>
    <xf numFmtId="0" fontId="23" fillId="0" borderId="10" xfId="55" applyFont="1" applyBorder="1" applyAlignment="1">
      <alignment vertical="center"/>
    </xf>
    <xf numFmtId="4" fontId="23" fillId="36" borderId="10" xfId="55" applyNumberFormat="1" applyFont="1" applyFill="1" applyBorder="1" applyAlignment="1">
      <alignment horizontal="right" vertical="center"/>
    </xf>
    <xf numFmtId="164" fontId="23" fillId="0" borderId="0" xfId="55" applyNumberFormat="1" applyFont="1" applyBorder="1" applyAlignment="1">
      <alignment horizontal="right"/>
    </xf>
    <xf numFmtId="164" fontId="26" fillId="35" borderId="0" xfId="55" applyNumberFormat="1" applyFont="1" applyFill="1" applyBorder="1" applyAlignment="1">
      <alignment horizontal="right" vertical="center"/>
    </xf>
    <xf numFmtId="0" fontId="29" fillId="0" borderId="0" xfId="54"/>
    <xf numFmtId="0" fontId="22" fillId="0" borderId="0" xfId="55" applyFont="1" applyBorder="1" applyAlignment="1"/>
    <xf numFmtId="164" fontId="24" fillId="0" borderId="0" xfId="55" applyNumberFormat="1" applyFont="1" applyBorder="1" applyAlignment="1"/>
    <xf numFmtId="0" fontId="24" fillId="0" borderId="0" xfId="55" applyFont="1" applyBorder="1" applyAlignment="1"/>
    <xf numFmtId="164" fontId="24" fillId="0" borderId="0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left" vertical="center"/>
    </xf>
    <xf numFmtId="164" fontId="23" fillId="0" borderId="0" xfId="55" applyNumberFormat="1" applyFont="1" applyFill="1" applyBorder="1" applyAlignment="1">
      <alignment horizontal="left" vertical="center" readingOrder="2"/>
    </xf>
    <xf numFmtId="164" fontId="23" fillId="0" borderId="0" xfId="55" applyNumberFormat="1" applyFont="1" applyBorder="1" applyAlignment="1">
      <alignment horizontal="left" vertical="center"/>
    </xf>
    <xf numFmtId="0" fontId="23" fillId="0" borderId="0" xfId="55" applyFont="1" applyBorder="1" applyAlignment="1">
      <alignment horizontal="left" vertical="center"/>
    </xf>
    <xf numFmtId="164" fontId="23" fillId="0" borderId="0" xfId="55" applyNumberFormat="1" applyFont="1" applyBorder="1" applyAlignment="1">
      <alignment horizontal="left" vertical="center" wrapText="1"/>
    </xf>
    <xf numFmtId="0" fontId="25" fillId="0" borderId="0" xfId="55" applyFont="1" applyBorder="1" applyAlignment="1">
      <alignment wrapText="1"/>
    </xf>
    <xf numFmtId="0" fontId="32" fillId="0" borderId="0" xfId="55">
      <alignment vertical="center"/>
    </xf>
    <xf numFmtId="0" fontId="30" fillId="0" borderId="0" xfId="4">
      <alignment horizontal="left" vertical="center" readingOrder="2"/>
    </xf>
    <xf numFmtId="0" fontId="34" fillId="0" borderId="0" xfId="0" applyFont="1">
      <alignment vertical="center"/>
    </xf>
    <xf numFmtId="0" fontId="33" fillId="0" borderId="0" xfId="5" applyAlignment="1">
      <alignment vertical="center" readingOrder="2"/>
    </xf>
    <xf numFmtId="0" fontId="36" fillId="0" borderId="0" xfId="55" applyFont="1" applyBorder="1" applyAlignment="1">
      <alignment vertical="center"/>
    </xf>
    <xf numFmtId="0" fontId="22" fillId="0" borderId="0" xfId="55" applyFont="1" applyBorder="1" applyAlignment="1">
      <alignment vertical="center"/>
    </xf>
    <xf numFmtId="1" fontId="37" fillId="34" borderId="0" xfId="56" applyNumberFormat="1" applyFont="1" applyFill="1" applyBorder="1" applyAlignment="1">
      <alignment horizontal="right" vertical="center"/>
    </xf>
    <xf numFmtId="0" fontId="23" fillId="38" borderId="0" xfId="55" applyFont="1" applyFill="1">
      <alignment vertical="center"/>
    </xf>
    <xf numFmtId="2" fontId="23" fillId="38" borderId="0" xfId="55" applyNumberFormat="1" applyFont="1" applyFill="1">
      <alignment vertical="center"/>
    </xf>
    <xf numFmtId="0" fontId="23" fillId="0" borderId="0" xfId="55" applyFont="1">
      <alignment vertical="center"/>
    </xf>
    <xf numFmtId="2" fontId="23" fillId="36" borderId="0" xfId="55" applyNumberFormat="1" applyFont="1" applyFill="1" applyAlignment="1">
      <alignment horizontal="right" vertical="center"/>
    </xf>
    <xf numFmtId="2" fontId="23" fillId="38" borderId="11" xfId="55" applyNumberFormat="1" applyFont="1" applyFill="1" applyBorder="1">
      <alignment vertical="center"/>
    </xf>
    <xf numFmtId="0" fontId="23" fillId="38" borderId="12" xfId="55" applyFont="1" applyFill="1" applyBorder="1">
      <alignment vertical="center"/>
    </xf>
    <xf numFmtId="0" fontId="24" fillId="0" borderId="13" xfId="55" applyFont="1" applyBorder="1">
      <alignment vertical="center"/>
    </xf>
    <xf numFmtId="4" fontId="24" fillId="0" borderId="13" xfId="55" applyNumberFormat="1" applyFont="1" applyBorder="1" applyAlignment="1">
      <alignment horizontal="right"/>
    </xf>
    <xf numFmtId="1" fontId="17" fillId="34" borderId="0" xfId="54" applyNumberFormat="1" applyFont="1" applyFill="1" applyBorder="1" applyAlignment="1">
      <alignment horizontal="right" vertical="center"/>
    </xf>
    <xf numFmtId="0" fontId="38" fillId="35" borderId="0" xfId="54" applyFont="1" applyFill="1" applyBorder="1" applyAlignment="1">
      <alignment vertical="center"/>
    </xf>
    <xf numFmtId="164" fontId="38" fillId="35" borderId="0" xfId="54" applyNumberFormat="1" applyFont="1" applyFill="1" applyBorder="1" applyAlignment="1">
      <alignment horizontal="right" vertical="center"/>
    </xf>
    <xf numFmtId="2" fontId="23" fillId="38" borderId="0" xfId="55" applyNumberFormat="1" applyFont="1" applyFill="1" applyAlignment="1">
      <alignment horizontal="right" vertical="center"/>
    </xf>
    <xf numFmtId="2" fontId="23" fillId="38" borderId="11" xfId="55" applyNumberFormat="1" applyFont="1" applyFill="1" applyBorder="1" applyAlignment="1">
      <alignment horizontal="right" vertical="center"/>
    </xf>
    <xf numFmtId="2" fontId="23" fillId="38" borderId="12" xfId="55" applyNumberFormat="1" applyFont="1" applyFill="1" applyBorder="1" applyAlignment="1">
      <alignment horizontal="right" vertical="center"/>
    </xf>
    <xf numFmtId="164" fontId="26" fillId="37" borderId="0" xfId="55" applyNumberFormat="1" applyFont="1" applyFill="1" applyBorder="1" applyAlignment="1">
      <alignment horizontal="right" vertical="center" wrapText="1"/>
    </xf>
    <xf numFmtId="0" fontId="23" fillId="0" borderId="0" xfId="55" applyFont="1" applyBorder="1" applyAlignment="1">
      <alignment horizontal="left" vertical="center"/>
    </xf>
    <xf numFmtId="0" fontId="17" fillId="34" borderId="0" xfId="54" applyFont="1" applyFill="1" applyBorder="1" applyAlignment="1">
      <alignment vertical="center"/>
    </xf>
    <xf numFmtId="164" fontId="17" fillId="34" borderId="0" xfId="54" applyNumberFormat="1" applyFont="1" applyFill="1" applyBorder="1" applyAlignment="1">
      <alignment horizontal="center" vertical="center"/>
    </xf>
    <xf numFmtId="164" fontId="17" fillId="34" borderId="0" xfId="54" applyNumberFormat="1" applyFont="1" applyFill="1" applyBorder="1" applyAlignment="1">
      <alignment horizontal="center" vertical="center" wrapText="1"/>
    </xf>
    <xf numFmtId="0" fontId="33" fillId="0" borderId="0" xfId="5">
      <alignment horizontal="left" vertical="center" readingOrder="2"/>
    </xf>
    <xf numFmtId="0" fontId="27" fillId="34" borderId="0" xfId="55" applyFont="1" applyFill="1" applyBorder="1" applyAlignment="1">
      <alignment vertical="center"/>
    </xf>
    <xf numFmtId="164" fontId="27" fillId="34" borderId="0" xfId="55" applyNumberFormat="1" applyFont="1" applyFill="1" applyBorder="1" applyAlignment="1">
      <alignment horizontal="center" vertical="center"/>
    </xf>
    <xf numFmtId="164" fontId="27" fillId="34" borderId="0" xfId="55" applyNumberFormat="1" applyFont="1" applyFill="1" applyBorder="1" applyAlignment="1">
      <alignment horizontal="center" vertical="center" wrapText="1"/>
    </xf>
    <xf numFmtId="164" fontId="23" fillId="0" borderId="0" xfId="55" applyNumberFormat="1" applyFont="1" applyBorder="1" applyAlignment="1">
      <alignment horizontal="left" vertical="center"/>
    </xf>
  </cellXfs>
  <cellStyles count="57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xplanatory Text" xfId="27" builtinId="53" hidden="1"/>
    <cellStyle name="Footnotes" xfId="5" xr:uid="{00000000-0005-0000-0000-000021000000}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" xfId="53" xr:uid="{00000000-0005-0000-0000-00002B000000}"/>
    <cellStyle name="Normal 3" xfId="54" xr:uid="{00000000-0005-0000-0000-00002C000000}"/>
    <cellStyle name="Normal 4" xfId="56" xr:uid="{00000000-0005-0000-0000-00002D000000}"/>
    <cellStyle name="Note" xfId="26" builtinId="10" hidden="1"/>
    <cellStyle name="Output" xfId="21" builtinId="21" hidden="1"/>
    <cellStyle name="Percent" xfId="11" builtinId="5" hidden="1"/>
    <cellStyle name="Row_Header" xfId="3" xr:uid="{00000000-0005-0000-0000-000031000000}"/>
    <cellStyle name="Source" xfId="4" xr:uid="{00000000-0005-0000-0000-000032000000}"/>
    <cellStyle name="SubTitle" xfId="2" xr:uid="{00000000-0005-0000-0000-000033000000}"/>
    <cellStyle name="Table_Title" xfId="1" xr:uid="{00000000-0005-0000-0000-000034000000}"/>
    <cellStyle name="Title" xfId="12" builtinId="15" hidden="1"/>
    <cellStyle name="title" xfId="55" xr:uid="{00000000-0005-0000-0000-000036000000}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D6A461"/>
      <color rgb="FF595959"/>
      <color rgb="FFA2AC72"/>
      <color rgb="FF495663"/>
      <color rgb="FFAA9F8A"/>
      <color rgb="FF8A1E04"/>
      <color rgb="FF626262"/>
      <color rgb="FFE9E1CF"/>
      <color rgb="FFDADDDF"/>
      <color rgb="FF637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1227455</xdr:colOff>
      <xdr:row>0</xdr:row>
      <xdr:rowOff>1397000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805" cy="140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6"/>
  <sheetViews>
    <sheetView showGridLines="0" tabSelected="1" zoomScale="90" zoomScaleNormal="90" zoomScaleSheetLayoutView="115" workbookViewId="0"/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 customWidth="1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3" ht="115.15" customHeight="1" x14ac:dyDescent="0.2"/>
    <row r="2" spans="1:13" s="25" customFormat="1" ht="40.15" customHeight="1" x14ac:dyDescent="0.2">
      <c r="A2" s="32" t="str">
        <f>'working sheet'!J3</f>
        <v>Non-oil Foreign Merchandise Trade Through Abu Dhabi Ports, October 2020</v>
      </c>
      <c r="B2" s="24"/>
      <c r="C2" s="24"/>
      <c r="D2" s="24"/>
      <c r="E2" s="24"/>
      <c r="F2" s="24"/>
      <c r="G2" s="24"/>
      <c r="H2" s="24"/>
    </row>
    <row r="3" spans="1:13" s="25" customFormat="1" ht="30" customHeight="1" x14ac:dyDescent="0.2">
      <c r="A3" s="36" t="s">
        <v>259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1"/>
      <c r="M3" s="27"/>
    </row>
    <row r="4" spans="1:13" s="29" customFormat="1" ht="15" customHeight="1" x14ac:dyDescent="0.2">
      <c r="A4" s="54" t="s">
        <v>191</v>
      </c>
      <c r="B4" s="54"/>
      <c r="C4" s="54"/>
      <c r="D4" s="54"/>
      <c r="E4" s="54"/>
      <c r="F4" s="54"/>
      <c r="G4" s="54"/>
      <c r="H4" s="28"/>
      <c r="I4" s="1"/>
      <c r="J4" s="27"/>
      <c r="K4" s="28"/>
      <c r="L4" s="1"/>
      <c r="M4" s="27"/>
    </row>
    <row r="5" spans="1:13" ht="27" customHeight="1" x14ac:dyDescent="0.2">
      <c r="A5" s="55" t="s">
        <v>0</v>
      </c>
      <c r="B5" s="56" t="s">
        <v>1</v>
      </c>
      <c r="C5" s="56"/>
      <c r="D5" s="57" t="s">
        <v>2</v>
      </c>
      <c r="E5" s="57"/>
      <c r="F5" s="4"/>
      <c r="G5" s="1"/>
      <c r="H5" s="2"/>
      <c r="I5" s="1"/>
      <c r="J5" s="2"/>
      <c r="K5" s="2"/>
      <c r="L5" s="1"/>
      <c r="M5" s="2"/>
    </row>
    <row r="6" spans="1:13" x14ac:dyDescent="0.2">
      <c r="A6" s="55"/>
      <c r="B6" s="47">
        <v>2019</v>
      </c>
      <c r="C6" s="47">
        <v>2020</v>
      </c>
      <c r="D6" s="47">
        <v>2019</v>
      </c>
      <c r="E6" s="47">
        <v>2020</v>
      </c>
      <c r="F6" s="4"/>
      <c r="G6" s="3"/>
      <c r="H6" s="3"/>
    </row>
    <row r="7" spans="1:13" x14ac:dyDescent="0.2">
      <c r="A7" s="48" t="s">
        <v>3</v>
      </c>
      <c r="B7" s="49">
        <v>5710.9375609999997</v>
      </c>
      <c r="C7" s="49">
        <v>6542.7276819999997</v>
      </c>
      <c r="D7" s="49">
        <v>47103.403762000002</v>
      </c>
      <c r="E7" s="49">
        <v>61915.254034999998</v>
      </c>
      <c r="F7" s="4"/>
      <c r="G7" s="3"/>
      <c r="H7" s="3"/>
    </row>
    <row r="8" spans="1:13" x14ac:dyDescent="0.2">
      <c r="A8" s="39" t="s">
        <v>4</v>
      </c>
      <c r="B8" s="50">
        <v>4.8117609999999997</v>
      </c>
      <c r="C8" s="50">
        <v>6.2379819999999997</v>
      </c>
      <c r="D8" s="50">
        <v>69.425375000000003</v>
      </c>
      <c r="E8" s="50">
        <v>53.698501</v>
      </c>
      <c r="F8" s="4"/>
      <c r="G8" s="3"/>
      <c r="H8" s="20"/>
      <c r="K8" s="1"/>
    </row>
    <row r="9" spans="1:13" x14ac:dyDescent="0.2">
      <c r="A9" s="41" t="s">
        <v>5</v>
      </c>
      <c r="B9" s="42">
        <v>30.432027000000001</v>
      </c>
      <c r="C9" s="42">
        <v>31.088208999999999</v>
      </c>
      <c r="D9" s="42">
        <v>352.989823</v>
      </c>
      <c r="E9" s="42">
        <v>248.64399599999999</v>
      </c>
      <c r="F9" s="4"/>
      <c r="G9" s="3"/>
      <c r="H9" s="3"/>
      <c r="K9" s="1"/>
    </row>
    <row r="10" spans="1:13" x14ac:dyDescent="0.2">
      <c r="A10" s="40" t="s">
        <v>170</v>
      </c>
      <c r="B10" s="50">
        <v>13.340895</v>
      </c>
      <c r="C10" s="50">
        <v>9.7955459999999999</v>
      </c>
      <c r="D10" s="50">
        <v>130.57105000000001</v>
      </c>
      <c r="E10" s="50">
        <v>93.313282000000001</v>
      </c>
      <c r="F10" s="4"/>
      <c r="G10" s="3"/>
      <c r="H10" s="3"/>
      <c r="K10" s="1"/>
    </row>
    <row r="11" spans="1:13" x14ac:dyDescent="0.2">
      <c r="A11" s="41" t="s">
        <v>6</v>
      </c>
      <c r="B11" s="42">
        <v>81.670102999999997</v>
      </c>
      <c r="C11" s="42">
        <v>76.102429000000001</v>
      </c>
      <c r="D11" s="42">
        <v>984.86957199999995</v>
      </c>
      <c r="E11" s="42">
        <v>877.63290700000005</v>
      </c>
      <c r="F11" s="4"/>
      <c r="G11" s="3"/>
      <c r="H11" s="3"/>
      <c r="K11" s="1"/>
    </row>
    <row r="12" spans="1:13" x14ac:dyDescent="0.2">
      <c r="A12" s="39" t="s">
        <v>7</v>
      </c>
      <c r="B12" s="50" t="s">
        <v>258</v>
      </c>
      <c r="C12" s="50" t="s">
        <v>258</v>
      </c>
      <c r="D12" s="50">
        <v>3.7784999999999999E-2</v>
      </c>
      <c r="E12" s="50">
        <v>0.16545099999999999</v>
      </c>
      <c r="F12" s="4"/>
      <c r="G12" s="3"/>
      <c r="H12" s="3"/>
      <c r="K12" s="1"/>
    </row>
    <row r="13" spans="1:13" x14ac:dyDescent="0.2">
      <c r="A13" s="41" t="s">
        <v>171</v>
      </c>
      <c r="B13" s="42">
        <v>0.106418</v>
      </c>
      <c r="C13" s="42">
        <v>1.180083</v>
      </c>
      <c r="D13" s="42">
        <v>4.8180769999999997</v>
      </c>
      <c r="E13" s="42">
        <v>2.1705809999999999</v>
      </c>
      <c r="F13" s="4"/>
      <c r="G13" s="3"/>
      <c r="H13" s="3"/>
    </row>
    <row r="14" spans="1:13" x14ac:dyDescent="0.2">
      <c r="A14" s="40" t="s">
        <v>172</v>
      </c>
      <c r="B14" s="50">
        <v>24.424433000000001</v>
      </c>
      <c r="C14" s="50">
        <v>22.052150000000001</v>
      </c>
      <c r="D14" s="50">
        <v>229.80634900000001</v>
      </c>
      <c r="E14" s="50">
        <v>275.769678</v>
      </c>
      <c r="F14" s="4"/>
      <c r="G14" s="3"/>
      <c r="H14" s="3"/>
    </row>
    <row r="15" spans="1:13" x14ac:dyDescent="0.2">
      <c r="A15" s="41" t="s">
        <v>8</v>
      </c>
      <c r="B15" s="42">
        <v>17.109114999999999</v>
      </c>
      <c r="C15" s="42">
        <v>11.311831</v>
      </c>
      <c r="D15" s="42">
        <v>91.843045000000004</v>
      </c>
      <c r="E15" s="42">
        <v>88.991140999999999</v>
      </c>
      <c r="F15" s="4"/>
      <c r="G15" s="3"/>
      <c r="H15" s="3"/>
    </row>
    <row r="16" spans="1:13" x14ac:dyDescent="0.2">
      <c r="A16" s="39" t="s">
        <v>248</v>
      </c>
      <c r="B16" s="50">
        <v>2.7442489999999999</v>
      </c>
      <c r="C16" s="50">
        <v>2.334686</v>
      </c>
      <c r="D16" s="50">
        <v>24.540728000000001</v>
      </c>
      <c r="E16" s="50">
        <v>22.211625000000002</v>
      </c>
      <c r="F16" s="4"/>
      <c r="G16" s="3"/>
      <c r="H16" s="3"/>
    </row>
    <row r="17" spans="1:8" x14ac:dyDescent="0.2">
      <c r="A17" s="41" t="s">
        <v>9</v>
      </c>
      <c r="B17" s="42">
        <v>4.3394940000000002</v>
      </c>
      <c r="C17" s="42">
        <v>4.8386079999999998</v>
      </c>
      <c r="D17" s="42">
        <v>35.768787000000003</v>
      </c>
      <c r="E17" s="42">
        <v>39.571660999999999</v>
      </c>
      <c r="F17" s="4"/>
      <c r="G17" s="3"/>
      <c r="H17" s="3"/>
    </row>
    <row r="18" spans="1:8" x14ac:dyDescent="0.2">
      <c r="A18" s="40" t="s">
        <v>10</v>
      </c>
      <c r="B18" s="50">
        <v>11.199487</v>
      </c>
      <c r="C18" s="50">
        <v>8.0268809999999995</v>
      </c>
      <c r="D18" s="50">
        <v>95.636795000000006</v>
      </c>
      <c r="E18" s="50">
        <v>102.96070400000001</v>
      </c>
      <c r="F18" s="4"/>
      <c r="G18" s="3"/>
      <c r="H18" s="3"/>
    </row>
    <row r="19" spans="1:8" x14ac:dyDescent="0.2">
      <c r="A19" s="41" t="s">
        <v>11</v>
      </c>
      <c r="B19" s="42">
        <v>2.2169829999999999</v>
      </c>
      <c r="C19" s="42">
        <v>1.870077</v>
      </c>
      <c r="D19" s="42">
        <v>27.242709000000001</v>
      </c>
      <c r="E19" s="42">
        <v>14.939733</v>
      </c>
      <c r="F19" s="4"/>
      <c r="G19" s="3"/>
      <c r="H19" s="3"/>
    </row>
    <row r="20" spans="1:8" x14ac:dyDescent="0.2">
      <c r="A20" s="39" t="s">
        <v>173</v>
      </c>
      <c r="B20" s="50">
        <v>0.311749</v>
      </c>
      <c r="C20" s="50">
        <v>0.81836399999999998</v>
      </c>
      <c r="D20" s="50">
        <v>3.5334089999999998</v>
      </c>
      <c r="E20" s="50">
        <v>3.9044490000000001</v>
      </c>
      <c r="F20" s="4"/>
      <c r="G20" s="3"/>
      <c r="H20" s="3"/>
    </row>
    <row r="21" spans="1:8" x14ac:dyDescent="0.2">
      <c r="A21" s="41" t="s">
        <v>12</v>
      </c>
      <c r="B21" s="42" t="s">
        <v>258</v>
      </c>
      <c r="C21" s="42">
        <v>0.174762</v>
      </c>
      <c r="D21" s="42">
        <v>0.62425200000000003</v>
      </c>
      <c r="E21" s="42">
        <v>0.30401</v>
      </c>
      <c r="F21" s="4"/>
      <c r="G21" s="3"/>
      <c r="H21" s="3"/>
    </row>
    <row r="22" spans="1:8" x14ac:dyDescent="0.2">
      <c r="A22" s="40" t="s">
        <v>174</v>
      </c>
      <c r="B22" s="50">
        <v>33.117958999999999</v>
      </c>
      <c r="C22" s="50">
        <v>33.413035999999998</v>
      </c>
      <c r="D22" s="50">
        <v>317.08127500000001</v>
      </c>
      <c r="E22" s="50">
        <v>326.05696599999999</v>
      </c>
      <c r="F22" s="4"/>
      <c r="G22" s="3"/>
      <c r="H22" s="3"/>
    </row>
    <row r="23" spans="1:8" x14ac:dyDescent="0.2">
      <c r="A23" s="41" t="s">
        <v>13</v>
      </c>
      <c r="B23" s="42">
        <v>41.406182000000001</v>
      </c>
      <c r="C23" s="42">
        <v>60.394893000000003</v>
      </c>
      <c r="D23" s="42">
        <v>528.77985999999999</v>
      </c>
      <c r="E23" s="42">
        <v>515.93357600000002</v>
      </c>
      <c r="F23" s="4"/>
      <c r="G23" s="3"/>
      <c r="H23" s="3"/>
    </row>
    <row r="24" spans="1:8" x14ac:dyDescent="0.2">
      <c r="A24" s="39" t="s">
        <v>14</v>
      </c>
      <c r="B24" s="50">
        <v>13.779323</v>
      </c>
      <c r="C24" s="50">
        <v>6.7396960000000004</v>
      </c>
      <c r="D24" s="50">
        <v>85.278054999999995</v>
      </c>
      <c r="E24" s="50">
        <v>72.567042000000001</v>
      </c>
      <c r="F24" s="4"/>
      <c r="G24" s="3"/>
      <c r="H24" s="3"/>
    </row>
    <row r="25" spans="1:8" x14ac:dyDescent="0.2">
      <c r="A25" s="41" t="s">
        <v>15</v>
      </c>
      <c r="B25" s="42">
        <v>47.931471999999999</v>
      </c>
      <c r="C25" s="42">
        <v>53.962795</v>
      </c>
      <c r="D25" s="42">
        <v>446.34921900000001</v>
      </c>
      <c r="E25" s="42">
        <v>433.07402200000001</v>
      </c>
      <c r="F25" s="4"/>
      <c r="G25" s="3"/>
      <c r="H25" s="3"/>
    </row>
    <row r="26" spans="1:8" x14ac:dyDescent="0.2">
      <c r="A26" s="40" t="s">
        <v>16</v>
      </c>
      <c r="B26" s="50">
        <v>82.818197999999995</v>
      </c>
      <c r="C26" s="50">
        <v>84.460117999999994</v>
      </c>
      <c r="D26" s="50">
        <v>596.51614099999995</v>
      </c>
      <c r="E26" s="50">
        <v>731.65695900000003</v>
      </c>
      <c r="F26" s="4"/>
      <c r="G26" s="3"/>
      <c r="H26" s="3"/>
    </row>
    <row r="27" spans="1:8" x14ac:dyDescent="0.2">
      <c r="A27" s="41" t="s">
        <v>175</v>
      </c>
      <c r="B27" s="42">
        <v>30.833939000000001</v>
      </c>
      <c r="C27" s="42">
        <v>26.715702</v>
      </c>
      <c r="D27" s="42">
        <v>305.61371000000003</v>
      </c>
      <c r="E27" s="42">
        <v>287.86326700000001</v>
      </c>
      <c r="F27" s="4"/>
      <c r="G27" s="3"/>
      <c r="H27" s="3"/>
    </row>
    <row r="28" spans="1:8" x14ac:dyDescent="0.2">
      <c r="A28" s="39" t="s">
        <v>17</v>
      </c>
      <c r="B28" s="50">
        <v>74.315940999999995</v>
      </c>
      <c r="C28" s="50">
        <v>51.639786999999998</v>
      </c>
      <c r="D28" s="50">
        <v>582.945786</v>
      </c>
      <c r="E28" s="50">
        <v>569.00318200000004</v>
      </c>
      <c r="F28" s="4"/>
      <c r="G28" s="3"/>
      <c r="H28" s="3"/>
    </row>
    <row r="29" spans="1:8" x14ac:dyDescent="0.2">
      <c r="A29" s="41" t="s">
        <v>18</v>
      </c>
      <c r="B29" s="42">
        <v>14.04336</v>
      </c>
      <c r="C29" s="42">
        <v>13.438402</v>
      </c>
      <c r="D29" s="42">
        <v>146.62159399999999</v>
      </c>
      <c r="E29" s="42">
        <v>145.13431299999999</v>
      </c>
      <c r="F29" s="4"/>
      <c r="G29" s="3"/>
      <c r="H29" s="3"/>
    </row>
    <row r="30" spans="1:8" x14ac:dyDescent="0.2">
      <c r="A30" s="40" t="s">
        <v>19</v>
      </c>
      <c r="B30" s="50">
        <v>10.984381000000001</v>
      </c>
      <c r="C30" s="50">
        <v>12.293048000000001</v>
      </c>
      <c r="D30" s="50">
        <v>99.621810999999994</v>
      </c>
      <c r="E30" s="50">
        <v>120.468873</v>
      </c>
      <c r="F30" s="4"/>
      <c r="G30" s="3"/>
      <c r="H30" s="3"/>
    </row>
    <row r="31" spans="1:8" x14ac:dyDescent="0.2">
      <c r="A31" s="41" t="s">
        <v>20</v>
      </c>
      <c r="B31" s="42">
        <v>0.16902</v>
      </c>
      <c r="C31" s="42" t="s">
        <v>258</v>
      </c>
      <c r="D31" s="42">
        <v>2.8608889999999998</v>
      </c>
      <c r="E31" s="42">
        <v>0.62520600000000004</v>
      </c>
      <c r="F31" s="4"/>
      <c r="G31" s="3"/>
      <c r="H31" s="3"/>
    </row>
    <row r="32" spans="1:8" x14ac:dyDescent="0.2">
      <c r="A32" s="39" t="s">
        <v>21</v>
      </c>
      <c r="B32" s="50">
        <v>7.6093960000000003</v>
      </c>
      <c r="C32" s="50">
        <v>16.190937000000002</v>
      </c>
      <c r="D32" s="50">
        <v>54.342894999999999</v>
      </c>
      <c r="E32" s="50">
        <v>58.966732999999998</v>
      </c>
      <c r="F32" s="4"/>
      <c r="G32" s="3"/>
      <c r="H32" s="3"/>
    </row>
    <row r="33" spans="1:8" x14ac:dyDescent="0.2">
      <c r="A33" s="41" t="s">
        <v>22</v>
      </c>
      <c r="B33" s="42">
        <v>1.65E-3</v>
      </c>
      <c r="C33" s="42">
        <v>1.6868000000000001E-2</v>
      </c>
      <c r="D33" s="42">
        <v>4.593394</v>
      </c>
      <c r="E33" s="42">
        <v>4.6047919999999998</v>
      </c>
      <c r="F33" s="4"/>
      <c r="G33" s="3"/>
      <c r="H33" s="3"/>
    </row>
    <row r="34" spans="1:8" x14ac:dyDescent="0.2">
      <c r="A34" s="40" t="s">
        <v>176</v>
      </c>
      <c r="B34" s="50">
        <v>30.005645999999999</v>
      </c>
      <c r="C34" s="50">
        <v>21.603846000000001</v>
      </c>
      <c r="D34" s="50">
        <v>267.06264599999997</v>
      </c>
      <c r="E34" s="50">
        <v>208.65333699999999</v>
      </c>
      <c r="F34" s="4"/>
      <c r="G34" s="3"/>
      <c r="H34" s="3"/>
    </row>
    <row r="35" spans="1:8" x14ac:dyDescent="0.2">
      <c r="A35" s="41" t="s">
        <v>23</v>
      </c>
      <c r="B35" s="42">
        <v>5.6067900000000002</v>
      </c>
      <c r="C35" s="42">
        <v>3.467565</v>
      </c>
      <c r="D35" s="42">
        <v>57.713329000000002</v>
      </c>
      <c r="E35" s="42">
        <v>31.064188000000001</v>
      </c>
      <c r="F35" s="4"/>
      <c r="G35" s="3"/>
      <c r="H35" s="3"/>
    </row>
    <row r="36" spans="1:8" x14ac:dyDescent="0.2">
      <c r="A36" s="39" t="s">
        <v>24</v>
      </c>
      <c r="B36" s="50">
        <v>3.2651319999999999</v>
      </c>
      <c r="C36" s="50">
        <v>4.1071080000000002</v>
      </c>
      <c r="D36" s="50">
        <v>29.388746000000001</v>
      </c>
      <c r="E36" s="50">
        <v>21.470872</v>
      </c>
      <c r="F36" s="4"/>
      <c r="G36" s="3"/>
      <c r="H36" s="3"/>
    </row>
    <row r="37" spans="1:8" x14ac:dyDescent="0.2">
      <c r="A37" s="41" t="s">
        <v>25</v>
      </c>
      <c r="B37" s="42">
        <v>12.380452</v>
      </c>
      <c r="C37" s="42">
        <v>34.587496000000002</v>
      </c>
      <c r="D37" s="42">
        <v>176.86577299999999</v>
      </c>
      <c r="E37" s="42">
        <v>381.83216499999997</v>
      </c>
      <c r="F37" s="4"/>
      <c r="G37" s="3"/>
      <c r="H37" s="3"/>
    </row>
    <row r="38" spans="1:8" x14ac:dyDescent="0.2">
      <c r="A38" s="40" t="s">
        <v>26</v>
      </c>
      <c r="B38" s="50">
        <v>2.534357</v>
      </c>
      <c r="C38" s="50">
        <v>0.17224</v>
      </c>
      <c r="D38" s="50">
        <v>39.374786999999998</v>
      </c>
      <c r="E38" s="50">
        <v>7.2539379999999998</v>
      </c>
      <c r="F38" s="4"/>
      <c r="G38" s="3"/>
      <c r="H38" s="3"/>
    </row>
    <row r="39" spans="1:8" x14ac:dyDescent="0.2">
      <c r="A39" s="41" t="s">
        <v>27</v>
      </c>
      <c r="B39" s="42">
        <v>56.328242000000003</v>
      </c>
      <c r="C39" s="42">
        <v>50.260356000000002</v>
      </c>
      <c r="D39" s="42">
        <v>497.07706899999999</v>
      </c>
      <c r="E39" s="42">
        <v>372.62990500000001</v>
      </c>
      <c r="F39" s="4"/>
      <c r="G39" s="3"/>
      <c r="H39" s="3"/>
    </row>
    <row r="40" spans="1:8" x14ac:dyDescent="0.2">
      <c r="A40" s="39" t="s">
        <v>28</v>
      </c>
      <c r="B40" s="50">
        <v>111.03605899999999</v>
      </c>
      <c r="C40" s="50">
        <v>81.466787999999994</v>
      </c>
      <c r="D40" s="50">
        <v>1179.8969119999999</v>
      </c>
      <c r="E40" s="50">
        <v>705.72481900000002</v>
      </c>
      <c r="F40" s="4"/>
      <c r="G40" s="3"/>
      <c r="H40" s="3"/>
    </row>
    <row r="41" spans="1:8" x14ac:dyDescent="0.2">
      <c r="A41" s="41" t="s">
        <v>177</v>
      </c>
      <c r="B41" s="42">
        <v>64.334120999999996</v>
      </c>
      <c r="C41" s="42">
        <v>66.920983000000007</v>
      </c>
      <c r="D41" s="42">
        <v>620.57104900000002</v>
      </c>
      <c r="E41" s="42">
        <v>645.09779900000001</v>
      </c>
      <c r="F41" s="4"/>
      <c r="G41" s="3"/>
      <c r="H41" s="3"/>
    </row>
    <row r="42" spans="1:8" x14ac:dyDescent="0.2">
      <c r="A42" s="40" t="s">
        <v>29</v>
      </c>
      <c r="B42" s="50">
        <v>3.5824530000000001</v>
      </c>
      <c r="C42" s="50">
        <v>5.7094800000000001</v>
      </c>
      <c r="D42" s="50">
        <v>36.610185000000001</v>
      </c>
      <c r="E42" s="50">
        <v>36.562229000000002</v>
      </c>
      <c r="F42" s="4"/>
      <c r="G42" s="3"/>
      <c r="H42" s="3"/>
    </row>
    <row r="43" spans="1:8" x14ac:dyDescent="0.2">
      <c r="A43" s="41" t="s">
        <v>178</v>
      </c>
      <c r="B43" s="42">
        <v>4.0999999999999999E-4</v>
      </c>
      <c r="C43" s="42">
        <v>4.0000000000000001E-3</v>
      </c>
      <c r="D43" s="42">
        <v>0.538107</v>
      </c>
      <c r="E43" s="42">
        <v>6.08E-2</v>
      </c>
      <c r="F43" s="4"/>
      <c r="G43" s="3"/>
      <c r="H43" s="3"/>
    </row>
    <row r="44" spans="1:8" x14ac:dyDescent="0.2">
      <c r="A44" s="39" t="s">
        <v>30</v>
      </c>
      <c r="B44" s="50">
        <v>5.9326999999999998E-2</v>
      </c>
      <c r="C44" s="50">
        <v>0.105072</v>
      </c>
      <c r="D44" s="50">
        <v>0.83608899999999997</v>
      </c>
      <c r="E44" s="50">
        <v>1.210531</v>
      </c>
      <c r="F44" s="4"/>
      <c r="G44" s="3"/>
      <c r="H44" s="3"/>
    </row>
    <row r="45" spans="1:8" x14ac:dyDescent="0.2">
      <c r="A45" s="41" t="s">
        <v>31</v>
      </c>
      <c r="B45" s="42">
        <v>28.142697999999999</v>
      </c>
      <c r="C45" s="42">
        <v>26.734667999999999</v>
      </c>
      <c r="D45" s="42">
        <v>252.03339399999999</v>
      </c>
      <c r="E45" s="42">
        <v>219.474155</v>
      </c>
      <c r="F45" s="4"/>
      <c r="G45" s="3"/>
      <c r="H45" s="3"/>
    </row>
    <row r="46" spans="1:8" x14ac:dyDescent="0.2">
      <c r="A46" s="40" t="s">
        <v>32</v>
      </c>
      <c r="B46" s="50">
        <v>932.27682300000004</v>
      </c>
      <c r="C46" s="50">
        <v>1502.887757</v>
      </c>
      <c r="D46" s="50">
        <v>8891.8097679999992</v>
      </c>
      <c r="E46" s="50">
        <v>11090.287263</v>
      </c>
      <c r="F46" s="4"/>
      <c r="G46" s="3"/>
      <c r="H46" s="3"/>
    </row>
    <row r="47" spans="1:8" x14ac:dyDescent="0.2">
      <c r="A47" s="41" t="s">
        <v>33</v>
      </c>
      <c r="B47" s="42">
        <v>9.3424370000000003</v>
      </c>
      <c r="C47" s="42">
        <v>6.2383009999999999</v>
      </c>
      <c r="D47" s="42">
        <v>73.775193999999999</v>
      </c>
      <c r="E47" s="42">
        <v>54.757472</v>
      </c>
      <c r="F47" s="4"/>
      <c r="G47" s="3"/>
      <c r="H47" s="3"/>
    </row>
    <row r="48" spans="1:8" x14ac:dyDescent="0.2">
      <c r="A48" s="39" t="s">
        <v>34</v>
      </c>
      <c r="B48" s="50">
        <v>3.8509999999999998E-3</v>
      </c>
      <c r="C48" s="50" t="s">
        <v>258</v>
      </c>
      <c r="D48" s="50">
        <v>0.58106400000000002</v>
      </c>
      <c r="E48" s="50">
        <v>0.111</v>
      </c>
      <c r="F48" s="4"/>
      <c r="G48" s="3"/>
      <c r="H48" s="3"/>
    </row>
    <row r="49" spans="1:8" x14ac:dyDescent="0.2">
      <c r="A49" s="41" t="s">
        <v>179</v>
      </c>
      <c r="B49" s="42">
        <v>0.148373</v>
      </c>
      <c r="C49" s="42">
        <v>0.41745500000000002</v>
      </c>
      <c r="D49" s="42">
        <v>2.5406939999999998</v>
      </c>
      <c r="E49" s="42">
        <v>0.90737400000000001</v>
      </c>
      <c r="F49" s="4"/>
      <c r="G49" s="3"/>
      <c r="H49" s="3"/>
    </row>
    <row r="50" spans="1:8" x14ac:dyDescent="0.2">
      <c r="A50" s="40" t="s">
        <v>35</v>
      </c>
      <c r="B50" s="50" t="s">
        <v>258</v>
      </c>
      <c r="C50" s="50" t="s">
        <v>258</v>
      </c>
      <c r="D50" s="50">
        <v>3.375E-3</v>
      </c>
      <c r="E50" s="50" t="s">
        <v>258</v>
      </c>
      <c r="F50" s="4"/>
      <c r="G50" s="3"/>
      <c r="H50" s="3"/>
    </row>
    <row r="51" spans="1:8" x14ac:dyDescent="0.2">
      <c r="A51" s="41" t="s">
        <v>36</v>
      </c>
      <c r="B51" s="42">
        <v>6.9428609999999997</v>
      </c>
      <c r="C51" s="42">
        <v>8.8619260000000004</v>
      </c>
      <c r="D51" s="42">
        <v>318.500878</v>
      </c>
      <c r="E51" s="42">
        <v>51.179504999999999</v>
      </c>
      <c r="F51" s="4"/>
      <c r="G51" s="3"/>
      <c r="H51" s="3"/>
    </row>
    <row r="52" spans="1:8" x14ac:dyDescent="0.2">
      <c r="A52" s="39" t="s">
        <v>37</v>
      </c>
      <c r="B52" s="50" t="s">
        <v>258</v>
      </c>
      <c r="C52" s="50">
        <v>6.1161E-2</v>
      </c>
      <c r="D52" s="50">
        <v>0.14241000000000001</v>
      </c>
      <c r="E52" s="50">
        <v>0.632216</v>
      </c>
      <c r="F52" s="4"/>
      <c r="G52" s="3"/>
      <c r="H52" s="3"/>
    </row>
    <row r="53" spans="1:8" x14ac:dyDescent="0.2">
      <c r="A53" s="41" t="s">
        <v>38</v>
      </c>
      <c r="B53" s="42">
        <v>0.12571099999999999</v>
      </c>
      <c r="C53" s="42">
        <v>0.26759899999999998</v>
      </c>
      <c r="D53" s="42">
        <v>2.3116300000000001</v>
      </c>
      <c r="E53" s="42">
        <v>2.2125750000000002</v>
      </c>
      <c r="F53" s="4"/>
      <c r="G53" s="3"/>
      <c r="H53" s="3"/>
    </row>
    <row r="54" spans="1:8" x14ac:dyDescent="0.2">
      <c r="A54" s="40" t="s">
        <v>39</v>
      </c>
      <c r="B54" s="50">
        <v>2.2729999999999998E-3</v>
      </c>
      <c r="C54" s="50" t="s">
        <v>258</v>
      </c>
      <c r="D54" s="50">
        <v>0.46607100000000001</v>
      </c>
      <c r="E54" s="50">
        <v>0.25620599999999999</v>
      </c>
      <c r="F54" s="4"/>
      <c r="G54" s="3"/>
      <c r="H54" s="3"/>
    </row>
    <row r="55" spans="1:8" x14ac:dyDescent="0.2">
      <c r="A55" s="41" t="s">
        <v>40</v>
      </c>
      <c r="B55" s="42">
        <v>124.249352</v>
      </c>
      <c r="C55" s="42">
        <v>143.154022</v>
      </c>
      <c r="D55" s="42">
        <v>986.03258300000005</v>
      </c>
      <c r="E55" s="42">
        <v>1192.8978340000001</v>
      </c>
      <c r="F55" s="4"/>
      <c r="G55" s="3"/>
      <c r="H55" s="3"/>
    </row>
    <row r="56" spans="1:8" x14ac:dyDescent="0.2">
      <c r="A56" s="39" t="s">
        <v>41</v>
      </c>
      <c r="B56" s="50">
        <v>12.403454999999999</v>
      </c>
      <c r="C56" s="50">
        <v>24.016981000000001</v>
      </c>
      <c r="D56" s="50">
        <v>131.12607499999999</v>
      </c>
      <c r="E56" s="50">
        <v>392.85375800000003</v>
      </c>
      <c r="F56" s="4"/>
      <c r="G56" s="3"/>
      <c r="H56" s="3"/>
    </row>
    <row r="57" spans="1:8" x14ac:dyDescent="0.2">
      <c r="A57" s="41" t="s">
        <v>42</v>
      </c>
      <c r="B57" s="42" t="s">
        <v>258</v>
      </c>
      <c r="C57" s="42" t="s">
        <v>258</v>
      </c>
      <c r="D57" s="42">
        <v>0.10288</v>
      </c>
      <c r="E57" s="42" t="s">
        <v>258</v>
      </c>
      <c r="F57" s="4"/>
      <c r="G57" s="3"/>
      <c r="H57" s="3"/>
    </row>
    <row r="58" spans="1:8" x14ac:dyDescent="0.2">
      <c r="A58" s="40" t="s">
        <v>43</v>
      </c>
      <c r="B58" s="50" t="s">
        <v>258</v>
      </c>
      <c r="C58" s="50" t="s">
        <v>258</v>
      </c>
      <c r="D58" s="50">
        <v>9.7E-5</v>
      </c>
      <c r="E58" s="50" t="s">
        <v>258</v>
      </c>
      <c r="F58" s="4"/>
      <c r="G58" s="3"/>
      <c r="H58" s="3"/>
    </row>
    <row r="59" spans="1:8" x14ac:dyDescent="0.2">
      <c r="A59" s="41" t="s">
        <v>44</v>
      </c>
      <c r="B59" s="42">
        <v>3.619E-2</v>
      </c>
      <c r="C59" s="42">
        <v>1.0732999999999999E-2</v>
      </c>
      <c r="D59" s="42">
        <v>0.41375299999999998</v>
      </c>
      <c r="E59" s="42">
        <v>0.205655</v>
      </c>
      <c r="F59" s="4"/>
      <c r="G59" s="3"/>
      <c r="H59" s="3"/>
    </row>
    <row r="60" spans="1:8" x14ac:dyDescent="0.2">
      <c r="A60" s="39" t="s">
        <v>46</v>
      </c>
      <c r="B60" s="50">
        <v>0.65035200000000004</v>
      </c>
      <c r="C60" s="50">
        <v>4.4600000000000004E-3</v>
      </c>
      <c r="D60" s="50">
        <v>6.2391839999999998</v>
      </c>
      <c r="E60" s="50">
        <v>1.108322</v>
      </c>
      <c r="F60" s="4"/>
      <c r="G60" s="3"/>
      <c r="H60" s="3"/>
    </row>
    <row r="61" spans="1:8" x14ac:dyDescent="0.2">
      <c r="A61" s="41" t="s">
        <v>47</v>
      </c>
      <c r="B61" s="42">
        <v>1.5277890000000001</v>
      </c>
      <c r="C61" s="42">
        <v>0.26536100000000001</v>
      </c>
      <c r="D61" s="42">
        <v>16.016780000000001</v>
      </c>
      <c r="E61" s="42">
        <v>2.1725590000000001</v>
      </c>
      <c r="F61" s="4"/>
      <c r="G61" s="3"/>
      <c r="H61" s="3"/>
    </row>
    <row r="62" spans="1:8" x14ac:dyDescent="0.2">
      <c r="A62" s="40" t="s">
        <v>180</v>
      </c>
      <c r="B62" s="50">
        <v>1.7942309999999999</v>
      </c>
      <c r="C62" s="50">
        <v>1.437872</v>
      </c>
      <c r="D62" s="50">
        <v>16.531191</v>
      </c>
      <c r="E62" s="50">
        <v>12.535549</v>
      </c>
      <c r="F62" s="4"/>
      <c r="G62" s="3"/>
      <c r="H62" s="3"/>
    </row>
    <row r="63" spans="1:8" x14ac:dyDescent="0.2">
      <c r="A63" s="41" t="s">
        <v>48</v>
      </c>
      <c r="B63" s="42">
        <v>14.177584</v>
      </c>
      <c r="C63" s="42">
        <v>16.686288000000001</v>
      </c>
      <c r="D63" s="42">
        <v>183.26722000000001</v>
      </c>
      <c r="E63" s="42">
        <v>147.701166</v>
      </c>
      <c r="F63" s="4"/>
      <c r="G63" s="3"/>
      <c r="H63" s="3"/>
    </row>
    <row r="64" spans="1:8" x14ac:dyDescent="0.2">
      <c r="A64" s="39" t="s">
        <v>49</v>
      </c>
      <c r="B64" s="50">
        <v>1.4267999999999999E-2</v>
      </c>
      <c r="C64" s="50">
        <v>0.21901699999999999</v>
      </c>
      <c r="D64" s="50">
        <v>0.829739</v>
      </c>
      <c r="E64" s="50">
        <v>0.33047900000000002</v>
      </c>
      <c r="F64" s="4"/>
      <c r="G64" s="3"/>
      <c r="H64" s="3"/>
    </row>
    <row r="65" spans="1:8" x14ac:dyDescent="0.2">
      <c r="A65" s="41" t="s">
        <v>181</v>
      </c>
      <c r="B65" s="42">
        <v>0.55468099999999998</v>
      </c>
      <c r="C65" s="42">
        <v>1.4416690000000001</v>
      </c>
      <c r="D65" s="42">
        <v>6.2413689999999997</v>
      </c>
      <c r="E65" s="42">
        <v>4.9391999999999996</v>
      </c>
      <c r="F65" s="4"/>
      <c r="G65" s="3"/>
      <c r="H65" s="3"/>
    </row>
    <row r="66" spans="1:8" x14ac:dyDescent="0.2">
      <c r="A66" s="40" t="s">
        <v>50</v>
      </c>
      <c r="B66" s="50" t="s">
        <v>258</v>
      </c>
      <c r="C66" s="50" t="s">
        <v>258</v>
      </c>
      <c r="D66" s="50">
        <v>1.0474000000000001E-2</v>
      </c>
      <c r="E66" s="50">
        <v>7.5000000000000002E-4</v>
      </c>
      <c r="F66" s="4"/>
      <c r="G66" s="3"/>
      <c r="H66" s="3"/>
    </row>
    <row r="67" spans="1:8" x14ac:dyDescent="0.2">
      <c r="A67" s="41" t="s">
        <v>51</v>
      </c>
      <c r="B67" s="42">
        <v>2.4167339999999999</v>
      </c>
      <c r="C67" s="42">
        <v>0.12540799999999999</v>
      </c>
      <c r="D67" s="42">
        <v>6.9970980000000003</v>
      </c>
      <c r="E67" s="42">
        <v>6.9062679999999999</v>
      </c>
      <c r="F67" s="4"/>
      <c r="G67" s="3"/>
      <c r="H67" s="3"/>
    </row>
    <row r="68" spans="1:8" x14ac:dyDescent="0.2">
      <c r="A68" s="39" t="s">
        <v>52</v>
      </c>
      <c r="B68" s="50">
        <v>1.268141</v>
      </c>
      <c r="C68" s="50">
        <v>0.84537200000000001</v>
      </c>
      <c r="D68" s="50">
        <v>10.571600999999999</v>
      </c>
      <c r="E68" s="50">
        <v>6.7131819999999998</v>
      </c>
      <c r="F68" s="4"/>
      <c r="G68" s="3"/>
      <c r="H68" s="3"/>
    </row>
    <row r="69" spans="1:8" x14ac:dyDescent="0.2">
      <c r="A69" s="41" t="s">
        <v>182</v>
      </c>
      <c r="B69" s="42">
        <v>7.2144839999999997</v>
      </c>
      <c r="C69" s="42">
        <v>8.3914659999999994</v>
      </c>
      <c r="D69" s="42">
        <v>65.554648999999998</v>
      </c>
      <c r="E69" s="42">
        <v>59.327579</v>
      </c>
      <c r="F69" s="4"/>
      <c r="G69" s="3"/>
      <c r="H69" s="3"/>
    </row>
    <row r="70" spans="1:8" x14ac:dyDescent="0.2">
      <c r="A70" s="40" t="s">
        <v>183</v>
      </c>
      <c r="B70" s="50">
        <v>3.8684000000000003E-2</v>
      </c>
      <c r="C70" s="50">
        <v>3.7282999999999997E-2</v>
      </c>
      <c r="D70" s="50">
        <v>3.509846</v>
      </c>
      <c r="E70" s="50">
        <v>0.63622800000000002</v>
      </c>
      <c r="F70" s="4"/>
      <c r="G70" s="3"/>
      <c r="H70" s="3"/>
    </row>
    <row r="71" spans="1:8" x14ac:dyDescent="0.2">
      <c r="A71" s="41" t="s">
        <v>53</v>
      </c>
      <c r="B71" s="42" t="s">
        <v>258</v>
      </c>
      <c r="C71" s="42">
        <v>1.3162999999999999E-2</v>
      </c>
      <c r="D71" s="42">
        <v>0.233349</v>
      </c>
      <c r="E71" s="42">
        <v>6.701E-2</v>
      </c>
      <c r="F71" s="4"/>
      <c r="G71" s="3"/>
      <c r="H71" s="3"/>
    </row>
    <row r="72" spans="1:8" x14ac:dyDescent="0.2">
      <c r="A72" s="39" t="s">
        <v>184</v>
      </c>
      <c r="B72" s="50">
        <v>4.1758999999999998E-2</v>
      </c>
      <c r="C72" s="50">
        <v>2.4000000000000001E-4</v>
      </c>
      <c r="D72" s="50">
        <v>0.342142</v>
      </c>
      <c r="E72" s="50">
        <v>0.29283700000000001</v>
      </c>
      <c r="F72" s="4"/>
      <c r="G72" s="3"/>
      <c r="H72" s="3"/>
    </row>
    <row r="73" spans="1:8" x14ac:dyDescent="0.2">
      <c r="A73" s="41" t="s">
        <v>54</v>
      </c>
      <c r="B73" s="42">
        <v>1.5709000000000001E-2</v>
      </c>
      <c r="C73" s="42">
        <v>2.5000000000000001E-2</v>
      </c>
      <c r="D73" s="42">
        <v>0.902528</v>
      </c>
      <c r="E73" s="42">
        <v>1.0773079999999999</v>
      </c>
      <c r="F73" s="4"/>
      <c r="G73" s="3"/>
      <c r="H73" s="3"/>
    </row>
    <row r="74" spans="1:8" x14ac:dyDescent="0.2">
      <c r="A74" s="40" t="s">
        <v>55</v>
      </c>
      <c r="B74" s="50">
        <v>16.361108000000002</v>
      </c>
      <c r="C74" s="50">
        <v>15.422723</v>
      </c>
      <c r="D74" s="50">
        <v>182.92669699999999</v>
      </c>
      <c r="E74" s="50">
        <v>114.55245600000001</v>
      </c>
      <c r="F74" s="4"/>
      <c r="G74" s="3"/>
      <c r="H74" s="3"/>
    </row>
    <row r="75" spans="1:8" x14ac:dyDescent="0.2">
      <c r="A75" s="41" t="s">
        <v>56</v>
      </c>
      <c r="B75" s="42">
        <v>29.715457000000001</v>
      </c>
      <c r="C75" s="42">
        <v>37.029763000000003</v>
      </c>
      <c r="D75" s="42">
        <v>228.087414</v>
      </c>
      <c r="E75" s="42">
        <v>281.32781299999999</v>
      </c>
      <c r="F75" s="4"/>
      <c r="G75" s="3"/>
      <c r="H75" s="3"/>
    </row>
    <row r="76" spans="1:8" x14ac:dyDescent="0.2">
      <c r="A76" s="39" t="s">
        <v>57</v>
      </c>
      <c r="B76" s="50">
        <v>79.489248000000003</v>
      </c>
      <c r="C76" s="50">
        <v>27.265094000000001</v>
      </c>
      <c r="D76" s="50">
        <v>462.618247</v>
      </c>
      <c r="E76" s="50">
        <v>207.77149800000001</v>
      </c>
      <c r="F76" s="4"/>
      <c r="G76" s="3"/>
      <c r="H76" s="3"/>
    </row>
    <row r="77" spans="1:8" x14ac:dyDescent="0.2">
      <c r="A77" s="41" t="s">
        <v>58</v>
      </c>
      <c r="B77" s="42">
        <v>1557.2177429999999</v>
      </c>
      <c r="C77" s="42">
        <v>1707.9593789999999</v>
      </c>
      <c r="D77" s="42">
        <v>9776.0823490000002</v>
      </c>
      <c r="E77" s="42">
        <v>26055.968237000001</v>
      </c>
      <c r="F77" s="4"/>
      <c r="G77" s="3"/>
      <c r="H77" s="3"/>
    </row>
    <row r="78" spans="1:8" x14ac:dyDescent="0.2">
      <c r="A78" s="40" t="s">
        <v>59</v>
      </c>
      <c r="B78" s="50">
        <v>303.51935099999997</v>
      </c>
      <c r="C78" s="50">
        <v>359.2876</v>
      </c>
      <c r="D78" s="50">
        <v>2488.0963830000001</v>
      </c>
      <c r="E78" s="50">
        <v>2663.8116329999998</v>
      </c>
      <c r="F78" s="4"/>
      <c r="G78" s="3"/>
      <c r="H78" s="3"/>
    </row>
    <row r="79" spans="1:8" x14ac:dyDescent="0.2">
      <c r="A79" s="41" t="s">
        <v>60</v>
      </c>
      <c r="B79" s="42">
        <v>472.03996100000001</v>
      </c>
      <c r="C79" s="42">
        <v>184.32766799999999</v>
      </c>
      <c r="D79" s="42">
        <v>3179.946113</v>
      </c>
      <c r="E79" s="42">
        <v>2408.801011</v>
      </c>
      <c r="F79" s="4"/>
      <c r="G79" s="3"/>
      <c r="H79" s="3"/>
    </row>
    <row r="80" spans="1:8" x14ac:dyDescent="0.2">
      <c r="A80" s="39" t="s">
        <v>61</v>
      </c>
      <c r="B80" s="50">
        <v>390.67950500000001</v>
      </c>
      <c r="C80" s="50">
        <v>334.03533099999999</v>
      </c>
      <c r="D80" s="50">
        <v>4106.138516</v>
      </c>
      <c r="E80" s="50">
        <v>3082.3235450000002</v>
      </c>
      <c r="F80" s="4"/>
      <c r="G80" s="3"/>
      <c r="H80" s="3"/>
    </row>
    <row r="81" spans="1:8" x14ac:dyDescent="0.2">
      <c r="A81" s="41" t="s">
        <v>62</v>
      </c>
      <c r="B81" s="42">
        <v>0.30323099999999997</v>
      </c>
      <c r="C81" s="42">
        <v>1.980386</v>
      </c>
      <c r="D81" s="42">
        <v>1.2324470000000001</v>
      </c>
      <c r="E81" s="42">
        <v>6.5466569999999997</v>
      </c>
      <c r="F81" s="4"/>
      <c r="G81" s="3"/>
      <c r="H81" s="3"/>
    </row>
    <row r="82" spans="1:8" x14ac:dyDescent="0.2">
      <c r="A82" s="40" t="s">
        <v>63</v>
      </c>
      <c r="B82" s="50">
        <v>531.87688300000002</v>
      </c>
      <c r="C82" s="50">
        <v>1076.2009700000001</v>
      </c>
      <c r="D82" s="50">
        <v>4388.4817460000004</v>
      </c>
      <c r="E82" s="50">
        <v>4202.4637659999999</v>
      </c>
      <c r="F82" s="4"/>
      <c r="G82" s="3"/>
      <c r="H82" s="3"/>
    </row>
    <row r="83" spans="1:8" x14ac:dyDescent="0.2">
      <c r="A83" s="41" t="s">
        <v>64</v>
      </c>
      <c r="B83" s="42">
        <v>1.3142419999999999</v>
      </c>
      <c r="C83" s="42" t="s">
        <v>258</v>
      </c>
      <c r="D83" s="42">
        <v>4.8721170000000003</v>
      </c>
      <c r="E83" s="42">
        <v>0.77648300000000003</v>
      </c>
      <c r="F83" s="4"/>
      <c r="G83" s="3"/>
      <c r="H83" s="3"/>
    </row>
    <row r="84" spans="1:8" x14ac:dyDescent="0.2">
      <c r="A84" s="39" t="s">
        <v>65</v>
      </c>
      <c r="B84" s="50">
        <v>1.4684440000000001</v>
      </c>
      <c r="C84" s="50">
        <v>0.54639400000000005</v>
      </c>
      <c r="D84" s="50">
        <v>12.115843</v>
      </c>
      <c r="E84" s="50">
        <v>11.424556000000001</v>
      </c>
      <c r="F84" s="4"/>
      <c r="G84" s="3"/>
      <c r="H84" s="3"/>
    </row>
    <row r="85" spans="1:8" x14ac:dyDescent="0.2">
      <c r="A85" s="41" t="s">
        <v>66</v>
      </c>
      <c r="B85" s="42">
        <v>6.9999999999999994E-5</v>
      </c>
      <c r="C85" s="42">
        <v>6.3200000000000006E-2</v>
      </c>
      <c r="D85" s="42">
        <v>0.25236599999999998</v>
      </c>
      <c r="E85" s="42">
        <v>0.40733399999999997</v>
      </c>
      <c r="F85" s="4"/>
      <c r="G85" s="3"/>
      <c r="H85" s="3"/>
    </row>
    <row r="86" spans="1:8" x14ac:dyDescent="0.2">
      <c r="A86" s="40" t="s">
        <v>67</v>
      </c>
      <c r="B86" s="50">
        <v>4.2202000000000003E-2</v>
      </c>
      <c r="C86" s="50">
        <v>2.8548E-2</v>
      </c>
      <c r="D86" s="50">
        <v>9.1479990000000004</v>
      </c>
      <c r="E86" s="50">
        <v>0.47215800000000002</v>
      </c>
      <c r="F86" s="4"/>
      <c r="G86" s="3"/>
      <c r="H86" s="3"/>
    </row>
    <row r="87" spans="1:8" x14ac:dyDescent="0.2">
      <c r="A87" s="41" t="s">
        <v>185</v>
      </c>
      <c r="B87" s="42">
        <v>1.9025049999999999</v>
      </c>
      <c r="C87" s="42">
        <v>0.65468899999999997</v>
      </c>
      <c r="D87" s="42">
        <v>10.051389</v>
      </c>
      <c r="E87" s="42">
        <v>4.1485620000000001</v>
      </c>
      <c r="F87" s="4"/>
      <c r="G87" s="3"/>
      <c r="H87" s="3"/>
    </row>
    <row r="88" spans="1:8" x14ac:dyDescent="0.2">
      <c r="A88" s="39" t="s">
        <v>68</v>
      </c>
      <c r="B88" s="50">
        <v>14.445428</v>
      </c>
      <c r="C88" s="50">
        <v>13.225210000000001</v>
      </c>
      <c r="D88" s="50">
        <v>205.74964600000001</v>
      </c>
      <c r="E88" s="50">
        <v>135.55665200000001</v>
      </c>
      <c r="F88" s="4"/>
      <c r="G88" s="3"/>
      <c r="H88" s="3"/>
    </row>
    <row r="89" spans="1:8" x14ac:dyDescent="0.2">
      <c r="A89" s="41" t="s">
        <v>69</v>
      </c>
      <c r="B89" s="42">
        <v>128.89014</v>
      </c>
      <c r="C89" s="42">
        <v>96.359359999999995</v>
      </c>
      <c r="D89" s="42">
        <v>1273.1181489999999</v>
      </c>
      <c r="E89" s="42">
        <v>673.76958300000001</v>
      </c>
      <c r="F89" s="4"/>
      <c r="G89" s="3"/>
      <c r="H89" s="3"/>
    </row>
    <row r="90" spans="1:8" x14ac:dyDescent="0.2">
      <c r="A90" s="40" t="s">
        <v>70</v>
      </c>
      <c r="B90" s="50">
        <v>103.91243799999999</v>
      </c>
      <c r="C90" s="50">
        <v>56.497754</v>
      </c>
      <c r="D90" s="50">
        <v>669.20496400000002</v>
      </c>
      <c r="E90" s="50">
        <v>467.04966999999999</v>
      </c>
      <c r="F90" s="4"/>
      <c r="G90" s="3"/>
      <c r="H90" s="3"/>
    </row>
    <row r="91" spans="1:8" x14ac:dyDescent="0.2">
      <c r="A91" s="41" t="s">
        <v>186</v>
      </c>
      <c r="B91" s="42">
        <v>2.88856</v>
      </c>
      <c r="C91" s="42">
        <v>2.1022129999999999</v>
      </c>
      <c r="D91" s="42">
        <v>11.176361999999999</v>
      </c>
      <c r="E91" s="42">
        <v>15.408728</v>
      </c>
      <c r="F91" s="4"/>
      <c r="G91" s="3"/>
      <c r="H91" s="3"/>
    </row>
    <row r="92" spans="1:8" x14ac:dyDescent="0.2">
      <c r="A92" s="39" t="s">
        <v>187</v>
      </c>
      <c r="B92" s="50">
        <v>36.764246</v>
      </c>
      <c r="C92" s="50">
        <v>26.663021000000001</v>
      </c>
      <c r="D92" s="50">
        <v>349.90843999999998</v>
      </c>
      <c r="E92" s="50">
        <v>304.21797700000002</v>
      </c>
      <c r="F92" s="4"/>
      <c r="G92" s="3"/>
      <c r="H92" s="3"/>
    </row>
    <row r="93" spans="1:8" x14ac:dyDescent="0.2">
      <c r="A93" s="41" t="s">
        <v>71</v>
      </c>
      <c r="B93" s="42">
        <v>17.224626000000001</v>
      </c>
      <c r="C93" s="42">
        <v>14.121487999999999</v>
      </c>
      <c r="D93" s="42">
        <v>184.006193</v>
      </c>
      <c r="E93" s="42">
        <v>193.022595</v>
      </c>
      <c r="F93" s="4"/>
      <c r="G93" s="3"/>
      <c r="H93" s="3"/>
    </row>
    <row r="94" spans="1:8" x14ac:dyDescent="0.2">
      <c r="A94" s="40" t="s">
        <v>72</v>
      </c>
      <c r="B94" s="50">
        <v>0.81314699999999995</v>
      </c>
      <c r="C94" s="50">
        <v>4.6380990000000004</v>
      </c>
      <c r="D94" s="50">
        <v>86.41028</v>
      </c>
      <c r="E94" s="50">
        <v>53.379567999999999</v>
      </c>
      <c r="F94" s="4"/>
      <c r="G94" s="3"/>
      <c r="H94" s="3"/>
    </row>
    <row r="95" spans="1:8" x14ac:dyDescent="0.2">
      <c r="A95" s="41" t="s">
        <v>188</v>
      </c>
      <c r="B95" s="42">
        <v>2.1844679999999999</v>
      </c>
      <c r="C95" s="42">
        <v>1.061682</v>
      </c>
      <c r="D95" s="42">
        <v>52.774360999999999</v>
      </c>
      <c r="E95" s="42">
        <v>43.347633000000002</v>
      </c>
      <c r="F95" s="4"/>
      <c r="G95" s="3"/>
      <c r="H95" s="3"/>
    </row>
    <row r="96" spans="1:8" x14ac:dyDescent="0.2">
      <c r="A96" s="39" t="s">
        <v>73</v>
      </c>
      <c r="B96" s="50">
        <v>1.1199999999999999E-3</v>
      </c>
      <c r="C96" s="50">
        <v>6.1240119999999996</v>
      </c>
      <c r="D96" s="50">
        <v>4.2009999999999999E-2</v>
      </c>
      <c r="E96" s="50">
        <v>6.378539</v>
      </c>
      <c r="F96" s="4"/>
      <c r="G96" s="3"/>
      <c r="H96" s="3"/>
    </row>
    <row r="97" spans="1:5" x14ac:dyDescent="0.2">
      <c r="A97" s="41" t="s">
        <v>190</v>
      </c>
      <c r="B97" s="42" t="s">
        <v>258</v>
      </c>
      <c r="C97" s="42" t="s">
        <v>258</v>
      </c>
      <c r="D97" s="42">
        <v>6.901E-3</v>
      </c>
      <c r="E97" s="42" t="s">
        <v>258</v>
      </c>
    </row>
    <row r="98" spans="1:5" x14ac:dyDescent="0.2">
      <c r="A98" s="40" t="s">
        <v>74</v>
      </c>
      <c r="B98" s="50">
        <v>34.516694999999999</v>
      </c>
      <c r="C98" s="50">
        <v>25.204350999999999</v>
      </c>
      <c r="D98" s="50">
        <v>302.80597699999998</v>
      </c>
      <c r="E98" s="50">
        <v>216.38180500000001</v>
      </c>
    </row>
    <row r="99" spans="1:5" x14ac:dyDescent="0.2">
      <c r="A99" s="41" t="s">
        <v>189</v>
      </c>
      <c r="B99" s="42">
        <v>8.4061999999999998E-2</v>
      </c>
      <c r="C99" s="42">
        <v>1.6000000000000001E-4</v>
      </c>
      <c r="D99" s="42">
        <v>0.74456599999999995</v>
      </c>
      <c r="E99" s="42">
        <v>0.923481</v>
      </c>
    </row>
    <row r="100" spans="1:5" x14ac:dyDescent="0.2">
      <c r="A100" s="39" t="s">
        <v>75</v>
      </c>
      <c r="B100" s="50">
        <v>0.25549500000000003</v>
      </c>
      <c r="C100" s="50">
        <v>0.37588100000000002</v>
      </c>
      <c r="D100" s="50">
        <v>4.6783919999999997</v>
      </c>
      <c r="E100" s="50">
        <v>1.9420280000000001</v>
      </c>
    </row>
    <row r="101" spans="1:5" x14ac:dyDescent="0.2">
      <c r="A101" s="41" t="s">
        <v>76</v>
      </c>
      <c r="B101" s="42">
        <v>1.0324E-2</v>
      </c>
      <c r="C101" s="42">
        <v>4.245679</v>
      </c>
      <c r="D101" s="42">
        <v>0.30277999999999999</v>
      </c>
      <c r="E101" s="42">
        <v>4.3927149999999999</v>
      </c>
    </row>
    <row r="102" spans="1:5" x14ac:dyDescent="0.2">
      <c r="A102" s="43" t="s">
        <v>77</v>
      </c>
      <c r="B102" s="51">
        <v>0.77789799999999998</v>
      </c>
      <c r="C102" s="51">
        <v>1.6620010000000001</v>
      </c>
      <c r="D102" s="51">
        <v>7.0910019999999996</v>
      </c>
      <c r="E102" s="51">
        <v>7.3106689999999999</v>
      </c>
    </row>
    <row r="104" spans="1:5" x14ac:dyDescent="0.2">
      <c r="A104" s="33" t="s">
        <v>169</v>
      </c>
      <c r="B104" s="18"/>
      <c r="C104" s="18"/>
      <c r="D104" s="18"/>
      <c r="E104" s="18"/>
    </row>
    <row r="105" spans="1:5" ht="15" x14ac:dyDescent="0.2">
      <c r="A105" s="14"/>
    </row>
    <row r="106" spans="1:5" ht="15" x14ac:dyDescent="0.2">
      <c r="A106" s="14"/>
    </row>
  </sheetData>
  <mergeCells count="4"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6"/>
  <sheetViews>
    <sheetView showGridLines="0" zoomScale="90" zoomScaleNormal="90" zoomScaleSheetLayoutView="8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sheet'!J5</f>
        <v>Non-oil Foreign Merchandise Trade Through Abu Dhabi Ports, October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260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4" t="s">
        <v>191</v>
      </c>
      <c r="B4" s="54"/>
      <c r="C4" s="54"/>
      <c r="D4" s="54"/>
      <c r="E4" s="54"/>
      <c r="F4" s="54"/>
      <c r="G4" s="54"/>
      <c r="H4" s="24"/>
    </row>
    <row r="5" spans="1:12" ht="29.25" customHeight="1" x14ac:dyDescent="0.2">
      <c r="A5" s="59" t="s">
        <v>0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x14ac:dyDescent="0.2">
      <c r="A6" s="59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6" t="s">
        <v>3</v>
      </c>
      <c r="B7" s="19">
        <v>5290.1674249999996</v>
      </c>
      <c r="C7" s="19">
        <v>2728.4976689999999</v>
      </c>
      <c r="D7" s="19">
        <v>43769.824687</v>
      </c>
      <c r="E7" s="19">
        <v>29204.780396999999</v>
      </c>
      <c r="F7" s="4"/>
      <c r="G7" s="3"/>
      <c r="H7" s="3"/>
    </row>
    <row r="8" spans="1:12" x14ac:dyDescent="0.2">
      <c r="A8" s="39" t="s">
        <v>4</v>
      </c>
      <c r="B8" s="50">
        <v>0.70644799999999996</v>
      </c>
      <c r="C8" s="50">
        <v>0.67783499999999997</v>
      </c>
      <c r="D8" s="50">
        <v>18.092320000000001</v>
      </c>
      <c r="E8" s="50">
        <v>5.3749510000000003</v>
      </c>
      <c r="F8" s="4"/>
      <c r="G8" s="3"/>
      <c r="H8" s="3"/>
    </row>
    <row r="9" spans="1:12" x14ac:dyDescent="0.2">
      <c r="A9" s="41" t="s">
        <v>5</v>
      </c>
      <c r="B9" s="42">
        <v>4.4142910000000004</v>
      </c>
      <c r="C9" s="42">
        <v>19.329560000000001</v>
      </c>
      <c r="D9" s="42">
        <v>110.835176</v>
      </c>
      <c r="E9" s="42">
        <v>116.01631500000001</v>
      </c>
      <c r="F9" s="4"/>
      <c r="G9" s="3"/>
      <c r="H9" s="3"/>
    </row>
    <row r="10" spans="1:12" x14ac:dyDescent="0.2">
      <c r="A10" s="40" t="s">
        <v>170</v>
      </c>
      <c r="B10" s="50">
        <v>4.9312430000000003</v>
      </c>
      <c r="C10" s="50">
        <v>9.683624</v>
      </c>
      <c r="D10" s="50">
        <v>39.942801000000003</v>
      </c>
      <c r="E10" s="50">
        <v>52.115183999999999</v>
      </c>
      <c r="F10" s="4"/>
      <c r="G10" s="3"/>
      <c r="H10" s="3"/>
    </row>
    <row r="11" spans="1:12" x14ac:dyDescent="0.2">
      <c r="A11" s="41" t="s">
        <v>6</v>
      </c>
      <c r="B11" s="42">
        <v>19.123674000000001</v>
      </c>
      <c r="C11" s="42">
        <v>21.930620000000001</v>
      </c>
      <c r="D11" s="42">
        <v>201.81487200000001</v>
      </c>
      <c r="E11" s="42">
        <v>241.20005699999999</v>
      </c>
      <c r="F11" s="4"/>
      <c r="G11" s="3"/>
      <c r="H11" s="3"/>
    </row>
    <row r="12" spans="1:12" x14ac:dyDescent="0.2">
      <c r="A12" s="39" t="s">
        <v>7</v>
      </c>
      <c r="B12" s="50">
        <v>1.1999999999999999E-3</v>
      </c>
      <c r="C12" s="50" t="s">
        <v>258</v>
      </c>
      <c r="D12" s="50">
        <v>3.9528000000000001E-2</v>
      </c>
      <c r="E12" s="50">
        <v>0.34950999999999999</v>
      </c>
      <c r="F12" s="4"/>
      <c r="G12" s="3"/>
      <c r="H12" s="3"/>
    </row>
    <row r="13" spans="1:12" x14ac:dyDescent="0.2">
      <c r="A13" s="41" t="s">
        <v>171</v>
      </c>
      <c r="B13" s="42">
        <v>0.307564</v>
      </c>
      <c r="C13" s="42">
        <v>0.32299299999999997</v>
      </c>
      <c r="D13" s="42">
        <v>2.6378509999999999</v>
      </c>
      <c r="E13" s="42">
        <v>2.2473519999999998</v>
      </c>
      <c r="F13" s="4"/>
      <c r="G13" s="3"/>
      <c r="H13" s="3"/>
    </row>
    <row r="14" spans="1:12" x14ac:dyDescent="0.2">
      <c r="A14" s="40" t="s">
        <v>172</v>
      </c>
      <c r="B14" s="50">
        <v>27.015494</v>
      </c>
      <c r="C14" s="50">
        <v>32.157594000000003</v>
      </c>
      <c r="D14" s="50">
        <v>220.163388</v>
      </c>
      <c r="E14" s="50">
        <v>300.09532100000001</v>
      </c>
      <c r="F14" s="4"/>
      <c r="G14" s="3"/>
      <c r="H14" s="3"/>
    </row>
    <row r="15" spans="1:12" x14ac:dyDescent="0.2">
      <c r="A15" s="41" t="s">
        <v>8</v>
      </c>
      <c r="B15" s="42">
        <v>89.087179000000006</v>
      </c>
      <c r="C15" s="42">
        <v>112.592046</v>
      </c>
      <c r="D15" s="42">
        <v>1001.0030829999999</v>
      </c>
      <c r="E15" s="42">
        <v>1262.058841</v>
      </c>
      <c r="F15" s="4"/>
      <c r="G15" s="3"/>
      <c r="H15" s="3"/>
    </row>
    <row r="16" spans="1:12" x14ac:dyDescent="0.2">
      <c r="A16" s="39" t="s">
        <v>248</v>
      </c>
      <c r="B16" s="50">
        <v>28.854479000000001</v>
      </c>
      <c r="C16" s="50">
        <v>22.928432999999998</v>
      </c>
      <c r="D16" s="50">
        <v>205.55125799999999</v>
      </c>
      <c r="E16" s="50">
        <v>245.63772499999999</v>
      </c>
      <c r="F16" s="4"/>
      <c r="G16" s="3"/>
      <c r="H16" s="3"/>
    </row>
    <row r="17" spans="1:8" x14ac:dyDescent="0.2">
      <c r="A17" s="41" t="s">
        <v>9</v>
      </c>
      <c r="B17" s="42">
        <v>1.1297619999999999</v>
      </c>
      <c r="C17" s="42">
        <v>1.1761379999999999</v>
      </c>
      <c r="D17" s="42">
        <v>22.177591</v>
      </c>
      <c r="E17" s="42">
        <v>11.003466</v>
      </c>
      <c r="F17" s="4"/>
      <c r="G17" s="3"/>
      <c r="H17" s="3"/>
    </row>
    <row r="18" spans="1:8" x14ac:dyDescent="0.2">
      <c r="A18" s="40" t="s">
        <v>10</v>
      </c>
      <c r="B18" s="50">
        <v>1.123127</v>
      </c>
      <c r="C18" s="50">
        <v>0.78034400000000004</v>
      </c>
      <c r="D18" s="50">
        <v>9.6271039999999992</v>
      </c>
      <c r="E18" s="50">
        <v>4.8877899999999999</v>
      </c>
      <c r="F18" s="4"/>
      <c r="G18" s="3"/>
      <c r="H18" s="3"/>
    </row>
    <row r="19" spans="1:8" x14ac:dyDescent="0.2">
      <c r="A19" s="41" t="s">
        <v>11</v>
      </c>
      <c r="B19" s="42">
        <v>2.690706</v>
      </c>
      <c r="C19" s="42">
        <v>2.7099500000000001</v>
      </c>
      <c r="D19" s="42">
        <v>18.605015000000002</v>
      </c>
      <c r="E19" s="42">
        <v>27.212257000000001</v>
      </c>
      <c r="F19" s="4"/>
      <c r="G19" s="3"/>
      <c r="H19" s="3"/>
    </row>
    <row r="20" spans="1:8" x14ac:dyDescent="0.2">
      <c r="A20" s="39" t="s">
        <v>173</v>
      </c>
      <c r="B20" s="50">
        <v>0.79494600000000004</v>
      </c>
      <c r="C20" s="50">
        <v>0.484236</v>
      </c>
      <c r="D20" s="50">
        <v>14.042023</v>
      </c>
      <c r="E20" s="50">
        <v>4.9270170000000002</v>
      </c>
      <c r="F20" s="4"/>
      <c r="G20" s="3"/>
      <c r="H20" s="3"/>
    </row>
    <row r="21" spans="1:8" x14ac:dyDescent="0.2">
      <c r="A21" s="41" t="s">
        <v>12</v>
      </c>
      <c r="B21" s="42">
        <v>0.150732</v>
      </c>
      <c r="C21" s="42">
        <v>6.7937999999999998E-2</v>
      </c>
      <c r="D21" s="42">
        <v>0.71355999999999997</v>
      </c>
      <c r="E21" s="42">
        <v>0.89822400000000002</v>
      </c>
      <c r="F21" s="4"/>
      <c r="G21" s="3"/>
      <c r="H21" s="3"/>
    </row>
    <row r="22" spans="1:8" x14ac:dyDescent="0.2">
      <c r="A22" s="40" t="s">
        <v>174</v>
      </c>
      <c r="B22" s="50">
        <v>0.51138700000000004</v>
      </c>
      <c r="C22" s="50">
        <v>0.44240600000000002</v>
      </c>
      <c r="D22" s="50">
        <v>6.7664309999999999</v>
      </c>
      <c r="E22" s="50">
        <v>7.1039029999999999</v>
      </c>
      <c r="F22" s="4"/>
      <c r="G22" s="3"/>
      <c r="H22" s="3"/>
    </row>
    <row r="23" spans="1:8" x14ac:dyDescent="0.2">
      <c r="A23" s="41" t="s">
        <v>13</v>
      </c>
      <c r="B23" s="42">
        <v>5.1592169999999999</v>
      </c>
      <c r="C23" s="42">
        <v>1.1251899999999999</v>
      </c>
      <c r="D23" s="42">
        <v>20.966550000000002</v>
      </c>
      <c r="E23" s="42">
        <v>6.4088050000000001</v>
      </c>
      <c r="F23" s="4"/>
      <c r="G23" s="3"/>
      <c r="H23" s="3"/>
    </row>
    <row r="24" spans="1:8" x14ac:dyDescent="0.2">
      <c r="A24" s="39" t="s">
        <v>14</v>
      </c>
      <c r="B24" s="50">
        <v>12.999343</v>
      </c>
      <c r="C24" s="50">
        <v>6.1401440000000003</v>
      </c>
      <c r="D24" s="50">
        <v>113.201926</v>
      </c>
      <c r="E24" s="50">
        <v>85.992525000000001</v>
      </c>
      <c r="F24" s="4"/>
      <c r="G24" s="3"/>
      <c r="H24" s="3"/>
    </row>
    <row r="25" spans="1:8" x14ac:dyDescent="0.2">
      <c r="A25" s="41" t="s">
        <v>15</v>
      </c>
      <c r="B25" s="42">
        <v>22.847261</v>
      </c>
      <c r="C25" s="42">
        <v>11.704898999999999</v>
      </c>
      <c r="D25" s="42">
        <v>250.392019</v>
      </c>
      <c r="E25" s="42">
        <v>177.81569300000001</v>
      </c>
      <c r="F25" s="4"/>
      <c r="G25" s="3"/>
      <c r="H25" s="3"/>
    </row>
    <row r="26" spans="1:8" x14ac:dyDescent="0.2">
      <c r="A26" s="40" t="s">
        <v>16</v>
      </c>
      <c r="B26" s="50">
        <v>6.1250770000000001</v>
      </c>
      <c r="C26" s="50">
        <v>7.4636110000000002</v>
      </c>
      <c r="D26" s="50">
        <v>48.656609000000003</v>
      </c>
      <c r="E26" s="50">
        <v>58.181125999999999</v>
      </c>
      <c r="F26" s="4"/>
      <c r="G26" s="3"/>
      <c r="H26" s="3"/>
    </row>
    <row r="27" spans="1:8" x14ac:dyDescent="0.2">
      <c r="A27" s="41" t="s">
        <v>175</v>
      </c>
      <c r="B27" s="42">
        <v>7.60886</v>
      </c>
      <c r="C27" s="42">
        <v>4.2823830000000003</v>
      </c>
      <c r="D27" s="42">
        <v>91.110636</v>
      </c>
      <c r="E27" s="42">
        <v>41.317183999999997</v>
      </c>
      <c r="F27" s="4"/>
      <c r="G27" s="3"/>
      <c r="H27" s="3"/>
    </row>
    <row r="28" spans="1:8" x14ac:dyDescent="0.2">
      <c r="A28" s="39" t="s">
        <v>17</v>
      </c>
      <c r="B28" s="50">
        <v>7.9142400000000004</v>
      </c>
      <c r="C28" s="50">
        <v>9.2858499999999999</v>
      </c>
      <c r="D28" s="50">
        <v>82.817195999999996</v>
      </c>
      <c r="E28" s="50">
        <v>62.070107999999998</v>
      </c>
      <c r="F28" s="4"/>
      <c r="G28" s="3"/>
      <c r="H28" s="3"/>
    </row>
    <row r="29" spans="1:8" x14ac:dyDescent="0.2">
      <c r="A29" s="41" t="s">
        <v>18</v>
      </c>
      <c r="B29" s="42">
        <v>13.600633</v>
      </c>
      <c r="C29" s="42">
        <v>0.82698000000000005</v>
      </c>
      <c r="D29" s="42">
        <v>126.633875</v>
      </c>
      <c r="E29" s="42">
        <v>47.233277000000001</v>
      </c>
      <c r="F29" s="4"/>
      <c r="G29" s="3"/>
      <c r="H29" s="3"/>
    </row>
    <row r="30" spans="1:8" x14ac:dyDescent="0.2">
      <c r="A30" s="40" t="s">
        <v>19</v>
      </c>
      <c r="B30" s="50">
        <v>2.5001250000000002</v>
      </c>
      <c r="C30" s="50">
        <v>2.252459</v>
      </c>
      <c r="D30" s="50">
        <v>23.002533</v>
      </c>
      <c r="E30" s="50">
        <v>12.024037</v>
      </c>
      <c r="F30" s="4"/>
      <c r="G30" s="3"/>
      <c r="H30" s="3"/>
    </row>
    <row r="31" spans="1:8" x14ac:dyDescent="0.2">
      <c r="A31" s="41" t="s">
        <v>20</v>
      </c>
      <c r="B31" s="42">
        <v>8.1178500000000007</v>
      </c>
      <c r="C31" s="42" t="s">
        <v>258</v>
      </c>
      <c r="D31" s="42">
        <v>73.276644000000005</v>
      </c>
      <c r="E31" s="42">
        <v>22.016030000000001</v>
      </c>
      <c r="F31" s="4"/>
      <c r="G31" s="3"/>
      <c r="H31" s="3"/>
    </row>
    <row r="32" spans="1:8" x14ac:dyDescent="0.2">
      <c r="A32" s="39" t="s">
        <v>21</v>
      </c>
      <c r="B32" s="50">
        <v>2.5650409999999999</v>
      </c>
      <c r="C32" s="50">
        <v>1.9641040000000001</v>
      </c>
      <c r="D32" s="50">
        <v>30.866005000000001</v>
      </c>
      <c r="E32" s="50">
        <v>22.048558</v>
      </c>
      <c r="F32" s="4"/>
      <c r="G32" s="3"/>
      <c r="H32" s="3"/>
    </row>
    <row r="33" spans="1:8" x14ac:dyDescent="0.2">
      <c r="A33" s="41" t="s">
        <v>22</v>
      </c>
      <c r="B33" s="42">
        <v>0.18417600000000001</v>
      </c>
      <c r="C33" s="42">
        <v>0.16785600000000001</v>
      </c>
      <c r="D33" s="42">
        <v>4.5630819999999996</v>
      </c>
      <c r="E33" s="42">
        <v>3.6388859999999998</v>
      </c>
      <c r="F33" s="4"/>
      <c r="G33" s="3"/>
      <c r="H33" s="3"/>
    </row>
    <row r="34" spans="1:8" x14ac:dyDescent="0.2">
      <c r="A34" s="40" t="s">
        <v>176</v>
      </c>
      <c r="B34" s="50">
        <v>8.4531460000000003</v>
      </c>
      <c r="C34" s="50">
        <v>6.8388900000000001</v>
      </c>
      <c r="D34" s="50">
        <v>59.690463999999999</v>
      </c>
      <c r="E34" s="50">
        <v>41.763683</v>
      </c>
      <c r="F34" s="4"/>
      <c r="G34" s="3"/>
      <c r="H34" s="3"/>
    </row>
    <row r="35" spans="1:8" x14ac:dyDescent="0.2">
      <c r="A35" s="41" t="s">
        <v>23</v>
      </c>
      <c r="B35" s="42">
        <v>8.9825309999999998</v>
      </c>
      <c r="C35" s="42">
        <v>8.8561440000000005</v>
      </c>
      <c r="D35" s="42">
        <v>88.647115999999997</v>
      </c>
      <c r="E35" s="42">
        <v>64.302706000000001</v>
      </c>
      <c r="F35" s="4"/>
      <c r="G35" s="3"/>
      <c r="H35" s="3"/>
    </row>
    <row r="36" spans="1:8" x14ac:dyDescent="0.2">
      <c r="A36" s="39" t="s">
        <v>24</v>
      </c>
      <c r="B36" s="50">
        <v>13.483867999999999</v>
      </c>
      <c r="C36" s="50">
        <v>6.6524869999999998</v>
      </c>
      <c r="D36" s="50">
        <v>139.302458</v>
      </c>
      <c r="E36" s="50">
        <v>63.766537999999997</v>
      </c>
      <c r="F36" s="4"/>
      <c r="G36" s="3"/>
      <c r="H36" s="3"/>
    </row>
    <row r="37" spans="1:8" x14ac:dyDescent="0.2">
      <c r="A37" s="41" t="s">
        <v>25</v>
      </c>
      <c r="B37" s="42">
        <v>88.545165999999995</v>
      </c>
      <c r="C37" s="42">
        <v>51.747535999999997</v>
      </c>
      <c r="D37" s="42">
        <v>565.16883399999995</v>
      </c>
      <c r="E37" s="42">
        <v>567.54960800000003</v>
      </c>
      <c r="F37" s="4"/>
      <c r="G37" s="3"/>
      <c r="H37" s="3"/>
    </row>
    <row r="38" spans="1:8" x14ac:dyDescent="0.2">
      <c r="A38" s="40" t="s">
        <v>26</v>
      </c>
      <c r="B38" s="50">
        <v>0.38480199999999998</v>
      </c>
      <c r="C38" s="50">
        <v>6.5793000000000004E-2</v>
      </c>
      <c r="D38" s="50">
        <v>2.8943569999999998</v>
      </c>
      <c r="E38" s="50">
        <v>2.0436740000000002</v>
      </c>
      <c r="F38" s="4"/>
      <c r="G38" s="3"/>
      <c r="H38" s="3"/>
    </row>
    <row r="39" spans="1:8" x14ac:dyDescent="0.2">
      <c r="A39" s="41" t="s">
        <v>27</v>
      </c>
      <c r="B39" s="42">
        <v>7.7086709999999998</v>
      </c>
      <c r="C39" s="42">
        <v>5.0756209999999999</v>
      </c>
      <c r="D39" s="42">
        <v>63.057105999999997</v>
      </c>
      <c r="E39" s="42">
        <v>43.378039999999999</v>
      </c>
      <c r="F39" s="4"/>
      <c r="G39" s="3"/>
      <c r="H39" s="3"/>
    </row>
    <row r="40" spans="1:8" x14ac:dyDescent="0.2">
      <c r="A40" s="39" t="s">
        <v>28</v>
      </c>
      <c r="B40" s="50">
        <v>230.36679699999999</v>
      </c>
      <c r="C40" s="50">
        <v>179.24986699999999</v>
      </c>
      <c r="D40" s="50">
        <v>1979.85059</v>
      </c>
      <c r="E40" s="50">
        <v>1547.738431</v>
      </c>
      <c r="F40" s="4"/>
      <c r="G40" s="3"/>
      <c r="H40" s="3"/>
    </row>
    <row r="41" spans="1:8" x14ac:dyDescent="0.2">
      <c r="A41" s="41" t="s">
        <v>177</v>
      </c>
      <c r="B41" s="42">
        <v>17.215139000000001</v>
      </c>
      <c r="C41" s="42">
        <v>26.960353999999999</v>
      </c>
      <c r="D41" s="42">
        <v>171.20721599999999</v>
      </c>
      <c r="E41" s="42">
        <v>170.57028500000001</v>
      </c>
      <c r="F41" s="4"/>
      <c r="G41" s="3"/>
      <c r="H41" s="3"/>
    </row>
    <row r="42" spans="1:8" x14ac:dyDescent="0.2">
      <c r="A42" s="40" t="s">
        <v>29</v>
      </c>
      <c r="B42" s="50">
        <v>1.791995</v>
      </c>
      <c r="C42" s="50">
        <v>0.94643600000000006</v>
      </c>
      <c r="D42" s="50">
        <v>14.998632000000001</v>
      </c>
      <c r="E42" s="50">
        <v>16.536352999999998</v>
      </c>
      <c r="F42" s="4"/>
      <c r="G42" s="3"/>
      <c r="H42" s="3"/>
    </row>
    <row r="43" spans="1:8" x14ac:dyDescent="0.2">
      <c r="A43" s="41" t="s">
        <v>178</v>
      </c>
      <c r="B43" s="42">
        <v>0.63922999999999996</v>
      </c>
      <c r="C43" s="42">
        <v>0.154834</v>
      </c>
      <c r="D43" s="42">
        <v>4.284929</v>
      </c>
      <c r="E43" s="42">
        <v>1.2843500000000001</v>
      </c>
      <c r="F43" s="4"/>
      <c r="G43" s="3"/>
      <c r="H43" s="3"/>
    </row>
    <row r="44" spans="1:8" x14ac:dyDescent="0.2">
      <c r="A44" s="39" t="s">
        <v>30</v>
      </c>
      <c r="B44" s="50">
        <v>0.54294799999999999</v>
      </c>
      <c r="C44" s="50">
        <v>0.62403799999999998</v>
      </c>
      <c r="D44" s="50">
        <v>9.4244199999999996</v>
      </c>
      <c r="E44" s="50">
        <v>4.9113769999999999</v>
      </c>
      <c r="F44" s="4"/>
      <c r="G44" s="3"/>
      <c r="H44" s="3"/>
    </row>
    <row r="45" spans="1:8" x14ac:dyDescent="0.2">
      <c r="A45" s="41" t="s">
        <v>31</v>
      </c>
      <c r="B45" s="42">
        <v>12.654702</v>
      </c>
      <c r="C45" s="42">
        <v>6.0609359999999999</v>
      </c>
      <c r="D45" s="42">
        <v>114.046245</v>
      </c>
      <c r="E45" s="42">
        <v>110.433122</v>
      </c>
      <c r="F45" s="4"/>
      <c r="G45" s="3"/>
      <c r="H45" s="3"/>
    </row>
    <row r="46" spans="1:8" x14ac:dyDescent="0.2">
      <c r="A46" s="40" t="s">
        <v>32</v>
      </c>
      <c r="B46" s="50">
        <v>62.561481000000001</v>
      </c>
      <c r="C46" s="50">
        <v>46.429169000000002</v>
      </c>
      <c r="D46" s="50">
        <v>592.52331600000002</v>
      </c>
      <c r="E46" s="50">
        <v>394.09126300000003</v>
      </c>
      <c r="F46" s="4"/>
      <c r="G46" s="3"/>
      <c r="H46" s="3"/>
    </row>
    <row r="47" spans="1:8" x14ac:dyDescent="0.2">
      <c r="A47" s="41" t="s">
        <v>33</v>
      </c>
      <c r="B47" s="42">
        <v>33.965024</v>
      </c>
      <c r="C47" s="42">
        <v>39.458824999999997</v>
      </c>
      <c r="D47" s="42">
        <v>308.87361800000002</v>
      </c>
      <c r="E47" s="42">
        <v>364.72798499999999</v>
      </c>
      <c r="F47" s="4"/>
      <c r="G47" s="3"/>
      <c r="H47" s="3"/>
    </row>
    <row r="48" spans="1:8" x14ac:dyDescent="0.2">
      <c r="A48" s="39" t="s">
        <v>34</v>
      </c>
      <c r="B48" s="50">
        <v>6.6E-4</v>
      </c>
      <c r="C48" s="50">
        <v>6.7039999999999999E-3</v>
      </c>
      <c r="D48" s="50">
        <v>0.27876699999999999</v>
      </c>
      <c r="E48" s="50">
        <v>0.174516</v>
      </c>
      <c r="F48" s="4"/>
      <c r="G48" s="3"/>
      <c r="H48" s="3"/>
    </row>
    <row r="49" spans="1:8" x14ac:dyDescent="0.2">
      <c r="A49" s="41" t="s">
        <v>179</v>
      </c>
      <c r="B49" s="42">
        <v>17.57931</v>
      </c>
      <c r="C49" s="42">
        <v>6.2593920000000001</v>
      </c>
      <c r="D49" s="42">
        <v>133.00618700000001</v>
      </c>
      <c r="E49" s="42">
        <v>92.956946000000002</v>
      </c>
      <c r="F49" s="4"/>
      <c r="G49" s="3"/>
      <c r="H49" s="3"/>
    </row>
    <row r="50" spans="1:8" x14ac:dyDescent="0.2">
      <c r="A50" s="40" t="s">
        <v>35</v>
      </c>
      <c r="B50" s="50" t="s">
        <v>258</v>
      </c>
      <c r="C50" s="50">
        <v>1.4749999999999999E-2</v>
      </c>
      <c r="D50" s="50">
        <v>2.1565000000000001E-2</v>
      </c>
      <c r="E50" s="50">
        <v>5.3957999999999999E-2</v>
      </c>
      <c r="F50" s="4"/>
      <c r="G50" s="3"/>
      <c r="H50" s="3"/>
    </row>
    <row r="51" spans="1:8" x14ac:dyDescent="0.2">
      <c r="A51" s="41" t="s">
        <v>36</v>
      </c>
      <c r="B51" s="42">
        <v>13.932368</v>
      </c>
      <c r="C51" s="42">
        <v>5.2414430000000003</v>
      </c>
      <c r="D51" s="42">
        <v>100.656452</v>
      </c>
      <c r="E51" s="42">
        <v>63.231453999999999</v>
      </c>
      <c r="F51" s="4"/>
      <c r="G51" s="3"/>
      <c r="H51" s="3"/>
    </row>
    <row r="52" spans="1:8" x14ac:dyDescent="0.2">
      <c r="A52" s="39" t="s">
        <v>37</v>
      </c>
      <c r="B52" s="50">
        <v>1.228081</v>
      </c>
      <c r="C52" s="50">
        <v>2.007215</v>
      </c>
      <c r="D52" s="50">
        <v>8.9315409999999993</v>
      </c>
      <c r="E52" s="50">
        <v>10.234453999999999</v>
      </c>
      <c r="F52" s="4"/>
      <c r="G52" s="3"/>
      <c r="H52" s="3"/>
    </row>
    <row r="53" spans="1:8" x14ac:dyDescent="0.2">
      <c r="A53" s="41" t="s">
        <v>38</v>
      </c>
      <c r="B53" s="42">
        <v>1.342427</v>
      </c>
      <c r="C53" s="42">
        <v>0.73340700000000003</v>
      </c>
      <c r="D53" s="42">
        <v>8.6632560000000005</v>
      </c>
      <c r="E53" s="42">
        <v>3.8647330000000002</v>
      </c>
      <c r="F53" s="4"/>
      <c r="G53" s="3"/>
      <c r="H53" s="3"/>
    </row>
    <row r="54" spans="1:8" x14ac:dyDescent="0.2">
      <c r="A54" s="40" t="s">
        <v>39</v>
      </c>
      <c r="B54" s="50">
        <v>4.3759769999999998</v>
      </c>
      <c r="C54" s="50">
        <v>1.5963000000000001E-2</v>
      </c>
      <c r="D54" s="50">
        <v>15.726749999999999</v>
      </c>
      <c r="E54" s="50">
        <v>9.1523310000000002</v>
      </c>
      <c r="F54" s="4"/>
      <c r="G54" s="3"/>
      <c r="H54" s="3"/>
    </row>
    <row r="55" spans="1:8" x14ac:dyDescent="0.2">
      <c r="A55" s="41" t="s">
        <v>40</v>
      </c>
      <c r="B55" s="42">
        <v>10.99586</v>
      </c>
      <c r="C55" s="42">
        <v>12.013985999999999</v>
      </c>
      <c r="D55" s="42">
        <v>121.8807</v>
      </c>
      <c r="E55" s="42">
        <v>84.023762000000005</v>
      </c>
      <c r="F55" s="4"/>
      <c r="G55" s="3"/>
      <c r="H55" s="3"/>
    </row>
    <row r="56" spans="1:8" x14ac:dyDescent="0.2">
      <c r="A56" s="39" t="s">
        <v>41</v>
      </c>
      <c r="B56" s="50">
        <v>1.3080080000000001</v>
      </c>
      <c r="C56" s="50">
        <v>0.80633100000000002</v>
      </c>
      <c r="D56" s="50">
        <v>19.867737000000002</v>
      </c>
      <c r="E56" s="50">
        <v>14.151248000000001</v>
      </c>
      <c r="F56" s="4"/>
      <c r="G56" s="3"/>
      <c r="H56" s="3"/>
    </row>
    <row r="57" spans="1:8" x14ac:dyDescent="0.2">
      <c r="A57" s="41" t="s">
        <v>42</v>
      </c>
      <c r="B57" s="42">
        <v>5.0000000000000001E-4</v>
      </c>
      <c r="C57" s="42" t="s">
        <v>258</v>
      </c>
      <c r="D57" s="42">
        <v>5.4391000000000002E-2</v>
      </c>
      <c r="E57" s="42">
        <v>3.0000000000000001E-5</v>
      </c>
      <c r="F57" s="4"/>
      <c r="G57" s="3"/>
      <c r="H57" s="3"/>
    </row>
    <row r="58" spans="1:8" x14ac:dyDescent="0.2">
      <c r="A58" s="40" t="s">
        <v>43</v>
      </c>
      <c r="B58" s="50">
        <v>0.20985999999999999</v>
      </c>
      <c r="C58" s="50">
        <v>1.3960000000000001E-3</v>
      </c>
      <c r="D58" s="50">
        <v>2.0886819999999999</v>
      </c>
      <c r="E58" s="50">
        <v>1.770068</v>
      </c>
      <c r="F58" s="4"/>
      <c r="G58" s="3"/>
      <c r="H58" s="3"/>
    </row>
    <row r="59" spans="1:8" ht="13.5" customHeight="1" x14ac:dyDescent="0.2">
      <c r="A59" s="41" t="s">
        <v>44</v>
      </c>
      <c r="B59" s="42">
        <v>0.39265699999999998</v>
      </c>
      <c r="C59" s="42">
        <v>0.26611800000000002</v>
      </c>
      <c r="D59" s="42">
        <v>4.8517929999999998</v>
      </c>
      <c r="E59" s="42">
        <v>17.671811000000002</v>
      </c>
      <c r="F59" s="4"/>
      <c r="G59" s="3"/>
      <c r="H59" s="3"/>
    </row>
    <row r="60" spans="1:8" x14ac:dyDescent="0.2">
      <c r="A60" s="39" t="s">
        <v>45</v>
      </c>
      <c r="B60" s="50">
        <v>0.51027599999999995</v>
      </c>
      <c r="C60" s="50">
        <v>0.27000800000000003</v>
      </c>
      <c r="D60" s="50">
        <v>4.8121700000000001</v>
      </c>
      <c r="E60" s="50">
        <v>4.4409989999999997</v>
      </c>
      <c r="F60" s="4"/>
      <c r="G60" s="3"/>
      <c r="H60" s="3"/>
    </row>
    <row r="61" spans="1:8" x14ac:dyDescent="0.2">
      <c r="A61" s="41" t="s">
        <v>46</v>
      </c>
      <c r="B61" s="42">
        <v>1.6176410000000001</v>
      </c>
      <c r="C61" s="42">
        <v>1.599742</v>
      </c>
      <c r="D61" s="42">
        <v>18.014824000000001</v>
      </c>
      <c r="E61" s="42">
        <v>15.41705</v>
      </c>
      <c r="F61" s="4"/>
      <c r="G61" s="3"/>
      <c r="H61" s="3"/>
    </row>
    <row r="62" spans="1:8" x14ac:dyDescent="0.2">
      <c r="A62" s="40" t="s">
        <v>47</v>
      </c>
      <c r="B62" s="50">
        <v>1.9915959999999999</v>
      </c>
      <c r="C62" s="50">
        <v>0.54184299999999996</v>
      </c>
      <c r="D62" s="50">
        <v>14.503852</v>
      </c>
      <c r="E62" s="50">
        <v>5.2350820000000002</v>
      </c>
      <c r="F62" s="4"/>
      <c r="G62" s="3"/>
      <c r="H62" s="3"/>
    </row>
    <row r="63" spans="1:8" x14ac:dyDescent="0.2">
      <c r="A63" s="41" t="s">
        <v>180</v>
      </c>
      <c r="B63" s="42">
        <v>1.767835</v>
      </c>
      <c r="C63" s="42">
        <v>0.958206</v>
      </c>
      <c r="D63" s="42">
        <v>16.908421000000001</v>
      </c>
      <c r="E63" s="42">
        <v>12.925765</v>
      </c>
      <c r="F63" s="4"/>
      <c r="G63" s="3"/>
      <c r="H63" s="3"/>
    </row>
    <row r="64" spans="1:8" x14ac:dyDescent="0.2">
      <c r="A64" s="39" t="s">
        <v>48</v>
      </c>
      <c r="B64" s="50">
        <v>6.0746789999999997</v>
      </c>
      <c r="C64" s="50">
        <v>2.7795700000000001</v>
      </c>
      <c r="D64" s="50">
        <v>48.179085000000001</v>
      </c>
      <c r="E64" s="50">
        <v>22.623584999999999</v>
      </c>
      <c r="F64" s="4"/>
      <c r="G64" s="3"/>
      <c r="H64" s="3"/>
    </row>
    <row r="65" spans="1:8" x14ac:dyDescent="0.2">
      <c r="A65" s="41" t="s">
        <v>49</v>
      </c>
      <c r="B65" s="42">
        <v>0.85024900000000003</v>
      </c>
      <c r="C65" s="42">
        <v>0.71082199999999995</v>
      </c>
      <c r="D65" s="42">
        <v>8.0531889999999997</v>
      </c>
      <c r="E65" s="42">
        <v>3.481147</v>
      </c>
      <c r="F65" s="4"/>
      <c r="G65" s="3"/>
      <c r="H65" s="3"/>
    </row>
    <row r="66" spans="1:8" x14ac:dyDescent="0.2">
      <c r="A66" s="40" t="s">
        <v>181</v>
      </c>
      <c r="B66" s="50">
        <v>1.090535</v>
      </c>
      <c r="C66" s="50">
        <v>0.44870100000000002</v>
      </c>
      <c r="D66" s="50">
        <v>9.71279</v>
      </c>
      <c r="E66" s="50">
        <v>5.0575279999999996</v>
      </c>
      <c r="F66" s="4"/>
      <c r="G66" s="3"/>
      <c r="H66" s="3"/>
    </row>
    <row r="67" spans="1:8" x14ac:dyDescent="0.2">
      <c r="A67" s="41" t="s">
        <v>50</v>
      </c>
      <c r="B67" s="42">
        <v>1.46153</v>
      </c>
      <c r="C67" s="42">
        <v>1.2701830000000001</v>
      </c>
      <c r="D67" s="42">
        <v>13.622714</v>
      </c>
      <c r="E67" s="42">
        <v>9.0758390000000002</v>
      </c>
      <c r="F67" s="4"/>
      <c r="G67" s="3"/>
      <c r="H67" s="3"/>
    </row>
    <row r="68" spans="1:8" x14ac:dyDescent="0.2">
      <c r="A68" s="39" t="s">
        <v>51</v>
      </c>
      <c r="B68" s="50">
        <v>143.57583700000001</v>
      </c>
      <c r="C68" s="50">
        <v>109.053352</v>
      </c>
      <c r="D68" s="50">
        <v>1292.914571</v>
      </c>
      <c r="E68" s="50">
        <v>735.13126099999999</v>
      </c>
      <c r="F68" s="4"/>
      <c r="G68" s="3"/>
      <c r="H68" s="3"/>
    </row>
    <row r="69" spans="1:8" x14ac:dyDescent="0.2">
      <c r="A69" s="41" t="s">
        <v>52</v>
      </c>
      <c r="B69" s="42">
        <v>22.711251000000001</v>
      </c>
      <c r="C69" s="42">
        <v>15.323093999999999</v>
      </c>
      <c r="D69" s="42">
        <v>285.88200699999999</v>
      </c>
      <c r="E69" s="42">
        <v>168.26759699999999</v>
      </c>
      <c r="F69" s="4"/>
      <c r="G69" s="3"/>
      <c r="H69" s="3"/>
    </row>
    <row r="70" spans="1:8" x14ac:dyDescent="0.2">
      <c r="A70" s="40" t="s">
        <v>182</v>
      </c>
      <c r="B70" s="50">
        <v>14.602401</v>
      </c>
      <c r="C70" s="50">
        <v>5.2772870000000003</v>
      </c>
      <c r="D70" s="50">
        <v>109.657804</v>
      </c>
      <c r="E70" s="50">
        <v>128.414726</v>
      </c>
      <c r="F70" s="4"/>
      <c r="G70" s="3"/>
      <c r="H70" s="3"/>
    </row>
    <row r="71" spans="1:8" x14ac:dyDescent="0.2">
      <c r="A71" s="41" t="s">
        <v>183</v>
      </c>
      <c r="B71" s="42">
        <v>37.421604000000002</v>
      </c>
      <c r="C71" s="42">
        <v>25.92802</v>
      </c>
      <c r="D71" s="42">
        <v>365.853927</v>
      </c>
      <c r="E71" s="42">
        <v>231.466038</v>
      </c>
      <c r="F71" s="4"/>
      <c r="G71" s="3"/>
      <c r="H71" s="3"/>
    </row>
    <row r="72" spans="1:8" x14ac:dyDescent="0.2">
      <c r="A72" s="39" t="s">
        <v>53</v>
      </c>
      <c r="B72" s="50">
        <v>1.2601629999999999</v>
      </c>
      <c r="C72" s="50">
        <v>1.3476729999999999</v>
      </c>
      <c r="D72" s="50">
        <v>13.206225</v>
      </c>
      <c r="E72" s="50">
        <v>13.276392</v>
      </c>
      <c r="F72" s="4"/>
      <c r="G72" s="3"/>
      <c r="H72" s="3"/>
    </row>
    <row r="73" spans="1:8" x14ac:dyDescent="0.2">
      <c r="A73" s="41" t="s">
        <v>184</v>
      </c>
      <c r="B73" s="42">
        <v>4.6538999999999997E-2</v>
      </c>
      <c r="C73" s="42">
        <v>5.3321E-2</v>
      </c>
      <c r="D73" s="42">
        <v>0.84865999999999997</v>
      </c>
      <c r="E73" s="42">
        <v>0.37722600000000001</v>
      </c>
      <c r="F73" s="4"/>
      <c r="G73" s="3"/>
      <c r="H73" s="3"/>
    </row>
    <row r="74" spans="1:8" x14ac:dyDescent="0.2">
      <c r="A74" s="40" t="s">
        <v>54</v>
      </c>
      <c r="B74" s="50">
        <v>1.4379280000000001</v>
      </c>
      <c r="C74" s="50">
        <v>0.76342699999999997</v>
      </c>
      <c r="D74" s="50">
        <v>7.6792309999999997</v>
      </c>
      <c r="E74" s="50">
        <v>10.326959</v>
      </c>
      <c r="F74" s="4"/>
      <c r="G74" s="3"/>
      <c r="H74" s="3"/>
    </row>
    <row r="75" spans="1:8" x14ac:dyDescent="0.2">
      <c r="A75" s="41" t="s">
        <v>55</v>
      </c>
      <c r="B75" s="42">
        <v>9.4776410000000002</v>
      </c>
      <c r="C75" s="42">
        <v>6.9568430000000001</v>
      </c>
      <c r="D75" s="42">
        <v>111.840583</v>
      </c>
      <c r="E75" s="42">
        <v>73.211534</v>
      </c>
      <c r="F75" s="4"/>
      <c r="G75" s="3"/>
      <c r="H75" s="3"/>
    </row>
    <row r="76" spans="1:8" x14ac:dyDescent="0.2">
      <c r="A76" s="39" t="s">
        <v>56</v>
      </c>
      <c r="B76" s="50">
        <v>4.8550509999999996</v>
      </c>
      <c r="C76" s="50">
        <v>3.996848</v>
      </c>
      <c r="D76" s="50">
        <v>40.436165000000003</v>
      </c>
      <c r="E76" s="50">
        <v>39.043556000000002</v>
      </c>
      <c r="F76" s="4"/>
      <c r="G76" s="3"/>
      <c r="H76" s="3"/>
    </row>
    <row r="77" spans="1:8" x14ac:dyDescent="0.2">
      <c r="A77" s="41" t="s">
        <v>57</v>
      </c>
      <c r="B77" s="42">
        <v>9.7416640000000001</v>
      </c>
      <c r="C77" s="42">
        <v>7.3845429999999999</v>
      </c>
      <c r="D77" s="42">
        <v>108.754565</v>
      </c>
      <c r="E77" s="42">
        <v>47.450032999999998</v>
      </c>
      <c r="F77" s="4"/>
      <c r="G77" s="3"/>
      <c r="H77" s="3"/>
    </row>
    <row r="78" spans="1:8" x14ac:dyDescent="0.2">
      <c r="A78" s="40" t="s">
        <v>58</v>
      </c>
      <c r="B78" s="50">
        <v>59.100644000000003</v>
      </c>
      <c r="C78" s="50">
        <v>24.295231999999999</v>
      </c>
      <c r="D78" s="50">
        <v>437.895734</v>
      </c>
      <c r="E78" s="50">
        <v>169.10405</v>
      </c>
      <c r="F78" s="4"/>
      <c r="G78" s="3"/>
      <c r="H78" s="3"/>
    </row>
    <row r="79" spans="1:8" x14ac:dyDescent="0.2">
      <c r="A79" s="41" t="s">
        <v>59</v>
      </c>
      <c r="B79" s="42">
        <v>65.618539999999996</v>
      </c>
      <c r="C79" s="42">
        <v>36.028343</v>
      </c>
      <c r="D79" s="42">
        <v>573.63660400000003</v>
      </c>
      <c r="E79" s="42">
        <v>232.31372200000001</v>
      </c>
      <c r="F79" s="4"/>
      <c r="G79" s="3"/>
      <c r="H79" s="3"/>
    </row>
    <row r="80" spans="1:8" x14ac:dyDescent="0.2">
      <c r="A80" s="39" t="s">
        <v>60</v>
      </c>
      <c r="B80" s="50">
        <v>100.026616</v>
      </c>
      <c r="C80" s="50">
        <v>68.848020000000005</v>
      </c>
      <c r="D80" s="50">
        <v>1009.0830529999999</v>
      </c>
      <c r="E80" s="50">
        <v>586.29658500000005</v>
      </c>
      <c r="F80" s="4"/>
      <c r="G80" s="3"/>
      <c r="H80" s="3"/>
    </row>
    <row r="81" spans="1:8" x14ac:dyDescent="0.2">
      <c r="A81" s="41" t="s">
        <v>61</v>
      </c>
      <c r="B81" s="42">
        <v>26.605733000000001</v>
      </c>
      <c r="C81" s="42">
        <v>14.283625000000001</v>
      </c>
      <c r="D81" s="42">
        <v>107.930637</v>
      </c>
      <c r="E81" s="42">
        <v>111.04063499999999</v>
      </c>
      <c r="F81" s="4"/>
      <c r="G81" s="3"/>
      <c r="H81" s="3"/>
    </row>
    <row r="82" spans="1:8" x14ac:dyDescent="0.2">
      <c r="A82" s="40" t="s">
        <v>62</v>
      </c>
      <c r="B82" s="50">
        <v>0.94209100000000001</v>
      </c>
      <c r="C82" s="50">
        <v>0.52779600000000004</v>
      </c>
      <c r="D82" s="50">
        <v>11.375505</v>
      </c>
      <c r="E82" s="50">
        <v>5.8294600000000001</v>
      </c>
      <c r="F82" s="4"/>
      <c r="G82" s="3"/>
      <c r="H82" s="3"/>
    </row>
    <row r="83" spans="1:8" x14ac:dyDescent="0.2">
      <c r="A83" s="41" t="s">
        <v>63</v>
      </c>
      <c r="B83" s="42">
        <v>11.806281999999999</v>
      </c>
      <c r="C83" s="42">
        <v>7.850238</v>
      </c>
      <c r="D83" s="42">
        <v>89.360078000000001</v>
      </c>
      <c r="E83" s="42">
        <v>53.061675999999999</v>
      </c>
      <c r="F83" s="4"/>
      <c r="G83" s="3"/>
      <c r="H83" s="3"/>
    </row>
    <row r="84" spans="1:8" x14ac:dyDescent="0.2">
      <c r="A84" s="39" t="s">
        <v>64</v>
      </c>
      <c r="B84" s="50">
        <v>2.8041E-2</v>
      </c>
      <c r="C84" s="50">
        <v>1.4E-3</v>
      </c>
      <c r="D84" s="50">
        <v>0.63570599999999999</v>
      </c>
      <c r="E84" s="50">
        <v>6.1992999999999999E-2</v>
      </c>
      <c r="F84" s="4"/>
      <c r="G84" s="3"/>
      <c r="H84" s="3"/>
    </row>
    <row r="85" spans="1:8" x14ac:dyDescent="0.2">
      <c r="A85" s="41" t="s">
        <v>65</v>
      </c>
      <c r="B85" s="42">
        <v>1.566311</v>
      </c>
      <c r="C85" s="42">
        <v>24.785149000000001</v>
      </c>
      <c r="D85" s="42">
        <v>16.646865999999999</v>
      </c>
      <c r="E85" s="42">
        <v>65.078355000000002</v>
      </c>
      <c r="F85" s="4"/>
      <c r="G85" s="3"/>
      <c r="H85" s="3"/>
    </row>
    <row r="86" spans="1:8" x14ac:dyDescent="0.2">
      <c r="A86" s="40" t="s">
        <v>66</v>
      </c>
      <c r="B86" s="50">
        <v>0.59012299999999995</v>
      </c>
      <c r="C86" s="50">
        <v>0.78105100000000005</v>
      </c>
      <c r="D86" s="50">
        <v>6.6765509999999999</v>
      </c>
      <c r="E86" s="50">
        <v>4.3750280000000004</v>
      </c>
      <c r="F86" s="4"/>
      <c r="G86" s="3"/>
      <c r="H86" s="3"/>
    </row>
    <row r="87" spans="1:8" x14ac:dyDescent="0.2">
      <c r="A87" s="41" t="s">
        <v>67</v>
      </c>
      <c r="B87" s="42">
        <v>0.820191</v>
      </c>
      <c r="C87" s="42">
        <v>0.111017</v>
      </c>
      <c r="D87" s="42">
        <v>3.2284199999999998</v>
      </c>
      <c r="E87" s="42">
        <v>1.3896809999999999</v>
      </c>
      <c r="F87" s="4"/>
      <c r="G87" s="3"/>
      <c r="H87" s="3"/>
    </row>
    <row r="88" spans="1:8" x14ac:dyDescent="0.2">
      <c r="A88" s="39" t="s">
        <v>185</v>
      </c>
      <c r="B88" s="50">
        <v>38.637923999999998</v>
      </c>
      <c r="C88" s="50">
        <v>9.7159530000000007</v>
      </c>
      <c r="D88" s="50">
        <v>363.36986000000002</v>
      </c>
      <c r="E88" s="50">
        <v>63.604546999999997</v>
      </c>
      <c r="F88" s="4"/>
      <c r="G88" s="3"/>
      <c r="H88" s="3"/>
    </row>
    <row r="89" spans="1:8" x14ac:dyDescent="0.2">
      <c r="A89" s="41" t="s">
        <v>68</v>
      </c>
      <c r="B89" s="42">
        <v>16.714805999999999</v>
      </c>
      <c r="C89" s="42">
        <v>10.521540999999999</v>
      </c>
      <c r="D89" s="42">
        <v>132.46892700000001</v>
      </c>
      <c r="E89" s="42">
        <v>111.624431</v>
      </c>
      <c r="F89" s="4"/>
      <c r="G89" s="3"/>
      <c r="H89" s="3"/>
    </row>
    <row r="90" spans="1:8" x14ac:dyDescent="0.2">
      <c r="A90" s="40" t="s">
        <v>69</v>
      </c>
      <c r="B90" s="50">
        <v>835.37368800000002</v>
      </c>
      <c r="C90" s="50">
        <v>392.30245100000002</v>
      </c>
      <c r="D90" s="50">
        <v>6850.3300989999998</v>
      </c>
      <c r="E90" s="50">
        <v>5729.7467649999999</v>
      </c>
      <c r="F90" s="4"/>
      <c r="G90" s="3"/>
      <c r="H90" s="3"/>
    </row>
    <row r="91" spans="1:8" x14ac:dyDescent="0.2">
      <c r="A91" s="41" t="s">
        <v>70</v>
      </c>
      <c r="B91" s="42">
        <v>535.34363800000006</v>
      </c>
      <c r="C91" s="42">
        <v>329.19445100000002</v>
      </c>
      <c r="D91" s="42">
        <v>3920.0856370000001</v>
      </c>
      <c r="E91" s="42">
        <v>2471.1071959999999</v>
      </c>
      <c r="F91" s="4"/>
      <c r="G91" s="3"/>
      <c r="H91" s="3"/>
    </row>
    <row r="92" spans="1:8" x14ac:dyDescent="0.2">
      <c r="A92" s="39" t="s">
        <v>186</v>
      </c>
      <c r="B92" s="50">
        <v>5.2326449999999998</v>
      </c>
      <c r="C92" s="50">
        <v>4.1486650000000003</v>
      </c>
      <c r="D92" s="50">
        <v>48.434036999999996</v>
      </c>
      <c r="E92" s="50">
        <v>41.577233999999997</v>
      </c>
      <c r="F92" s="4"/>
      <c r="G92" s="3"/>
      <c r="H92" s="3"/>
    </row>
    <row r="93" spans="1:8" x14ac:dyDescent="0.2">
      <c r="A93" s="41" t="s">
        <v>187</v>
      </c>
      <c r="B93" s="42">
        <v>1623.7724579999999</v>
      </c>
      <c r="C93" s="42">
        <v>766.87939900000003</v>
      </c>
      <c r="D93" s="42">
        <v>14460.399310000001</v>
      </c>
      <c r="E93" s="42">
        <v>8801.1044490000004</v>
      </c>
      <c r="F93" s="4"/>
      <c r="G93" s="3"/>
      <c r="H93" s="3"/>
    </row>
    <row r="94" spans="1:8" x14ac:dyDescent="0.2">
      <c r="A94" s="40" t="s">
        <v>71</v>
      </c>
      <c r="B94" s="50">
        <v>305.25819000000001</v>
      </c>
      <c r="C94" s="50">
        <v>95.172281999999996</v>
      </c>
      <c r="D94" s="50">
        <v>2322.1223530000002</v>
      </c>
      <c r="E94" s="50">
        <v>1657.0563030000001</v>
      </c>
      <c r="F94" s="4"/>
      <c r="G94" s="3"/>
      <c r="H94" s="3"/>
    </row>
    <row r="95" spans="1:8" x14ac:dyDescent="0.2">
      <c r="A95" s="41" t="s">
        <v>72</v>
      </c>
      <c r="B95" s="42">
        <v>24.911648</v>
      </c>
      <c r="C95" s="42">
        <v>3.501824</v>
      </c>
      <c r="D95" s="42">
        <v>44.981592999999997</v>
      </c>
      <c r="E95" s="42">
        <v>8.7054609999999997</v>
      </c>
      <c r="F95" s="4"/>
      <c r="G95" s="3"/>
      <c r="H95" s="3"/>
    </row>
    <row r="96" spans="1:8" x14ac:dyDescent="0.2">
      <c r="A96" s="39" t="s">
        <v>188</v>
      </c>
      <c r="B96" s="50">
        <v>61.666995</v>
      </c>
      <c r="C96" s="50">
        <v>33.178845000000003</v>
      </c>
      <c r="D96" s="50">
        <v>730.26584200000002</v>
      </c>
      <c r="E96" s="50">
        <v>449.05191000000002</v>
      </c>
      <c r="F96" s="4"/>
      <c r="G96" s="3"/>
      <c r="H96" s="3"/>
    </row>
    <row r="97" spans="1:8" x14ac:dyDescent="0.2">
      <c r="A97" s="41" t="s">
        <v>73</v>
      </c>
      <c r="B97" s="42">
        <v>6.7046770000000002</v>
      </c>
      <c r="C97" s="42">
        <v>0.418767</v>
      </c>
      <c r="D97" s="42">
        <v>45.649099</v>
      </c>
      <c r="E97" s="42">
        <v>14.796742999999999</v>
      </c>
      <c r="F97" s="4"/>
      <c r="G97" s="3"/>
      <c r="H97" s="3"/>
    </row>
    <row r="98" spans="1:8" x14ac:dyDescent="0.2">
      <c r="A98" s="40" t="s">
        <v>190</v>
      </c>
      <c r="B98" s="50">
        <v>1.5949999999999999E-2</v>
      </c>
      <c r="C98" s="50">
        <v>8.1375000000000003E-2</v>
      </c>
      <c r="D98" s="50">
        <v>1.714623</v>
      </c>
      <c r="E98" s="50">
        <v>0.48729899999999998</v>
      </c>
      <c r="F98" s="4"/>
      <c r="G98" s="3"/>
      <c r="H98" s="3"/>
    </row>
    <row r="99" spans="1:8" x14ac:dyDescent="0.2">
      <c r="A99" s="41" t="s">
        <v>74</v>
      </c>
      <c r="B99" s="42">
        <v>76.353610000000003</v>
      </c>
      <c r="C99" s="42">
        <v>25.300250999999999</v>
      </c>
      <c r="D99" s="42">
        <v>570.62333100000001</v>
      </c>
      <c r="E99" s="42">
        <v>333.66216500000002</v>
      </c>
      <c r="F99" s="4"/>
      <c r="G99" s="3"/>
      <c r="H99" s="3"/>
    </row>
    <row r="100" spans="1:8" x14ac:dyDescent="0.2">
      <c r="A100" s="39" t="s">
        <v>189</v>
      </c>
      <c r="B100" s="50">
        <v>12.987318999999999</v>
      </c>
      <c r="C100" s="50">
        <v>6.1966279999999996</v>
      </c>
      <c r="D100" s="50">
        <v>91.028820999999994</v>
      </c>
      <c r="E100" s="50">
        <v>46.775103000000001</v>
      </c>
      <c r="F100" s="4"/>
      <c r="G100" s="3"/>
      <c r="H100" s="3"/>
    </row>
    <row r="101" spans="1:8" x14ac:dyDescent="0.2">
      <c r="A101" s="41" t="s">
        <v>75</v>
      </c>
      <c r="B101" s="42">
        <v>8.0540870000000009</v>
      </c>
      <c r="C101" s="42">
        <v>6.0330760000000003</v>
      </c>
      <c r="D101" s="42">
        <v>98.654504000000003</v>
      </c>
      <c r="E101" s="42">
        <v>54.801755</v>
      </c>
      <c r="F101" s="4"/>
      <c r="G101" s="3"/>
      <c r="H101" s="3"/>
    </row>
    <row r="102" spans="1:8" x14ac:dyDescent="0.2">
      <c r="A102" s="44" t="s">
        <v>76</v>
      </c>
      <c r="B102" s="52">
        <v>386.06507299999998</v>
      </c>
      <c r="C102" s="52">
        <v>1.8348E-2</v>
      </c>
      <c r="D102" s="52">
        <v>1936.0721140000001</v>
      </c>
      <c r="E102" s="52">
        <v>81.269401000000002</v>
      </c>
      <c r="F102" s="4"/>
      <c r="G102" s="3"/>
      <c r="H102" s="3"/>
    </row>
    <row r="103" spans="1:8" x14ac:dyDescent="0.2">
      <c r="A103" s="45" t="s">
        <v>77</v>
      </c>
      <c r="B103" s="46">
        <v>16.350462</v>
      </c>
      <c r="C103" s="46">
        <v>6.6736310000000003</v>
      </c>
      <c r="D103" s="46">
        <v>158.778402</v>
      </c>
      <c r="E103" s="46">
        <v>75.379265000000004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58"/>
      <c r="B106" s="58"/>
      <c r="C106" s="58"/>
      <c r="D106" s="58"/>
      <c r="E106" s="58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6"/>
  <sheetViews>
    <sheetView showGridLines="0" zoomScale="90" zoomScaleNormal="90" zoomScaleSheetLayoutView="115" workbookViewId="0">
      <selection activeCell="A4" sqref="A4:G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sheet'!J7</f>
        <v>Non-oil Foreign Merchandise Trade Through Abu Dhabi Ports, October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261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54" t="s">
        <v>191</v>
      </c>
      <c r="B4" s="54"/>
      <c r="C4" s="54"/>
      <c r="D4" s="54"/>
      <c r="E4" s="54"/>
      <c r="F4" s="54"/>
      <c r="G4" s="54"/>
      <c r="H4" s="24"/>
    </row>
    <row r="5" spans="1:12" ht="25.5" customHeight="1" x14ac:dyDescent="0.2">
      <c r="A5" s="59" t="s">
        <v>0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x14ac:dyDescent="0.2">
      <c r="A6" s="59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6" t="s">
        <v>3</v>
      </c>
      <c r="B7" s="19">
        <v>10733.024837999999</v>
      </c>
      <c r="C7" s="19">
        <v>7652.1313870000004</v>
      </c>
      <c r="D7" s="19">
        <v>85294.739910999997</v>
      </c>
      <c r="E7" s="19">
        <v>76975.379526999997</v>
      </c>
      <c r="F7" s="4"/>
      <c r="G7" s="3"/>
      <c r="H7" s="3"/>
    </row>
    <row r="8" spans="1:12" x14ac:dyDescent="0.2">
      <c r="A8" s="39" t="s">
        <v>4</v>
      </c>
      <c r="B8" s="50">
        <v>20.476890999999998</v>
      </c>
      <c r="C8" s="50">
        <v>16.632684000000001</v>
      </c>
      <c r="D8" s="50">
        <v>111.08183699999999</v>
      </c>
      <c r="E8" s="50">
        <v>129.44078400000001</v>
      </c>
      <c r="F8" s="4"/>
      <c r="G8" s="3"/>
      <c r="H8" s="3"/>
    </row>
    <row r="9" spans="1:12" x14ac:dyDescent="0.2">
      <c r="A9" s="41" t="s">
        <v>5</v>
      </c>
      <c r="B9" s="42">
        <v>63.626911</v>
      </c>
      <c r="C9" s="42">
        <v>124.921285</v>
      </c>
      <c r="D9" s="42">
        <v>686.55098899999996</v>
      </c>
      <c r="E9" s="42">
        <v>810.43057399999998</v>
      </c>
      <c r="F9" s="4"/>
      <c r="G9" s="3"/>
      <c r="H9" s="3"/>
    </row>
    <row r="10" spans="1:12" x14ac:dyDescent="0.2">
      <c r="A10" s="40" t="s">
        <v>170</v>
      </c>
      <c r="B10" s="50">
        <v>3.6382050000000001</v>
      </c>
      <c r="C10" s="50">
        <v>9.8517569999999992</v>
      </c>
      <c r="D10" s="50">
        <v>35.871217999999999</v>
      </c>
      <c r="E10" s="50">
        <v>88.615528999999995</v>
      </c>
      <c r="F10" s="4"/>
      <c r="G10" s="3"/>
      <c r="H10" s="3"/>
    </row>
    <row r="11" spans="1:12" x14ac:dyDescent="0.2">
      <c r="A11" s="41" t="s">
        <v>6</v>
      </c>
      <c r="B11" s="42">
        <v>164.56254200000001</v>
      </c>
      <c r="C11" s="42">
        <v>125.972667</v>
      </c>
      <c r="D11" s="42">
        <v>1469.5706439999999</v>
      </c>
      <c r="E11" s="42">
        <v>1539.6158330000001</v>
      </c>
      <c r="F11" s="4"/>
      <c r="G11" s="3"/>
      <c r="H11" s="3"/>
    </row>
    <row r="12" spans="1:12" x14ac:dyDescent="0.2">
      <c r="A12" s="39" t="s">
        <v>7</v>
      </c>
      <c r="B12" s="50">
        <v>0.13769000000000001</v>
      </c>
      <c r="C12" s="50">
        <v>8.3197999999999994E-2</v>
      </c>
      <c r="D12" s="50">
        <v>0.47123799999999999</v>
      </c>
      <c r="E12" s="50">
        <v>0.37234099999999998</v>
      </c>
      <c r="F12" s="4"/>
      <c r="G12" s="3"/>
      <c r="H12" s="3"/>
    </row>
    <row r="13" spans="1:12" x14ac:dyDescent="0.2">
      <c r="A13" s="41" t="s">
        <v>171</v>
      </c>
      <c r="B13" s="42">
        <v>0.94258900000000001</v>
      </c>
      <c r="C13" s="42">
        <v>1.2817609999999999</v>
      </c>
      <c r="D13" s="42">
        <v>3.8934929999999999</v>
      </c>
      <c r="E13" s="42">
        <v>9.7975560000000002</v>
      </c>
      <c r="F13" s="4"/>
      <c r="G13" s="3"/>
      <c r="H13" s="3"/>
    </row>
    <row r="14" spans="1:12" x14ac:dyDescent="0.2">
      <c r="A14" s="40" t="s">
        <v>172</v>
      </c>
      <c r="B14" s="50">
        <v>28.709555000000002</v>
      </c>
      <c r="C14" s="50">
        <v>17.195239000000001</v>
      </c>
      <c r="D14" s="50">
        <v>233.23124899999999</v>
      </c>
      <c r="E14" s="50">
        <v>212.50445999999999</v>
      </c>
      <c r="F14" s="4"/>
      <c r="G14" s="3"/>
      <c r="H14" s="3"/>
    </row>
    <row r="15" spans="1:12" x14ac:dyDescent="0.2">
      <c r="A15" s="41" t="s">
        <v>8</v>
      </c>
      <c r="B15" s="42">
        <v>49.229211999999997</v>
      </c>
      <c r="C15" s="42">
        <v>33.987302999999997</v>
      </c>
      <c r="D15" s="42">
        <v>334.00142599999998</v>
      </c>
      <c r="E15" s="42">
        <v>326.51411400000001</v>
      </c>
      <c r="F15" s="4"/>
      <c r="G15" s="3"/>
      <c r="H15" s="3"/>
    </row>
    <row r="16" spans="1:12" x14ac:dyDescent="0.2">
      <c r="A16" s="39" t="s">
        <v>248</v>
      </c>
      <c r="B16" s="50">
        <v>5.4673879999999997</v>
      </c>
      <c r="C16" s="50">
        <v>5.9376509999999998</v>
      </c>
      <c r="D16" s="50">
        <v>62.181409000000002</v>
      </c>
      <c r="E16" s="50">
        <v>64.639149000000003</v>
      </c>
      <c r="F16" s="4"/>
      <c r="G16" s="3"/>
      <c r="H16" s="3"/>
    </row>
    <row r="17" spans="1:8" x14ac:dyDescent="0.2">
      <c r="A17" s="41" t="s">
        <v>9</v>
      </c>
      <c r="B17" s="42">
        <v>65.057694999999995</v>
      </c>
      <c r="C17" s="42">
        <v>32.146408999999998</v>
      </c>
      <c r="D17" s="42">
        <v>468.71126199999998</v>
      </c>
      <c r="E17" s="42">
        <v>745.75803599999995</v>
      </c>
      <c r="F17" s="4"/>
      <c r="G17" s="3"/>
      <c r="H17" s="3"/>
    </row>
    <row r="18" spans="1:8" x14ac:dyDescent="0.2">
      <c r="A18" s="40" t="s">
        <v>10</v>
      </c>
      <c r="B18" s="50">
        <v>4.4503450000000004</v>
      </c>
      <c r="C18" s="50">
        <v>3.7387959999999998</v>
      </c>
      <c r="D18" s="50">
        <v>34.495685000000002</v>
      </c>
      <c r="E18" s="50">
        <v>52.687855999999996</v>
      </c>
      <c r="F18" s="4"/>
      <c r="G18" s="3"/>
      <c r="H18" s="3"/>
    </row>
    <row r="19" spans="1:8" x14ac:dyDescent="0.2">
      <c r="A19" s="41" t="s">
        <v>11</v>
      </c>
      <c r="B19" s="42">
        <v>154.83800500000001</v>
      </c>
      <c r="C19" s="42">
        <v>85.236237000000003</v>
      </c>
      <c r="D19" s="42">
        <v>1032.741734</v>
      </c>
      <c r="E19" s="42">
        <v>940.93391199999996</v>
      </c>
      <c r="F19" s="4"/>
      <c r="G19" s="3"/>
      <c r="H19" s="3"/>
    </row>
    <row r="20" spans="1:8" x14ac:dyDescent="0.2">
      <c r="A20" s="39" t="s">
        <v>173</v>
      </c>
      <c r="B20" s="50">
        <v>1.772832</v>
      </c>
      <c r="C20" s="50">
        <v>0.76461100000000004</v>
      </c>
      <c r="D20" s="50">
        <v>18.295748</v>
      </c>
      <c r="E20" s="50">
        <v>19.688862</v>
      </c>
      <c r="F20" s="4"/>
      <c r="G20" s="3"/>
      <c r="H20" s="3"/>
    </row>
    <row r="21" spans="1:8" x14ac:dyDescent="0.2">
      <c r="A21" s="41" t="s">
        <v>12</v>
      </c>
      <c r="B21" s="42">
        <v>0.34935300000000002</v>
      </c>
      <c r="C21" s="42">
        <v>0.59836299999999998</v>
      </c>
      <c r="D21" s="42">
        <v>2.7248209999999999</v>
      </c>
      <c r="E21" s="42">
        <v>2.8345729999999998</v>
      </c>
      <c r="F21" s="4"/>
      <c r="G21" s="3"/>
      <c r="H21" s="3"/>
    </row>
    <row r="22" spans="1:8" x14ac:dyDescent="0.2">
      <c r="A22" s="40" t="s">
        <v>174</v>
      </c>
      <c r="B22" s="50">
        <v>14.680097999999999</v>
      </c>
      <c r="C22" s="50">
        <v>57.875658000000001</v>
      </c>
      <c r="D22" s="50">
        <v>257.98779100000002</v>
      </c>
      <c r="E22" s="50">
        <v>223.87251599999999</v>
      </c>
      <c r="F22" s="4"/>
      <c r="G22" s="3"/>
      <c r="H22" s="3"/>
    </row>
    <row r="23" spans="1:8" x14ac:dyDescent="0.2">
      <c r="A23" s="41" t="s">
        <v>13</v>
      </c>
      <c r="B23" s="42">
        <v>3.5923850000000002</v>
      </c>
      <c r="C23" s="42">
        <v>4.8075010000000002</v>
      </c>
      <c r="D23" s="42">
        <v>37.765255000000003</v>
      </c>
      <c r="E23" s="42">
        <v>77.240862000000007</v>
      </c>
      <c r="F23" s="4"/>
      <c r="G23" s="3"/>
      <c r="H23" s="3"/>
    </row>
    <row r="24" spans="1:8" x14ac:dyDescent="0.2">
      <c r="A24" s="39" t="s">
        <v>14</v>
      </c>
      <c r="B24" s="50">
        <v>6.1316670000000002</v>
      </c>
      <c r="C24" s="50">
        <v>5.7234860000000003</v>
      </c>
      <c r="D24" s="50">
        <v>70.954452000000003</v>
      </c>
      <c r="E24" s="50">
        <v>68.982150000000004</v>
      </c>
      <c r="F24" s="4"/>
      <c r="G24" s="3"/>
      <c r="H24" s="3"/>
    </row>
    <row r="25" spans="1:8" x14ac:dyDescent="0.2">
      <c r="A25" s="41" t="s">
        <v>15</v>
      </c>
      <c r="B25" s="42">
        <v>10.014939999999999</v>
      </c>
      <c r="C25" s="42">
        <v>8.9056920000000002</v>
      </c>
      <c r="D25" s="42">
        <v>80.108760000000004</v>
      </c>
      <c r="E25" s="42">
        <v>68.661698000000001</v>
      </c>
      <c r="F25" s="4"/>
      <c r="G25" s="3"/>
      <c r="H25" s="3"/>
    </row>
    <row r="26" spans="1:8" x14ac:dyDescent="0.2">
      <c r="A26" s="40" t="s">
        <v>16</v>
      </c>
      <c r="B26" s="50">
        <v>66.412363999999997</v>
      </c>
      <c r="C26" s="50">
        <v>65.755977000000001</v>
      </c>
      <c r="D26" s="50">
        <v>633.281429</v>
      </c>
      <c r="E26" s="50">
        <v>714.63688000000002</v>
      </c>
      <c r="F26" s="4"/>
      <c r="G26" s="3"/>
      <c r="H26" s="3"/>
    </row>
    <row r="27" spans="1:8" x14ac:dyDescent="0.2">
      <c r="A27" s="41" t="s">
        <v>175</v>
      </c>
      <c r="B27" s="42">
        <v>30.036559</v>
      </c>
      <c r="C27" s="42">
        <v>23.851375000000001</v>
      </c>
      <c r="D27" s="42">
        <v>363.55796099999998</v>
      </c>
      <c r="E27" s="42">
        <v>323.53104300000001</v>
      </c>
      <c r="F27" s="4"/>
      <c r="G27" s="3"/>
      <c r="H27" s="3"/>
    </row>
    <row r="28" spans="1:8" x14ac:dyDescent="0.2">
      <c r="A28" s="39" t="s">
        <v>17</v>
      </c>
      <c r="B28" s="50">
        <v>19.452220000000001</v>
      </c>
      <c r="C28" s="50">
        <v>20.360609</v>
      </c>
      <c r="D28" s="50">
        <v>189.72649699999999</v>
      </c>
      <c r="E28" s="50">
        <v>326.40110700000002</v>
      </c>
      <c r="F28" s="4"/>
      <c r="G28" s="3"/>
      <c r="H28" s="3"/>
    </row>
    <row r="29" spans="1:8" x14ac:dyDescent="0.2">
      <c r="A29" s="41" t="s">
        <v>18</v>
      </c>
      <c r="B29" s="42">
        <v>8.6617549999999994</v>
      </c>
      <c r="C29" s="42">
        <v>4.5024139999999999</v>
      </c>
      <c r="D29" s="42">
        <v>72.186435000000003</v>
      </c>
      <c r="E29" s="42">
        <v>47.922195000000002</v>
      </c>
      <c r="F29" s="4"/>
      <c r="G29" s="3"/>
      <c r="H29" s="3"/>
    </row>
    <row r="30" spans="1:8" x14ac:dyDescent="0.2">
      <c r="A30" s="40" t="s">
        <v>19</v>
      </c>
      <c r="B30" s="50">
        <v>45.765582000000002</v>
      </c>
      <c r="C30" s="50">
        <v>29.191873000000001</v>
      </c>
      <c r="D30" s="50">
        <v>247.93932100000001</v>
      </c>
      <c r="E30" s="50">
        <v>286.38164699999999</v>
      </c>
      <c r="F30" s="4"/>
      <c r="G30" s="3"/>
      <c r="H30" s="3"/>
    </row>
    <row r="31" spans="1:8" x14ac:dyDescent="0.2">
      <c r="A31" s="41" t="s">
        <v>20</v>
      </c>
      <c r="B31" s="42">
        <v>1.2302E-2</v>
      </c>
      <c r="C31" s="42">
        <v>5.6699999999999997E-3</v>
      </c>
      <c r="D31" s="42">
        <v>0.17927599999999999</v>
      </c>
      <c r="E31" s="42">
        <v>0.124691</v>
      </c>
      <c r="F31" s="4"/>
      <c r="G31" s="3"/>
      <c r="H31" s="3"/>
    </row>
    <row r="32" spans="1:8" x14ac:dyDescent="0.2">
      <c r="A32" s="39" t="s">
        <v>21</v>
      </c>
      <c r="B32" s="50">
        <v>44.405616000000002</v>
      </c>
      <c r="C32" s="50">
        <v>46.054172000000001</v>
      </c>
      <c r="D32" s="50">
        <v>568.61445900000001</v>
      </c>
      <c r="E32" s="50">
        <v>518.51613199999997</v>
      </c>
      <c r="F32" s="4"/>
      <c r="G32" s="3"/>
      <c r="H32" s="3"/>
    </row>
    <row r="33" spans="1:8" x14ac:dyDescent="0.2">
      <c r="A33" s="41" t="s">
        <v>22</v>
      </c>
      <c r="B33" s="42">
        <v>324.77053999999998</v>
      </c>
      <c r="C33" s="42">
        <v>210.410237</v>
      </c>
      <c r="D33" s="42">
        <v>2846.0728410000002</v>
      </c>
      <c r="E33" s="42">
        <v>2405.6253040000001</v>
      </c>
      <c r="F33" s="4"/>
      <c r="G33" s="3"/>
      <c r="H33" s="3"/>
    </row>
    <row r="34" spans="1:8" x14ac:dyDescent="0.2">
      <c r="A34" s="40" t="s">
        <v>176</v>
      </c>
      <c r="B34" s="50">
        <v>138.11744899999999</v>
      </c>
      <c r="C34" s="50">
        <v>58.871634999999998</v>
      </c>
      <c r="D34" s="50">
        <v>1188.9251260000001</v>
      </c>
      <c r="E34" s="50">
        <v>639.61114299999997</v>
      </c>
      <c r="F34" s="4"/>
      <c r="G34" s="3"/>
      <c r="H34" s="3"/>
    </row>
    <row r="35" spans="1:8" x14ac:dyDescent="0.2">
      <c r="A35" s="41" t="s">
        <v>23</v>
      </c>
      <c r="B35" s="42">
        <v>154.91093100000001</v>
      </c>
      <c r="C35" s="42">
        <v>31.076588000000001</v>
      </c>
      <c r="D35" s="42">
        <v>5091.6662290000004</v>
      </c>
      <c r="E35" s="42">
        <v>1217.8497190000001</v>
      </c>
      <c r="F35" s="4"/>
      <c r="G35" s="3"/>
      <c r="H35" s="3"/>
    </row>
    <row r="36" spans="1:8" x14ac:dyDescent="0.2">
      <c r="A36" s="39" t="s">
        <v>24</v>
      </c>
      <c r="B36" s="50">
        <v>44.142415</v>
      </c>
      <c r="C36" s="50">
        <v>27.061328</v>
      </c>
      <c r="D36" s="50">
        <v>426.72715799999997</v>
      </c>
      <c r="E36" s="50">
        <v>412.04659800000002</v>
      </c>
      <c r="F36" s="4"/>
      <c r="G36" s="3"/>
      <c r="H36" s="3"/>
    </row>
    <row r="37" spans="1:8" x14ac:dyDescent="0.2">
      <c r="A37" s="41" t="s">
        <v>25</v>
      </c>
      <c r="B37" s="42">
        <v>190.06715700000001</v>
      </c>
      <c r="C37" s="42">
        <v>187.425037</v>
      </c>
      <c r="D37" s="42">
        <v>1827.0354460000001</v>
      </c>
      <c r="E37" s="42">
        <v>2167.3919019999998</v>
      </c>
      <c r="F37" s="4"/>
      <c r="G37" s="3"/>
      <c r="H37" s="3"/>
    </row>
    <row r="38" spans="1:8" x14ac:dyDescent="0.2">
      <c r="A38" s="40" t="s">
        <v>26</v>
      </c>
      <c r="B38" s="50">
        <v>5.2375220000000002</v>
      </c>
      <c r="C38" s="50">
        <v>2.6148310000000001</v>
      </c>
      <c r="D38" s="50">
        <v>49.245365</v>
      </c>
      <c r="E38" s="50">
        <v>32.012349</v>
      </c>
      <c r="F38" s="4"/>
      <c r="G38" s="3"/>
      <c r="H38" s="3"/>
    </row>
    <row r="39" spans="1:8" x14ac:dyDescent="0.2">
      <c r="A39" s="41" t="s">
        <v>27</v>
      </c>
      <c r="B39" s="42">
        <v>31.744588</v>
      </c>
      <c r="C39" s="42">
        <v>39.282248000000003</v>
      </c>
      <c r="D39" s="42">
        <v>280.900194</v>
      </c>
      <c r="E39" s="42">
        <v>268.64071899999999</v>
      </c>
      <c r="F39" s="4"/>
      <c r="G39" s="3"/>
      <c r="H39" s="3"/>
    </row>
    <row r="40" spans="1:8" x14ac:dyDescent="0.2">
      <c r="A40" s="39" t="s">
        <v>28</v>
      </c>
      <c r="B40" s="50">
        <v>27.969885000000001</v>
      </c>
      <c r="C40" s="50">
        <v>22.551057</v>
      </c>
      <c r="D40" s="50">
        <v>274.40278499999999</v>
      </c>
      <c r="E40" s="50">
        <v>243.16206299999999</v>
      </c>
      <c r="F40" s="4"/>
      <c r="G40" s="3"/>
      <c r="H40" s="3"/>
    </row>
    <row r="41" spans="1:8" x14ac:dyDescent="0.2">
      <c r="A41" s="41" t="s">
        <v>177</v>
      </c>
      <c r="B41" s="42">
        <v>97.115302</v>
      </c>
      <c r="C41" s="42">
        <v>90.871407000000005</v>
      </c>
      <c r="D41" s="42">
        <v>848.27720499999998</v>
      </c>
      <c r="E41" s="42">
        <v>868.14727200000004</v>
      </c>
      <c r="F41" s="4"/>
      <c r="G41" s="3"/>
      <c r="H41" s="3"/>
    </row>
    <row r="42" spans="1:8" x14ac:dyDescent="0.2">
      <c r="A42" s="40" t="s">
        <v>29</v>
      </c>
      <c r="B42" s="50">
        <v>3.9865119999999998</v>
      </c>
      <c r="C42" s="50">
        <v>4.8873749999999996</v>
      </c>
      <c r="D42" s="50">
        <v>54.783572999999997</v>
      </c>
      <c r="E42" s="50">
        <v>52.826726999999998</v>
      </c>
      <c r="F42" s="4"/>
      <c r="G42" s="3"/>
      <c r="H42" s="3"/>
    </row>
    <row r="43" spans="1:8" x14ac:dyDescent="0.2">
      <c r="A43" s="41" t="s">
        <v>178</v>
      </c>
      <c r="B43" s="42">
        <v>2.7886679999999999</v>
      </c>
      <c r="C43" s="42">
        <v>1.6100000000000001E-4</v>
      </c>
      <c r="D43" s="42">
        <v>13.488414000000001</v>
      </c>
      <c r="E43" s="42">
        <v>11.745167</v>
      </c>
      <c r="F43" s="4"/>
      <c r="G43" s="3"/>
      <c r="H43" s="3"/>
    </row>
    <row r="44" spans="1:8" x14ac:dyDescent="0.2">
      <c r="A44" s="39" t="s">
        <v>30</v>
      </c>
      <c r="B44" s="50">
        <v>1.0244070000000001</v>
      </c>
      <c r="C44" s="50">
        <v>7.4302000000000007E-2</v>
      </c>
      <c r="D44" s="50">
        <v>16.959679000000001</v>
      </c>
      <c r="E44" s="50">
        <v>14.400062</v>
      </c>
      <c r="F44" s="4"/>
      <c r="G44" s="3"/>
      <c r="H44" s="3"/>
    </row>
    <row r="45" spans="1:8" x14ac:dyDescent="0.2">
      <c r="A45" s="41" t="s">
        <v>31</v>
      </c>
      <c r="B45" s="42">
        <v>114.087878</v>
      </c>
      <c r="C45" s="42">
        <v>169.31826799999999</v>
      </c>
      <c r="D45" s="42">
        <v>1028.2873999999999</v>
      </c>
      <c r="E45" s="42">
        <v>1492.779601</v>
      </c>
      <c r="F45" s="4"/>
      <c r="G45" s="3"/>
      <c r="H45" s="3"/>
    </row>
    <row r="46" spans="1:8" x14ac:dyDescent="0.2">
      <c r="A46" s="40" t="s">
        <v>32</v>
      </c>
      <c r="B46" s="50">
        <v>280.221655</v>
      </c>
      <c r="C46" s="50">
        <v>244.67501999999999</v>
      </c>
      <c r="D46" s="50">
        <v>2920.3489239999999</v>
      </c>
      <c r="E46" s="50">
        <v>2174.625372</v>
      </c>
      <c r="F46" s="4"/>
      <c r="G46" s="3"/>
      <c r="H46" s="3"/>
    </row>
    <row r="47" spans="1:8" x14ac:dyDescent="0.2">
      <c r="A47" s="41" t="s">
        <v>33</v>
      </c>
      <c r="B47" s="42">
        <v>55.834943000000003</v>
      </c>
      <c r="C47" s="42">
        <v>43.650331999999999</v>
      </c>
      <c r="D47" s="42">
        <v>561.47927300000003</v>
      </c>
      <c r="E47" s="42">
        <v>521.26560700000005</v>
      </c>
      <c r="F47" s="4"/>
      <c r="G47" s="3"/>
      <c r="H47" s="3"/>
    </row>
    <row r="48" spans="1:8" x14ac:dyDescent="0.2">
      <c r="A48" s="39" t="s">
        <v>34</v>
      </c>
      <c r="B48" s="50">
        <v>0.262295</v>
      </c>
      <c r="C48" s="50">
        <v>9.4850000000000004E-2</v>
      </c>
      <c r="D48" s="50">
        <v>6.9373630000000004</v>
      </c>
      <c r="E48" s="50">
        <v>3.8784719999999999</v>
      </c>
      <c r="F48" s="4"/>
      <c r="G48" s="3"/>
      <c r="H48" s="3"/>
    </row>
    <row r="49" spans="1:8" x14ac:dyDescent="0.2">
      <c r="A49" s="41" t="s">
        <v>179</v>
      </c>
      <c r="B49" s="42">
        <v>3.356287</v>
      </c>
      <c r="C49" s="42">
        <v>5.4164490000000001</v>
      </c>
      <c r="D49" s="42">
        <v>36.681350999999999</v>
      </c>
      <c r="E49" s="42">
        <v>70.725932999999998</v>
      </c>
      <c r="F49" s="4"/>
      <c r="G49" s="3"/>
      <c r="H49" s="3"/>
    </row>
    <row r="50" spans="1:8" x14ac:dyDescent="0.2">
      <c r="A50" s="40" t="s">
        <v>35</v>
      </c>
      <c r="B50" s="50">
        <v>7.7893000000000004E-2</v>
      </c>
      <c r="C50" s="50">
        <v>0.20106099999999999</v>
      </c>
      <c r="D50" s="50">
        <v>0.347223</v>
      </c>
      <c r="E50" s="50">
        <v>0.36049199999999998</v>
      </c>
      <c r="F50" s="4"/>
      <c r="G50" s="3"/>
      <c r="H50" s="3"/>
    </row>
    <row r="51" spans="1:8" x14ac:dyDescent="0.2">
      <c r="A51" s="41" t="s">
        <v>36</v>
      </c>
      <c r="B51" s="42">
        <v>9.6724560000000004</v>
      </c>
      <c r="C51" s="42">
        <v>6.0188930000000003</v>
      </c>
      <c r="D51" s="42">
        <v>129.03182200000001</v>
      </c>
      <c r="E51" s="42">
        <v>80.430874000000003</v>
      </c>
      <c r="F51" s="4"/>
      <c r="G51" s="3"/>
      <c r="H51" s="3"/>
    </row>
    <row r="52" spans="1:8" x14ac:dyDescent="0.2">
      <c r="A52" s="39" t="s">
        <v>37</v>
      </c>
      <c r="B52" s="50">
        <v>0.16492399999999999</v>
      </c>
      <c r="C52" s="50">
        <v>1.0810999999999999E-2</v>
      </c>
      <c r="D52" s="50">
        <v>2.0469460000000002</v>
      </c>
      <c r="E52" s="50">
        <v>1.213435</v>
      </c>
      <c r="F52" s="4"/>
      <c r="G52" s="3"/>
      <c r="H52" s="3"/>
    </row>
    <row r="53" spans="1:8" x14ac:dyDescent="0.2">
      <c r="A53" s="41" t="s">
        <v>38</v>
      </c>
      <c r="B53" s="42">
        <v>0.26930300000000001</v>
      </c>
      <c r="C53" s="42">
        <v>0.28747099999999998</v>
      </c>
      <c r="D53" s="42">
        <v>3.1275080000000002</v>
      </c>
      <c r="E53" s="42">
        <v>1.8439399999999999</v>
      </c>
      <c r="F53" s="4"/>
      <c r="G53" s="3"/>
      <c r="H53" s="3"/>
    </row>
    <row r="54" spans="1:8" x14ac:dyDescent="0.2">
      <c r="A54" s="40" t="s">
        <v>39</v>
      </c>
      <c r="B54" s="50">
        <v>60.982472000000001</v>
      </c>
      <c r="C54" s="50">
        <v>33.113320999999999</v>
      </c>
      <c r="D54" s="50">
        <v>675.41044599999998</v>
      </c>
      <c r="E54" s="50">
        <v>702.56098999999995</v>
      </c>
      <c r="F54" s="4"/>
      <c r="G54" s="3"/>
      <c r="H54" s="3"/>
    </row>
    <row r="55" spans="1:8" x14ac:dyDescent="0.2">
      <c r="A55" s="41" t="s">
        <v>40</v>
      </c>
      <c r="B55" s="42">
        <v>56.876235999999999</v>
      </c>
      <c r="C55" s="42">
        <v>31.288694</v>
      </c>
      <c r="D55" s="42">
        <v>490.76562799999999</v>
      </c>
      <c r="E55" s="42">
        <v>450.93433099999999</v>
      </c>
      <c r="F55" s="4"/>
      <c r="G55" s="3"/>
      <c r="H55" s="3"/>
    </row>
    <row r="56" spans="1:8" x14ac:dyDescent="0.2">
      <c r="A56" s="39" t="s">
        <v>41</v>
      </c>
      <c r="B56" s="50">
        <v>6.2841699999999996</v>
      </c>
      <c r="C56" s="50">
        <v>20.740380999999999</v>
      </c>
      <c r="D56" s="50">
        <v>87.609605999999999</v>
      </c>
      <c r="E56" s="50">
        <v>191.075942</v>
      </c>
      <c r="F56" s="4"/>
      <c r="G56" s="3"/>
      <c r="H56" s="3"/>
    </row>
    <row r="57" spans="1:8" x14ac:dyDescent="0.2">
      <c r="A57" s="41" t="s">
        <v>42</v>
      </c>
      <c r="B57" s="42">
        <v>1.777191</v>
      </c>
      <c r="C57" s="42">
        <v>5.440347</v>
      </c>
      <c r="D57" s="42">
        <v>11.991977</v>
      </c>
      <c r="E57" s="42">
        <v>23.366174999999998</v>
      </c>
      <c r="F57" s="4"/>
      <c r="G57" s="3"/>
      <c r="H57" s="3"/>
    </row>
    <row r="58" spans="1:8" x14ac:dyDescent="0.2">
      <c r="A58" s="40" t="s">
        <v>43</v>
      </c>
      <c r="B58" s="50">
        <v>1.1002160000000001</v>
      </c>
      <c r="C58" s="50">
        <v>0.614371</v>
      </c>
      <c r="D58" s="50">
        <v>2.5517750000000001</v>
      </c>
      <c r="E58" s="50">
        <v>2.1713749999999998</v>
      </c>
      <c r="F58" s="4"/>
      <c r="G58" s="3"/>
      <c r="H58" s="3"/>
    </row>
    <row r="59" spans="1:8" x14ac:dyDescent="0.2">
      <c r="A59" s="41" t="s">
        <v>44</v>
      </c>
      <c r="B59" s="42">
        <v>1.1225510000000001</v>
      </c>
      <c r="C59" s="42">
        <v>3.0076269999999998</v>
      </c>
      <c r="D59" s="42">
        <v>15.226839</v>
      </c>
      <c r="E59" s="42">
        <v>14.168462</v>
      </c>
      <c r="F59" s="4"/>
      <c r="G59" s="3"/>
      <c r="H59" s="3"/>
    </row>
    <row r="60" spans="1:8" x14ac:dyDescent="0.2">
      <c r="A60" s="39" t="s">
        <v>45</v>
      </c>
      <c r="B60" s="50">
        <v>6.5599999999999999E-3</v>
      </c>
      <c r="C60" s="50">
        <v>4.2620000000000002E-3</v>
      </c>
      <c r="D60" s="50">
        <v>0.61900599999999995</v>
      </c>
      <c r="E60" s="50">
        <v>0.32280199999999998</v>
      </c>
      <c r="F60" s="4"/>
      <c r="G60" s="3"/>
      <c r="H60" s="3"/>
    </row>
    <row r="61" spans="1:8" x14ac:dyDescent="0.2">
      <c r="A61" s="41" t="s">
        <v>46</v>
      </c>
      <c r="B61" s="42">
        <v>3.6463049999999999</v>
      </c>
      <c r="C61" s="42">
        <v>8.8274229999999996</v>
      </c>
      <c r="D61" s="42">
        <v>53.88935</v>
      </c>
      <c r="E61" s="42">
        <v>31.115905999999999</v>
      </c>
      <c r="F61" s="4"/>
      <c r="G61" s="3"/>
      <c r="H61" s="3"/>
    </row>
    <row r="62" spans="1:8" x14ac:dyDescent="0.2">
      <c r="A62" s="40" t="s">
        <v>47</v>
      </c>
      <c r="B62" s="50">
        <v>1.123229</v>
      </c>
      <c r="C62" s="50">
        <v>1.183595</v>
      </c>
      <c r="D62" s="50">
        <v>18.411799999999999</v>
      </c>
      <c r="E62" s="50">
        <v>16.727049999999998</v>
      </c>
      <c r="F62" s="4"/>
      <c r="G62" s="3"/>
      <c r="H62" s="3"/>
    </row>
    <row r="63" spans="1:8" x14ac:dyDescent="0.2">
      <c r="A63" s="41" t="s">
        <v>180</v>
      </c>
      <c r="B63" s="42">
        <v>4.2424799999999996</v>
      </c>
      <c r="C63" s="42">
        <v>6.4762069999999996</v>
      </c>
      <c r="D63" s="42">
        <v>56.311695</v>
      </c>
      <c r="E63" s="42">
        <v>78.075344999999999</v>
      </c>
      <c r="F63" s="4"/>
      <c r="G63" s="3"/>
      <c r="H63" s="3"/>
    </row>
    <row r="64" spans="1:8" x14ac:dyDescent="0.2">
      <c r="A64" s="39" t="s">
        <v>48</v>
      </c>
      <c r="B64" s="50">
        <v>2.4884680000000001</v>
      </c>
      <c r="C64" s="50">
        <v>3.6571370000000001</v>
      </c>
      <c r="D64" s="50">
        <v>28.388178</v>
      </c>
      <c r="E64" s="50">
        <v>21.364695999999999</v>
      </c>
      <c r="F64" s="4"/>
      <c r="G64" s="3"/>
      <c r="H64" s="3"/>
    </row>
    <row r="65" spans="1:8" x14ac:dyDescent="0.2">
      <c r="A65" s="41" t="s">
        <v>49</v>
      </c>
      <c r="B65" s="42">
        <v>0.38697100000000001</v>
      </c>
      <c r="C65" s="42">
        <v>0.21817400000000001</v>
      </c>
      <c r="D65" s="42">
        <v>5.343369</v>
      </c>
      <c r="E65" s="42">
        <v>3.847153</v>
      </c>
      <c r="F65" s="4"/>
      <c r="G65" s="3"/>
      <c r="H65" s="3"/>
    </row>
    <row r="66" spans="1:8" x14ac:dyDescent="0.2">
      <c r="A66" s="40" t="s">
        <v>181</v>
      </c>
      <c r="B66" s="50">
        <v>8.2871579999999998</v>
      </c>
      <c r="C66" s="50">
        <v>2.4753219999999998</v>
      </c>
      <c r="D66" s="50">
        <v>38.101252000000002</v>
      </c>
      <c r="E66" s="50">
        <v>36.855108999999999</v>
      </c>
      <c r="F66" s="4"/>
      <c r="G66" s="3"/>
      <c r="H66" s="3"/>
    </row>
    <row r="67" spans="1:8" x14ac:dyDescent="0.2">
      <c r="A67" s="41" t="s">
        <v>50</v>
      </c>
      <c r="B67" s="42">
        <v>0.40531800000000001</v>
      </c>
      <c r="C67" s="42">
        <v>0.33512700000000001</v>
      </c>
      <c r="D67" s="42">
        <v>4.6723590000000002</v>
      </c>
      <c r="E67" s="42">
        <v>3.1112069999999998</v>
      </c>
      <c r="F67" s="4"/>
      <c r="G67" s="3"/>
      <c r="H67" s="3"/>
    </row>
    <row r="68" spans="1:8" x14ac:dyDescent="0.2">
      <c r="A68" s="39" t="s">
        <v>51</v>
      </c>
      <c r="B68" s="50">
        <v>9.8207540000000009</v>
      </c>
      <c r="C68" s="50">
        <v>3.0288520000000001</v>
      </c>
      <c r="D68" s="50">
        <v>86.745526999999996</v>
      </c>
      <c r="E68" s="50">
        <v>43.213470000000001</v>
      </c>
      <c r="F68" s="4"/>
      <c r="G68" s="3"/>
      <c r="H68" s="3"/>
    </row>
    <row r="69" spans="1:8" x14ac:dyDescent="0.2">
      <c r="A69" s="41" t="s">
        <v>52</v>
      </c>
      <c r="B69" s="42">
        <v>16.666515</v>
      </c>
      <c r="C69" s="42">
        <v>14.537871000000001</v>
      </c>
      <c r="D69" s="42">
        <v>168.374754</v>
      </c>
      <c r="E69" s="42">
        <v>198.175556</v>
      </c>
      <c r="F69" s="4"/>
      <c r="G69" s="3"/>
      <c r="H69" s="3"/>
    </row>
    <row r="70" spans="1:8" x14ac:dyDescent="0.2">
      <c r="A70" s="40" t="s">
        <v>182</v>
      </c>
      <c r="B70" s="50">
        <v>11.532916999999999</v>
      </c>
      <c r="C70" s="50">
        <v>9.9787920000000003</v>
      </c>
      <c r="D70" s="50">
        <v>63.073951999999998</v>
      </c>
      <c r="E70" s="50">
        <v>364.48519299999998</v>
      </c>
      <c r="F70" s="4"/>
      <c r="G70" s="3"/>
      <c r="H70" s="3"/>
    </row>
    <row r="71" spans="1:8" x14ac:dyDescent="0.2">
      <c r="A71" s="41" t="s">
        <v>183</v>
      </c>
      <c r="B71" s="42">
        <v>5.6521520000000001</v>
      </c>
      <c r="C71" s="42">
        <v>4.6894039999999997</v>
      </c>
      <c r="D71" s="42">
        <v>74.129086999999998</v>
      </c>
      <c r="E71" s="42">
        <v>53.520484000000003</v>
      </c>
      <c r="F71" s="4"/>
      <c r="G71" s="3"/>
      <c r="H71" s="3"/>
    </row>
    <row r="72" spans="1:8" x14ac:dyDescent="0.2">
      <c r="A72" s="39" t="s">
        <v>53</v>
      </c>
      <c r="B72" s="50">
        <v>3.2502939999999998</v>
      </c>
      <c r="C72" s="50">
        <v>0.36283199999999999</v>
      </c>
      <c r="D72" s="50">
        <v>20.950980999999999</v>
      </c>
      <c r="E72" s="50">
        <v>19.986549</v>
      </c>
      <c r="F72" s="4"/>
      <c r="G72" s="3"/>
      <c r="H72" s="3"/>
    </row>
    <row r="73" spans="1:8" x14ac:dyDescent="0.2">
      <c r="A73" s="41" t="s">
        <v>184</v>
      </c>
      <c r="B73" s="42">
        <v>0.29130899999999998</v>
      </c>
      <c r="C73" s="42">
        <v>0.20996999999999999</v>
      </c>
      <c r="D73" s="42">
        <v>1.8136540000000001</v>
      </c>
      <c r="E73" s="42">
        <v>1.1822870000000001</v>
      </c>
      <c r="F73" s="4"/>
      <c r="G73" s="3"/>
      <c r="H73" s="3"/>
    </row>
    <row r="74" spans="1:8" x14ac:dyDescent="0.2">
      <c r="A74" s="40" t="s">
        <v>54</v>
      </c>
      <c r="B74" s="50">
        <v>4.8356999999999997E-2</v>
      </c>
      <c r="C74" s="50">
        <v>0.22001499999999999</v>
      </c>
      <c r="D74" s="50">
        <v>0.82662599999999997</v>
      </c>
      <c r="E74" s="50">
        <v>0.86910799999999999</v>
      </c>
      <c r="F74" s="4"/>
      <c r="G74" s="3"/>
      <c r="H74" s="3"/>
    </row>
    <row r="75" spans="1:8" x14ac:dyDescent="0.2">
      <c r="A75" s="41" t="s">
        <v>55</v>
      </c>
      <c r="B75" s="42">
        <v>61.144986000000003</v>
      </c>
      <c r="C75" s="42">
        <v>42.630437999999998</v>
      </c>
      <c r="D75" s="42">
        <v>581.51232400000004</v>
      </c>
      <c r="E75" s="42">
        <v>726.59983199999999</v>
      </c>
      <c r="F75" s="4"/>
      <c r="G75" s="3"/>
      <c r="H75" s="3"/>
    </row>
    <row r="76" spans="1:8" x14ac:dyDescent="0.2">
      <c r="A76" s="39" t="s">
        <v>56</v>
      </c>
      <c r="B76" s="50">
        <v>19.333993</v>
      </c>
      <c r="C76" s="50">
        <v>32.130538000000001</v>
      </c>
      <c r="D76" s="50">
        <v>154.12669600000001</v>
      </c>
      <c r="E76" s="50">
        <v>182.27695399999999</v>
      </c>
      <c r="F76" s="4"/>
      <c r="G76" s="3"/>
      <c r="H76" s="3"/>
    </row>
    <row r="77" spans="1:8" x14ac:dyDescent="0.2">
      <c r="A77" s="41" t="s">
        <v>57</v>
      </c>
      <c r="B77" s="42">
        <v>34.608437000000002</v>
      </c>
      <c r="C77" s="42">
        <v>29.315366999999998</v>
      </c>
      <c r="D77" s="42">
        <v>389.00400200000001</v>
      </c>
      <c r="E77" s="42">
        <v>335.04667699999999</v>
      </c>
      <c r="F77" s="4"/>
      <c r="G77" s="3"/>
      <c r="H77" s="3"/>
    </row>
    <row r="78" spans="1:8" x14ac:dyDescent="0.2">
      <c r="A78" s="40" t="s">
        <v>58</v>
      </c>
      <c r="B78" s="50">
        <v>709.79311399999995</v>
      </c>
      <c r="C78" s="50">
        <v>356.71025100000003</v>
      </c>
      <c r="D78" s="50">
        <v>2867.1424099999999</v>
      </c>
      <c r="E78" s="50">
        <v>3504.1311770000002</v>
      </c>
      <c r="F78" s="4"/>
      <c r="G78" s="3"/>
      <c r="H78" s="3"/>
    </row>
    <row r="79" spans="1:8" x14ac:dyDescent="0.2">
      <c r="A79" s="41" t="s">
        <v>59</v>
      </c>
      <c r="B79" s="42">
        <v>137.52974699999999</v>
      </c>
      <c r="C79" s="42">
        <v>368.02837599999998</v>
      </c>
      <c r="D79" s="42">
        <v>2472.0234759999998</v>
      </c>
      <c r="E79" s="42">
        <v>2998.389506</v>
      </c>
      <c r="F79" s="4"/>
      <c r="G79" s="3"/>
      <c r="H79" s="3"/>
    </row>
    <row r="80" spans="1:8" x14ac:dyDescent="0.2">
      <c r="A80" s="39" t="s">
        <v>60</v>
      </c>
      <c r="B80" s="50">
        <v>373.98464100000001</v>
      </c>
      <c r="C80" s="50">
        <v>323.07249400000001</v>
      </c>
      <c r="D80" s="50">
        <v>3556.3196079999998</v>
      </c>
      <c r="E80" s="50">
        <v>3897.3038799999999</v>
      </c>
      <c r="F80" s="4"/>
      <c r="G80" s="3"/>
      <c r="H80" s="3"/>
    </row>
    <row r="81" spans="1:8" x14ac:dyDescent="0.2">
      <c r="A81" s="41" t="s">
        <v>61</v>
      </c>
      <c r="B81" s="42">
        <v>781.39684299999999</v>
      </c>
      <c r="C81" s="42">
        <v>497.58153900000002</v>
      </c>
      <c r="D81" s="42">
        <v>6455.3172299999997</v>
      </c>
      <c r="E81" s="42">
        <v>5448.1878770000003</v>
      </c>
      <c r="F81" s="4"/>
      <c r="G81" s="3"/>
      <c r="H81" s="3"/>
    </row>
    <row r="82" spans="1:8" x14ac:dyDescent="0.2">
      <c r="A82" s="40" t="s">
        <v>62</v>
      </c>
      <c r="B82" s="50">
        <v>6.7258690000000003</v>
      </c>
      <c r="C82" s="50">
        <v>6.0479019999999997</v>
      </c>
      <c r="D82" s="50">
        <v>157.06482399999999</v>
      </c>
      <c r="E82" s="50">
        <v>131.79356899999999</v>
      </c>
      <c r="F82" s="4"/>
      <c r="G82" s="3"/>
      <c r="H82" s="3"/>
    </row>
    <row r="83" spans="1:8" x14ac:dyDescent="0.2">
      <c r="A83" s="41" t="s">
        <v>63</v>
      </c>
      <c r="B83" s="42">
        <v>41.591577999999998</v>
      </c>
      <c r="C83" s="42">
        <v>26.447263</v>
      </c>
      <c r="D83" s="42">
        <v>385.988518</v>
      </c>
      <c r="E83" s="42">
        <v>364.03886599999998</v>
      </c>
      <c r="F83" s="4"/>
      <c r="G83" s="3"/>
      <c r="H83" s="3"/>
    </row>
    <row r="84" spans="1:8" x14ac:dyDescent="0.2">
      <c r="A84" s="39" t="s">
        <v>64</v>
      </c>
      <c r="B84" s="50">
        <v>0.231292</v>
      </c>
      <c r="C84" s="50">
        <v>0.17888000000000001</v>
      </c>
      <c r="D84" s="50">
        <v>27.747125</v>
      </c>
      <c r="E84" s="50">
        <v>20.206993000000001</v>
      </c>
      <c r="F84" s="4"/>
      <c r="G84" s="3"/>
      <c r="H84" s="3"/>
    </row>
    <row r="85" spans="1:8" x14ac:dyDescent="0.2">
      <c r="A85" s="41" t="s">
        <v>65</v>
      </c>
      <c r="B85" s="42">
        <v>19.206268000000001</v>
      </c>
      <c r="C85" s="42">
        <v>17.106377999999999</v>
      </c>
      <c r="D85" s="42">
        <v>216.29904999999999</v>
      </c>
      <c r="E85" s="42">
        <v>196.57079999999999</v>
      </c>
      <c r="F85" s="4"/>
      <c r="G85" s="3"/>
      <c r="H85" s="3"/>
    </row>
    <row r="86" spans="1:8" x14ac:dyDescent="0.2">
      <c r="A86" s="40" t="s">
        <v>66</v>
      </c>
      <c r="B86" s="50">
        <v>0.234821</v>
      </c>
      <c r="C86" s="50">
        <v>2.7857E-2</v>
      </c>
      <c r="D86" s="50">
        <v>1.95479</v>
      </c>
      <c r="E86" s="50">
        <v>0.85477899999999996</v>
      </c>
      <c r="F86" s="4"/>
      <c r="G86" s="3"/>
      <c r="H86" s="3"/>
    </row>
    <row r="87" spans="1:8" x14ac:dyDescent="0.2">
      <c r="A87" s="41" t="s">
        <v>67</v>
      </c>
      <c r="B87" s="42">
        <v>8.6816080000000007</v>
      </c>
      <c r="C87" s="42">
        <v>2.8641909999999999</v>
      </c>
      <c r="D87" s="42">
        <v>47.088335000000001</v>
      </c>
      <c r="E87" s="42">
        <v>60.243634</v>
      </c>
      <c r="F87" s="4"/>
      <c r="G87" s="3"/>
      <c r="H87" s="3"/>
    </row>
    <row r="88" spans="1:8" x14ac:dyDescent="0.2">
      <c r="A88" s="39" t="s">
        <v>185</v>
      </c>
      <c r="B88" s="50">
        <v>20.158833999999999</v>
      </c>
      <c r="C88" s="50">
        <v>19.564696000000001</v>
      </c>
      <c r="D88" s="50">
        <v>183.58469099999999</v>
      </c>
      <c r="E88" s="50">
        <v>157.10877400000001</v>
      </c>
      <c r="F88" s="4"/>
      <c r="G88" s="3"/>
      <c r="H88" s="3"/>
    </row>
    <row r="89" spans="1:8" x14ac:dyDescent="0.2">
      <c r="A89" s="41" t="s">
        <v>68</v>
      </c>
      <c r="B89" s="42">
        <v>14.069025999999999</v>
      </c>
      <c r="C89" s="42">
        <v>11.956512999999999</v>
      </c>
      <c r="D89" s="42">
        <v>169.39834999999999</v>
      </c>
      <c r="E89" s="42">
        <v>114.805971</v>
      </c>
      <c r="F89" s="4"/>
      <c r="G89" s="3"/>
      <c r="H89" s="3"/>
    </row>
    <row r="90" spans="1:8" x14ac:dyDescent="0.2">
      <c r="A90" s="40" t="s">
        <v>69</v>
      </c>
      <c r="B90" s="50">
        <v>1436.42995</v>
      </c>
      <c r="C90" s="50">
        <v>1063.8039839999999</v>
      </c>
      <c r="D90" s="50">
        <v>9396.5555280000008</v>
      </c>
      <c r="E90" s="50">
        <v>13760.304394000001</v>
      </c>
      <c r="F90" s="4"/>
      <c r="G90" s="3"/>
      <c r="H90" s="3"/>
    </row>
    <row r="91" spans="1:8" x14ac:dyDescent="0.2">
      <c r="A91" s="41" t="s">
        <v>70</v>
      </c>
      <c r="B91" s="42">
        <v>631.39950699999997</v>
      </c>
      <c r="C91" s="42">
        <v>536.24500799999998</v>
      </c>
      <c r="D91" s="42">
        <v>4464.5486730000002</v>
      </c>
      <c r="E91" s="42">
        <v>4632.0255870000001</v>
      </c>
      <c r="F91" s="4"/>
      <c r="G91" s="3"/>
      <c r="H91" s="3"/>
    </row>
    <row r="92" spans="1:8" x14ac:dyDescent="0.2">
      <c r="A92" s="39" t="s">
        <v>186</v>
      </c>
      <c r="B92" s="50">
        <v>1.6583110000000001</v>
      </c>
      <c r="C92" s="50">
        <v>3.2288679999999998</v>
      </c>
      <c r="D92" s="50">
        <v>43.10586</v>
      </c>
      <c r="E92" s="50">
        <v>39.256897000000002</v>
      </c>
      <c r="F92" s="4"/>
      <c r="G92" s="3"/>
      <c r="H92" s="3"/>
    </row>
    <row r="93" spans="1:8" x14ac:dyDescent="0.2">
      <c r="A93" s="41" t="s">
        <v>187</v>
      </c>
      <c r="B93" s="42">
        <v>1592.526427</v>
      </c>
      <c r="C93" s="42">
        <v>1024.703342</v>
      </c>
      <c r="D93" s="42">
        <v>13861.119849999999</v>
      </c>
      <c r="E93" s="42">
        <v>10618.486693999999</v>
      </c>
      <c r="F93" s="4"/>
      <c r="G93" s="3"/>
      <c r="H93" s="3"/>
    </row>
    <row r="94" spans="1:8" x14ac:dyDescent="0.2">
      <c r="A94" s="40" t="s">
        <v>71</v>
      </c>
      <c r="B94" s="50">
        <v>463.67021699999998</v>
      </c>
      <c r="C94" s="50">
        <v>126.022401</v>
      </c>
      <c r="D94" s="50">
        <v>2723.7084319999999</v>
      </c>
      <c r="E94" s="50">
        <v>1730.0348039999999</v>
      </c>
      <c r="F94" s="4"/>
      <c r="G94" s="3"/>
      <c r="H94" s="3"/>
    </row>
    <row r="95" spans="1:8" x14ac:dyDescent="0.2">
      <c r="A95" s="41" t="s">
        <v>72</v>
      </c>
      <c r="B95" s="42">
        <v>11.959828999999999</v>
      </c>
      <c r="C95" s="42">
        <v>0.397787</v>
      </c>
      <c r="D95" s="42">
        <v>572.91191500000002</v>
      </c>
      <c r="E95" s="42">
        <v>844.01095399999997</v>
      </c>
      <c r="F95" s="4"/>
      <c r="G95" s="3"/>
      <c r="H95" s="3"/>
    </row>
    <row r="96" spans="1:8" x14ac:dyDescent="0.2">
      <c r="A96" s="39" t="s">
        <v>188</v>
      </c>
      <c r="B96" s="50">
        <v>218.40997300000001</v>
      </c>
      <c r="C96" s="50">
        <v>203.930947</v>
      </c>
      <c r="D96" s="50">
        <v>2506.7458580000002</v>
      </c>
      <c r="E96" s="50">
        <v>2406.4418820000001</v>
      </c>
      <c r="F96" s="4"/>
      <c r="G96" s="3"/>
      <c r="H96" s="3"/>
    </row>
    <row r="97" spans="1:8" x14ac:dyDescent="0.2">
      <c r="A97" s="41" t="s">
        <v>73</v>
      </c>
      <c r="B97" s="42">
        <v>25.063628999999999</v>
      </c>
      <c r="C97" s="42">
        <v>39.884934000000001</v>
      </c>
      <c r="D97" s="42">
        <v>194.86171899999999</v>
      </c>
      <c r="E97" s="42">
        <v>261.65204999999997</v>
      </c>
      <c r="F97" s="4"/>
      <c r="G97" s="3"/>
      <c r="H97" s="3"/>
    </row>
    <row r="98" spans="1:8" x14ac:dyDescent="0.2">
      <c r="A98" s="40" t="s">
        <v>190</v>
      </c>
      <c r="B98" s="50">
        <v>0.36502699999999999</v>
      </c>
      <c r="C98" s="50">
        <v>6.1365999999999997E-2</v>
      </c>
      <c r="D98" s="50">
        <v>4.5806560000000003</v>
      </c>
      <c r="E98" s="50">
        <v>2.3964150000000002</v>
      </c>
      <c r="F98" s="4"/>
      <c r="G98" s="3"/>
      <c r="H98" s="3"/>
    </row>
    <row r="99" spans="1:8" x14ac:dyDescent="0.2">
      <c r="A99" s="41" t="s">
        <v>74</v>
      </c>
      <c r="B99" s="42">
        <v>38.329143000000002</v>
      </c>
      <c r="C99" s="42">
        <v>31.495726999999999</v>
      </c>
      <c r="D99" s="42">
        <v>289.60508299999998</v>
      </c>
      <c r="E99" s="42">
        <v>315.64620500000001</v>
      </c>
      <c r="F99" s="4"/>
      <c r="G99" s="3"/>
      <c r="H99" s="3"/>
    </row>
    <row r="100" spans="1:8" x14ac:dyDescent="0.2">
      <c r="A100" s="39" t="s">
        <v>189</v>
      </c>
      <c r="B100" s="50">
        <v>7.4491209999999999</v>
      </c>
      <c r="C100" s="50">
        <v>10.510054</v>
      </c>
      <c r="D100" s="50">
        <v>73.765103999999994</v>
      </c>
      <c r="E100" s="50">
        <v>54.442514000000003</v>
      </c>
      <c r="F100" s="4"/>
      <c r="G100" s="3"/>
      <c r="H100" s="3"/>
    </row>
    <row r="101" spans="1:8" x14ac:dyDescent="0.2">
      <c r="A101" s="41" t="s">
        <v>75</v>
      </c>
      <c r="B101" s="42">
        <v>36.183537000000001</v>
      </c>
      <c r="C101" s="42">
        <v>30.042207999999999</v>
      </c>
      <c r="D101" s="42">
        <v>340.80476099999998</v>
      </c>
      <c r="E101" s="42">
        <v>324.73333600000001</v>
      </c>
      <c r="F101" s="4"/>
      <c r="G101" s="3"/>
      <c r="H101" s="3"/>
    </row>
    <row r="102" spans="1:8" x14ac:dyDescent="0.2">
      <c r="A102" s="40" t="s">
        <v>76</v>
      </c>
      <c r="B102" s="50">
        <v>1542.735502</v>
      </c>
      <c r="C102" s="50">
        <v>812.43415600000003</v>
      </c>
      <c r="D102" s="50">
        <v>6589.1703310000003</v>
      </c>
      <c r="E102" s="50">
        <v>1265.042498</v>
      </c>
      <c r="F102" s="4"/>
      <c r="G102" s="3"/>
      <c r="H102" s="3"/>
    </row>
    <row r="103" spans="1:8" x14ac:dyDescent="0.2">
      <c r="A103" s="16" t="s">
        <v>77</v>
      </c>
      <c r="B103" s="17">
        <v>3.9142739999999998</v>
      </c>
      <c r="C103" s="17">
        <v>15.116448999999999</v>
      </c>
      <c r="D103" s="17">
        <v>40.580637000000003</v>
      </c>
      <c r="E103" s="17">
        <v>45.529567</v>
      </c>
      <c r="F103" s="4"/>
      <c r="G103" s="3"/>
      <c r="H103" s="3"/>
    </row>
    <row r="104" spans="1:8" x14ac:dyDescent="0.2">
      <c r="A104" s="7"/>
      <c r="B104" s="8"/>
      <c r="C104" s="8"/>
      <c r="D104" s="8"/>
      <c r="E104" s="8"/>
      <c r="F104" s="4"/>
      <c r="G104" s="3"/>
      <c r="H104" s="3"/>
    </row>
    <row r="105" spans="1:8" x14ac:dyDescent="0.2">
      <c r="A105" s="33" t="s">
        <v>169</v>
      </c>
      <c r="B105" s="18"/>
      <c r="C105" s="18"/>
      <c r="D105" s="18"/>
      <c r="E105" s="18"/>
    </row>
    <row r="106" spans="1:8" x14ac:dyDescent="0.2">
      <c r="A106" s="58"/>
      <c r="B106" s="58"/>
      <c r="C106" s="58"/>
      <c r="D106" s="58"/>
      <c r="E106" s="58"/>
    </row>
  </sheetData>
  <mergeCells count="5">
    <mergeCell ref="A106:E106"/>
    <mergeCell ref="A4:G4"/>
    <mergeCell ref="A5:A6"/>
    <mergeCell ref="B5:C5"/>
    <mergeCell ref="D5:E5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5" customFormat="1" ht="40.15" customHeight="1" x14ac:dyDescent="0.2">
      <c r="A2" s="32" t="str">
        <f>'working sheet'!J9</f>
        <v>Non-oil Foreign Merchandise Trade Through Abu Dhabi Ports, October 2020</v>
      </c>
      <c r="B2" s="24"/>
      <c r="C2" s="24"/>
      <c r="D2" s="24"/>
      <c r="E2" s="24"/>
      <c r="F2" s="24"/>
      <c r="G2" s="24"/>
      <c r="H2" s="24"/>
    </row>
    <row r="3" spans="1:12" s="25" customFormat="1" ht="30" customHeight="1" x14ac:dyDescent="0.2">
      <c r="A3" s="36" t="s">
        <v>262</v>
      </c>
      <c r="B3" s="37"/>
      <c r="C3" s="37"/>
      <c r="D3" s="37"/>
      <c r="E3" s="37"/>
      <c r="F3" s="26"/>
      <c r="G3" s="26"/>
      <c r="H3" s="26"/>
      <c r="I3" s="26"/>
      <c r="J3" s="26"/>
      <c r="K3" s="26"/>
      <c r="L3" s="26"/>
    </row>
    <row r="4" spans="1:12" s="25" customFormat="1" ht="15" customHeight="1" x14ac:dyDescent="0.2">
      <c r="A4" s="29" t="s">
        <v>191</v>
      </c>
      <c r="B4" s="28"/>
      <c r="C4" s="28"/>
      <c r="D4" s="28"/>
      <c r="E4" s="28"/>
      <c r="F4" s="30"/>
      <c r="G4" s="28"/>
      <c r="H4" s="24"/>
    </row>
    <row r="5" spans="1:12" ht="29.25" customHeight="1" x14ac:dyDescent="0.2">
      <c r="A5" s="59" t="s">
        <v>78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ht="19.5" customHeight="1" x14ac:dyDescent="0.2">
      <c r="A6" s="59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9" t="s">
        <v>3</v>
      </c>
      <c r="B7" s="53">
        <v>5710.9375609999997</v>
      </c>
      <c r="C7" s="53">
        <v>6542.7276819999997</v>
      </c>
      <c r="D7" s="53">
        <v>47103.403762000002</v>
      </c>
      <c r="E7" s="53">
        <v>61915.254034999998</v>
      </c>
      <c r="F7" s="4"/>
      <c r="G7" s="10"/>
      <c r="H7" s="3"/>
    </row>
    <row r="8" spans="1:12" x14ac:dyDescent="0.2">
      <c r="A8" s="39" t="s">
        <v>79</v>
      </c>
      <c r="B8" s="50">
        <v>2154.2488579999999</v>
      </c>
      <c r="C8" s="50">
        <v>1506.850543</v>
      </c>
      <c r="D8" s="50">
        <v>21197.106821000001</v>
      </c>
      <c r="E8" s="50">
        <v>14907.192364</v>
      </c>
      <c r="F8" s="4"/>
      <c r="G8" s="3"/>
      <c r="H8" s="3"/>
    </row>
    <row r="9" spans="1:12" ht="17.25" customHeight="1" x14ac:dyDescent="0.2">
      <c r="A9" s="41" t="s">
        <v>82</v>
      </c>
      <c r="B9" s="42">
        <v>6.8472660000000003</v>
      </c>
      <c r="C9" s="42">
        <v>1076.09157</v>
      </c>
      <c r="D9" s="42">
        <v>91.851688999999993</v>
      </c>
      <c r="E9" s="42">
        <v>8909.1554240000005</v>
      </c>
      <c r="F9" s="4"/>
      <c r="G9" s="3"/>
      <c r="H9" s="3"/>
    </row>
    <row r="10" spans="1:12" x14ac:dyDescent="0.2">
      <c r="A10" s="40" t="s">
        <v>81</v>
      </c>
      <c r="B10" s="50">
        <v>47.460866000000003</v>
      </c>
      <c r="C10" s="50">
        <v>506.05409100000003</v>
      </c>
      <c r="D10" s="50">
        <v>366.94880899999998</v>
      </c>
      <c r="E10" s="50">
        <v>7525.172791</v>
      </c>
      <c r="F10" s="4"/>
      <c r="G10" s="3"/>
      <c r="H10" s="3"/>
    </row>
    <row r="11" spans="1:12" x14ac:dyDescent="0.2">
      <c r="A11" s="41" t="s">
        <v>80</v>
      </c>
      <c r="B11" s="42">
        <v>994.54522799999995</v>
      </c>
      <c r="C11" s="42">
        <v>2.1528879999999999</v>
      </c>
      <c r="D11" s="42">
        <v>2824.1629539999999</v>
      </c>
      <c r="E11" s="42">
        <v>6641.4219279999998</v>
      </c>
      <c r="F11" s="4"/>
      <c r="G11" s="3"/>
      <c r="H11" s="3"/>
    </row>
    <row r="12" spans="1:12" x14ac:dyDescent="0.2">
      <c r="A12" s="39" t="s">
        <v>83</v>
      </c>
      <c r="B12" s="50">
        <v>366.57675699999999</v>
      </c>
      <c r="C12" s="50">
        <v>679.59667899999999</v>
      </c>
      <c r="D12" s="50">
        <v>2610.2315659999999</v>
      </c>
      <c r="E12" s="50">
        <v>4514.7031729999999</v>
      </c>
      <c r="F12" s="4"/>
      <c r="G12" s="3"/>
      <c r="H12" s="3"/>
    </row>
    <row r="13" spans="1:12" x14ac:dyDescent="0.2">
      <c r="A13" s="41" t="s">
        <v>84</v>
      </c>
      <c r="B13" s="42">
        <v>165.59832800000001</v>
      </c>
      <c r="C13" s="42">
        <v>231.95915500000001</v>
      </c>
      <c r="D13" s="42">
        <v>2640.5117220000002</v>
      </c>
      <c r="E13" s="42">
        <v>2925.2839290000002</v>
      </c>
      <c r="F13" s="4"/>
      <c r="G13" s="3"/>
      <c r="H13" s="3"/>
    </row>
    <row r="14" spans="1:12" x14ac:dyDescent="0.2">
      <c r="A14" s="40" t="s">
        <v>85</v>
      </c>
      <c r="B14" s="50">
        <v>274.53067499999997</v>
      </c>
      <c r="C14" s="50">
        <v>415.773999</v>
      </c>
      <c r="D14" s="50">
        <v>2208.9477980000001</v>
      </c>
      <c r="E14" s="50">
        <v>2027.952397</v>
      </c>
      <c r="F14" s="4"/>
      <c r="G14" s="3"/>
      <c r="H14" s="3"/>
    </row>
    <row r="15" spans="1:12" x14ac:dyDescent="0.2">
      <c r="A15" s="41" t="s">
        <v>86</v>
      </c>
      <c r="B15" s="42">
        <v>316.40071999999998</v>
      </c>
      <c r="C15" s="42">
        <v>273.34974799999998</v>
      </c>
      <c r="D15" s="42">
        <v>3329.596243</v>
      </c>
      <c r="E15" s="42">
        <v>2011.9380819999999</v>
      </c>
      <c r="F15" s="4"/>
      <c r="G15" s="3"/>
      <c r="H15" s="3"/>
    </row>
    <row r="16" spans="1:12" x14ac:dyDescent="0.2">
      <c r="A16" s="39" t="s">
        <v>87</v>
      </c>
      <c r="B16" s="50">
        <v>190.41572600000001</v>
      </c>
      <c r="C16" s="50">
        <v>190.250674</v>
      </c>
      <c r="D16" s="50">
        <v>1189.6129840000001</v>
      </c>
      <c r="E16" s="50">
        <v>1655.912977</v>
      </c>
      <c r="F16" s="4"/>
      <c r="G16" s="3"/>
      <c r="H16" s="3"/>
    </row>
    <row r="17" spans="1:8" x14ac:dyDescent="0.2">
      <c r="A17" s="41" t="s">
        <v>90</v>
      </c>
      <c r="B17" s="42">
        <v>22.569994999999999</v>
      </c>
      <c r="C17" s="42">
        <v>165.683447</v>
      </c>
      <c r="D17" s="42">
        <v>242.12887799999999</v>
      </c>
      <c r="E17" s="42">
        <v>1022.456505</v>
      </c>
      <c r="F17" s="4"/>
      <c r="G17" s="3"/>
      <c r="H17" s="3"/>
    </row>
    <row r="18" spans="1:8" x14ac:dyDescent="0.2">
      <c r="A18" s="40" t="s">
        <v>89</v>
      </c>
      <c r="B18" s="50">
        <v>100.39822100000001</v>
      </c>
      <c r="C18" s="50">
        <v>123.62206500000001</v>
      </c>
      <c r="D18" s="50">
        <v>885.87961399999995</v>
      </c>
      <c r="E18" s="50">
        <v>937.23956299999998</v>
      </c>
      <c r="F18" s="4"/>
      <c r="G18" s="3"/>
      <c r="H18" s="3"/>
    </row>
    <row r="19" spans="1:8" x14ac:dyDescent="0.2">
      <c r="A19" s="41" t="s">
        <v>88</v>
      </c>
      <c r="B19" s="42">
        <v>146.85847899999999</v>
      </c>
      <c r="C19" s="42">
        <v>123.120918</v>
      </c>
      <c r="D19" s="42">
        <v>1607.375374</v>
      </c>
      <c r="E19" s="42">
        <v>918.29150500000003</v>
      </c>
      <c r="F19" s="4"/>
      <c r="G19" s="3"/>
      <c r="H19" s="3"/>
    </row>
    <row r="20" spans="1:8" x14ac:dyDescent="0.2">
      <c r="A20" s="39" t="s">
        <v>91</v>
      </c>
      <c r="B20" s="50">
        <v>120.313468</v>
      </c>
      <c r="C20" s="50">
        <v>99.947340999999994</v>
      </c>
      <c r="D20" s="50">
        <v>1100.4264149999999</v>
      </c>
      <c r="E20" s="50">
        <v>813.21153800000002</v>
      </c>
      <c r="F20" s="4"/>
      <c r="G20" s="3"/>
      <c r="H20" s="3"/>
    </row>
    <row r="21" spans="1:8" x14ac:dyDescent="0.2">
      <c r="A21" s="41" t="s">
        <v>94</v>
      </c>
      <c r="B21" s="42">
        <v>38.661135000000002</v>
      </c>
      <c r="C21" s="42">
        <v>111.336297</v>
      </c>
      <c r="D21" s="42">
        <v>620.43227999999999</v>
      </c>
      <c r="E21" s="42">
        <v>636.87694499999998</v>
      </c>
      <c r="F21" s="4"/>
      <c r="G21" s="3"/>
      <c r="H21" s="3"/>
    </row>
    <row r="22" spans="1:8" x14ac:dyDescent="0.2">
      <c r="A22" s="40" t="s">
        <v>93</v>
      </c>
      <c r="B22" s="50">
        <v>116.572923</v>
      </c>
      <c r="C22" s="50">
        <v>69.384922000000003</v>
      </c>
      <c r="D22" s="50">
        <v>654.72794499999998</v>
      </c>
      <c r="E22" s="50">
        <v>629.35913300000004</v>
      </c>
      <c r="F22" s="4"/>
      <c r="G22" s="3"/>
      <c r="H22" s="3"/>
    </row>
    <row r="23" spans="1:8" x14ac:dyDescent="0.2">
      <c r="A23" s="41" t="s">
        <v>92</v>
      </c>
      <c r="B23" s="42">
        <v>107.55991899999999</v>
      </c>
      <c r="C23" s="42">
        <v>40.199888000000001</v>
      </c>
      <c r="D23" s="42">
        <v>972.008105</v>
      </c>
      <c r="E23" s="42">
        <v>582.26701400000002</v>
      </c>
      <c r="F23" s="4"/>
      <c r="G23" s="3"/>
      <c r="H23" s="3"/>
    </row>
    <row r="24" spans="1:8" x14ac:dyDescent="0.2">
      <c r="A24" s="39" t="s">
        <v>96</v>
      </c>
      <c r="B24" s="50">
        <v>42.769947000000002</v>
      </c>
      <c r="C24" s="50">
        <v>129.40437</v>
      </c>
      <c r="D24" s="50">
        <v>439.03914500000002</v>
      </c>
      <c r="E24" s="50">
        <v>536.34097999999994</v>
      </c>
      <c r="F24" s="4"/>
      <c r="G24" s="3"/>
      <c r="H24" s="3"/>
    </row>
    <row r="25" spans="1:8" x14ac:dyDescent="0.2">
      <c r="A25" s="41" t="s">
        <v>95</v>
      </c>
      <c r="B25" s="42">
        <v>61.668391</v>
      </c>
      <c r="C25" s="42">
        <v>72.953852999999995</v>
      </c>
      <c r="D25" s="42">
        <v>437.81217900000001</v>
      </c>
      <c r="E25" s="42">
        <v>469.16396700000001</v>
      </c>
      <c r="F25" s="4"/>
      <c r="G25" s="3"/>
      <c r="H25" s="3"/>
    </row>
    <row r="26" spans="1:8" x14ac:dyDescent="0.2">
      <c r="A26" s="40" t="s">
        <v>97</v>
      </c>
      <c r="B26" s="50">
        <v>35.175415999999998</v>
      </c>
      <c r="C26" s="50">
        <v>66.358919999999998</v>
      </c>
      <c r="D26" s="50">
        <v>258.39691099999999</v>
      </c>
      <c r="E26" s="50">
        <v>394.788815</v>
      </c>
      <c r="F26" s="4"/>
      <c r="G26" s="3"/>
      <c r="H26" s="3"/>
    </row>
    <row r="27" spans="1:8" x14ac:dyDescent="0.2">
      <c r="A27" s="41" t="s">
        <v>98</v>
      </c>
      <c r="B27" s="42">
        <v>36.602907000000002</v>
      </c>
      <c r="C27" s="42">
        <v>26.044360000000001</v>
      </c>
      <c r="D27" s="42">
        <v>268.205827</v>
      </c>
      <c r="E27" s="42">
        <v>336.25534599999997</v>
      </c>
      <c r="F27" s="4"/>
      <c r="G27" s="3"/>
      <c r="H27" s="3"/>
    </row>
    <row r="28" spans="1:8" x14ac:dyDescent="0.2">
      <c r="A28" s="39" t="s">
        <v>101</v>
      </c>
      <c r="B28" s="50">
        <v>14.733086</v>
      </c>
      <c r="C28" s="50">
        <v>35.318477000000001</v>
      </c>
      <c r="D28" s="50">
        <v>140.85990100000001</v>
      </c>
      <c r="E28" s="50">
        <v>216.41656800000001</v>
      </c>
      <c r="F28" s="4"/>
      <c r="G28" s="3"/>
      <c r="H28" s="3"/>
    </row>
    <row r="29" spans="1:8" x14ac:dyDescent="0.2">
      <c r="A29" s="41" t="s">
        <v>103</v>
      </c>
      <c r="B29" s="42">
        <v>30.565059000000002</v>
      </c>
      <c r="C29" s="42">
        <v>65.446854999999999</v>
      </c>
      <c r="D29" s="42">
        <v>123.187865</v>
      </c>
      <c r="E29" s="42">
        <v>203.78076300000001</v>
      </c>
      <c r="F29" s="4"/>
      <c r="G29" s="3"/>
      <c r="H29" s="3"/>
    </row>
    <row r="30" spans="1:8" x14ac:dyDescent="0.2">
      <c r="A30" s="40" t="s">
        <v>99</v>
      </c>
      <c r="B30" s="50">
        <v>10.116807</v>
      </c>
      <c r="C30" s="50">
        <v>20.873062999999998</v>
      </c>
      <c r="D30" s="50">
        <v>199.27825200000001</v>
      </c>
      <c r="E30" s="50">
        <v>197.40130099999999</v>
      </c>
      <c r="F30" s="4"/>
      <c r="G30" s="3"/>
      <c r="H30" s="3"/>
    </row>
    <row r="31" spans="1:8" x14ac:dyDescent="0.2">
      <c r="A31" s="41" t="s">
        <v>100</v>
      </c>
      <c r="B31" s="42">
        <v>66.202499000000003</v>
      </c>
      <c r="C31" s="42">
        <v>15.999200999999999</v>
      </c>
      <c r="D31" s="42">
        <v>128.77077299999999</v>
      </c>
      <c r="E31" s="42">
        <v>187.34553399999999</v>
      </c>
      <c r="F31" s="4"/>
      <c r="G31" s="3"/>
      <c r="H31" s="3"/>
    </row>
    <row r="32" spans="1:8" x14ac:dyDescent="0.2">
      <c r="A32" s="39" t="s">
        <v>102</v>
      </c>
      <c r="B32" s="50">
        <v>11.990634</v>
      </c>
      <c r="C32" s="50">
        <v>29.252569000000001</v>
      </c>
      <c r="D32" s="50">
        <v>156.286573</v>
      </c>
      <c r="E32" s="50">
        <v>185.876002</v>
      </c>
      <c r="F32" s="4"/>
      <c r="G32" s="3"/>
      <c r="H32" s="3"/>
    </row>
    <row r="33" spans="1:8" x14ac:dyDescent="0.2">
      <c r="A33" s="41" t="s">
        <v>131</v>
      </c>
      <c r="B33" s="42">
        <v>0.62012500000000004</v>
      </c>
      <c r="C33" s="42">
        <v>105.4906</v>
      </c>
      <c r="D33" s="42">
        <v>10.050506</v>
      </c>
      <c r="E33" s="42">
        <v>157.773323</v>
      </c>
      <c r="F33" s="4"/>
      <c r="G33" s="3"/>
      <c r="H33" s="3"/>
    </row>
    <row r="34" spans="1:8" x14ac:dyDescent="0.2">
      <c r="A34" s="40" t="s">
        <v>108</v>
      </c>
      <c r="B34" s="50">
        <v>20.459095000000001</v>
      </c>
      <c r="C34" s="50">
        <v>16.940918</v>
      </c>
      <c r="D34" s="50">
        <v>129.97104400000001</v>
      </c>
      <c r="E34" s="50">
        <v>145.451033</v>
      </c>
      <c r="F34" s="4"/>
      <c r="G34" s="3"/>
      <c r="H34" s="3"/>
    </row>
    <row r="35" spans="1:8" x14ac:dyDescent="0.2">
      <c r="A35" s="41" t="s">
        <v>104</v>
      </c>
      <c r="B35" s="42">
        <v>7.5990539999999998</v>
      </c>
      <c r="C35" s="42">
        <v>5.4400589999999998</v>
      </c>
      <c r="D35" s="42">
        <v>89.578120999999996</v>
      </c>
      <c r="E35" s="42">
        <v>132.841938</v>
      </c>
      <c r="F35" s="4"/>
      <c r="G35" s="3"/>
      <c r="H35" s="3"/>
    </row>
    <row r="36" spans="1:8" x14ac:dyDescent="0.2">
      <c r="A36" s="39" t="s">
        <v>107</v>
      </c>
      <c r="B36" s="50">
        <v>20.548589</v>
      </c>
      <c r="C36" s="50">
        <v>14.049469</v>
      </c>
      <c r="D36" s="50">
        <v>110.583888</v>
      </c>
      <c r="E36" s="50">
        <v>131.42990399999999</v>
      </c>
      <c r="F36" s="4"/>
      <c r="G36" s="3"/>
      <c r="H36" s="3"/>
    </row>
    <row r="37" spans="1:8" x14ac:dyDescent="0.2">
      <c r="A37" s="41" t="s">
        <v>106</v>
      </c>
      <c r="B37" s="42">
        <v>18.555776999999999</v>
      </c>
      <c r="C37" s="42">
        <v>8.7674070000000004</v>
      </c>
      <c r="D37" s="42">
        <v>146.750201</v>
      </c>
      <c r="E37" s="42">
        <v>127.82202599999999</v>
      </c>
      <c r="F37" s="4"/>
      <c r="G37" s="3"/>
      <c r="H37" s="3"/>
    </row>
    <row r="38" spans="1:8" x14ac:dyDescent="0.2">
      <c r="A38" s="40" t="s">
        <v>110</v>
      </c>
      <c r="B38" s="50">
        <v>6.8418729999999996</v>
      </c>
      <c r="C38" s="50">
        <v>14.959662</v>
      </c>
      <c r="D38" s="50">
        <v>62.661932</v>
      </c>
      <c r="E38" s="50">
        <v>121.46874200000001</v>
      </c>
      <c r="F38" s="4"/>
      <c r="G38" s="3"/>
      <c r="H38" s="3"/>
    </row>
    <row r="39" spans="1:8" x14ac:dyDescent="0.2">
      <c r="A39" s="41" t="s">
        <v>105</v>
      </c>
      <c r="B39" s="42">
        <v>0.54336300000000004</v>
      </c>
      <c r="C39" s="42">
        <v>1.976942</v>
      </c>
      <c r="D39" s="42">
        <v>42.074902999999999</v>
      </c>
      <c r="E39" s="42">
        <v>110.69785</v>
      </c>
      <c r="F39" s="4"/>
      <c r="G39" s="3"/>
      <c r="H39" s="3"/>
    </row>
    <row r="40" spans="1:8" x14ac:dyDescent="0.2">
      <c r="A40" s="39" t="s">
        <v>112</v>
      </c>
      <c r="B40" s="50">
        <v>11.482068999999999</v>
      </c>
      <c r="C40" s="50">
        <v>34.390987000000003</v>
      </c>
      <c r="D40" s="50">
        <v>80.408400999999998</v>
      </c>
      <c r="E40" s="50">
        <v>108.65175600000001</v>
      </c>
      <c r="F40" s="4"/>
      <c r="G40" s="3"/>
      <c r="H40" s="3"/>
    </row>
    <row r="41" spans="1:8" x14ac:dyDescent="0.2">
      <c r="A41" s="41" t="s">
        <v>111</v>
      </c>
      <c r="B41" s="42">
        <v>11.293552999999999</v>
      </c>
      <c r="C41" s="42">
        <v>17.008554</v>
      </c>
      <c r="D41" s="42">
        <v>111.35868499999999</v>
      </c>
      <c r="E41" s="42">
        <v>102.670029</v>
      </c>
      <c r="F41" s="4"/>
      <c r="G41" s="3"/>
      <c r="H41" s="3"/>
    </row>
    <row r="42" spans="1:8" x14ac:dyDescent="0.2">
      <c r="A42" s="40" t="s">
        <v>109</v>
      </c>
      <c r="B42" s="50">
        <v>5.0368599999999999</v>
      </c>
      <c r="C42" s="50">
        <v>1.888177</v>
      </c>
      <c r="D42" s="50">
        <v>120.493785</v>
      </c>
      <c r="E42" s="50">
        <v>98.561323000000002</v>
      </c>
      <c r="F42" s="4"/>
      <c r="G42" s="3"/>
      <c r="H42" s="3"/>
    </row>
    <row r="43" spans="1:8" x14ac:dyDescent="0.2">
      <c r="A43" s="41" t="s">
        <v>114</v>
      </c>
      <c r="B43" s="42">
        <v>2.8669280000000001</v>
      </c>
      <c r="C43" s="42">
        <v>28.358518</v>
      </c>
      <c r="D43" s="42">
        <v>94.384493000000006</v>
      </c>
      <c r="E43" s="42">
        <v>93.837294999999997</v>
      </c>
      <c r="F43" s="4"/>
      <c r="G43" s="3"/>
      <c r="H43" s="3"/>
    </row>
    <row r="44" spans="1:8" x14ac:dyDescent="0.2">
      <c r="A44" s="39" t="s">
        <v>116</v>
      </c>
      <c r="B44" s="50">
        <v>4.4674100000000001</v>
      </c>
      <c r="C44" s="50">
        <v>17.500119000000002</v>
      </c>
      <c r="D44" s="50">
        <v>59.402873999999997</v>
      </c>
      <c r="E44" s="50">
        <v>85.150116999999995</v>
      </c>
      <c r="F44" s="4"/>
      <c r="G44" s="3"/>
      <c r="H44" s="3"/>
    </row>
    <row r="45" spans="1:8" x14ac:dyDescent="0.2">
      <c r="A45" s="41" t="s">
        <v>113</v>
      </c>
      <c r="B45" s="42">
        <v>5.8462160000000001</v>
      </c>
      <c r="C45" s="42">
        <v>11.035918000000001</v>
      </c>
      <c r="D45" s="42">
        <v>235.670276</v>
      </c>
      <c r="E45" s="42">
        <v>82.851462999999995</v>
      </c>
      <c r="F45" s="4"/>
      <c r="G45" s="3"/>
      <c r="H45" s="3"/>
    </row>
    <row r="46" spans="1:8" x14ac:dyDescent="0.2">
      <c r="A46" s="40" t="s">
        <v>115</v>
      </c>
      <c r="B46" s="50">
        <v>7.1623580000000002</v>
      </c>
      <c r="C46" s="50">
        <v>13.150074</v>
      </c>
      <c r="D46" s="50">
        <v>102.052104</v>
      </c>
      <c r="E46" s="50">
        <v>74.545777999999999</v>
      </c>
      <c r="F46" s="4"/>
      <c r="G46" s="3"/>
      <c r="H46" s="3"/>
    </row>
    <row r="47" spans="1:8" x14ac:dyDescent="0.2">
      <c r="A47" s="41" t="s">
        <v>117</v>
      </c>
      <c r="B47" s="42">
        <v>4.8379120000000002</v>
      </c>
      <c r="C47" s="42">
        <v>14.717623</v>
      </c>
      <c r="D47" s="42">
        <v>59.845134999999999</v>
      </c>
      <c r="E47" s="42">
        <v>65.631930999999994</v>
      </c>
      <c r="F47" s="4"/>
      <c r="G47" s="3"/>
      <c r="H47" s="3"/>
    </row>
    <row r="48" spans="1:8" x14ac:dyDescent="0.2">
      <c r="A48" s="39" t="s">
        <v>118</v>
      </c>
      <c r="B48" s="50">
        <v>6.1386760000000002</v>
      </c>
      <c r="C48" s="50">
        <v>12.429817</v>
      </c>
      <c r="D48" s="50">
        <v>115.742634</v>
      </c>
      <c r="E48" s="50">
        <v>63.268880000000003</v>
      </c>
      <c r="F48" s="4"/>
      <c r="G48" s="3"/>
      <c r="H48" s="3"/>
    </row>
    <row r="49" spans="1:8" x14ac:dyDescent="0.2">
      <c r="A49" s="41" t="s">
        <v>122</v>
      </c>
      <c r="B49" s="42">
        <v>6.1993869999999998</v>
      </c>
      <c r="C49" s="42">
        <v>10.858301000000001</v>
      </c>
      <c r="D49" s="42">
        <v>48.295399000000003</v>
      </c>
      <c r="E49" s="42">
        <v>55.196120999999998</v>
      </c>
      <c r="F49" s="4"/>
      <c r="G49" s="3"/>
      <c r="H49" s="3"/>
    </row>
    <row r="50" spans="1:8" x14ac:dyDescent="0.2">
      <c r="A50" s="40" t="s">
        <v>121</v>
      </c>
      <c r="B50" s="50">
        <v>4.5331359999999998</v>
      </c>
      <c r="C50" s="50">
        <v>10.894272000000001</v>
      </c>
      <c r="D50" s="50">
        <v>27.575174000000001</v>
      </c>
      <c r="E50" s="50">
        <v>54.191522999999997</v>
      </c>
      <c r="F50" s="4"/>
      <c r="G50" s="3"/>
      <c r="H50" s="3"/>
    </row>
    <row r="51" spans="1:8" x14ac:dyDescent="0.2">
      <c r="A51" s="41" t="s">
        <v>119</v>
      </c>
      <c r="B51" s="42">
        <v>14.98054</v>
      </c>
      <c r="C51" s="42">
        <v>11.915544000000001</v>
      </c>
      <c r="D51" s="42">
        <v>72.295375000000007</v>
      </c>
      <c r="E51" s="42">
        <v>52.839576999999998</v>
      </c>
      <c r="F51" s="4"/>
      <c r="G51" s="3"/>
      <c r="H51" s="3"/>
    </row>
    <row r="52" spans="1:8" x14ac:dyDescent="0.2">
      <c r="A52" s="39" t="s">
        <v>120</v>
      </c>
      <c r="B52" s="50">
        <v>3.0834739999999998</v>
      </c>
      <c r="C52" s="50">
        <v>6.6109090000000004</v>
      </c>
      <c r="D52" s="50">
        <v>37.295028000000002</v>
      </c>
      <c r="E52" s="50">
        <v>52.174261999999999</v>
      </c>
      <c r="F52" s="4"/>
      <c r="G52" s="3"/>
      <c r="H52" s="3"/>
    </row>
    <row r="53" spans="1:8" x14ac:dyDescent="0.2">
      <c r="A53" s="41" t="s">
        <v>125</v>
      </c>
      <c r="B53" s="42">
        <v>1.951076</v>
      </c>
      <c r="C53" s="42">
        <v>8.2738870000000002</v>
      </c>
      <c r="D53" s="42">
        <v>15.671723</v>
      </c>
      <c r="E53" s="42">
        <v>50.381321999999997</v>
      </c>
      <c r="F53" s="4"/>
      <c r="G53" s="3"/>
      <c r="H53" s="3"/>
    </row>
    <row r="54" spans="1:8" x14ac:dyDescent="0.2">
      <c r="A54" s="40" t="s">
        <v>123</v>
      </c>
      <c r="B54" s="50">
        <v>4.4918589999999998</v>
      </c>
      <c r="C54" s="50">
        <v>6.4985590000000002</v>
      </c>
      <c r="D54" s="50">
        <v>54.704827999999999</v>
      </c>
      <c r="E54" s="50">
        <v>49.807219000000003</v>
      </c>
      <c r="F54" s="4"/>
      <c r="G54" s="3"/>
      <c r="H54" s="3"/>
    </row>
    <row r="55" spans="1:8" x14ac:dyDescent="0.2">
      <c r="A55" s="41" t="s">
        <v>127</v>
      </c>
      <c r="B55" s="42">
        <v>5.1471590000000003</v>
      </c>
      <c r="C55" s="42">
        <v>8.3101970000000005</v>
      </c>
      <c r="D55" s="42">
        <v>41.827638</v>
      </c>
      <c r="E55" s="42">
        <v>42.439180999999998</v>
      </c>
      <c r="F55" s="4"/>
      <c r="G55" s="3"/>
      <c r="H55" s="3"/>
    </row>
    <row r="56" spans="1:8" x14ac:dyDescent="0.2">
      <c r="A56" s="39" t="s">
        <v>124</v>
      </c>
      <c r="B56" s="50">
        <v>0.726993</v>
      </c>
      <c r="C56" s="50">
        <v>2.1371259999999999</v>
      </c>
      <c r="D56" s="50">
        <v>8.7893260000000009</v>
      </c>
      <c r="E56" s="50">
        <v>41.718989999999998</v>
      </c>
      <c r="F56" s="4"/>
      <c r="G56" s="3"/>
      <c r="H56" s="3"/>
    </row>
    <row r="57" spans="1:8" x14ac:dyDescent="0.2">
      <c r="A57" s="41" t="s">
        <v>126</v>
      </c>
      <c r="B57" s="42">
        <v>1.984499</v>
      </c>
      <c r="C57" s="42">
        <v>5.7882509999999998</v>
      </c>
      <c r="D57" s="42">
        <v>34.308610999999999</v>
      </c>
      <c r="E57" s="42">
        <v>36.232697999999999</v>
      </c>
      <c r="F57" s="4"/>
      <c r="G57" s="3"/>
      <c r="H57" s="3"/>
    </row>
    <row r="58" spans="1:8" x14ac:dyDescent="0.2">
      <c r="A58" s="40" t="s">
        <v>128</v>
      </c>
      <c r="B58" s="50">
        <v>1.8383560000000001</v>
      </c>
      <c r="C58" s="50">
        <v>8.0905649999999998</v>
      </c>
      <c r="D58" s="50">
        <v>31.757218999999999</v>
      </c>
      <c r="E58" s="50">
        <v>33.919153999999999</v>
      </c>
      <c r="F58" s="4"/>
      <c r="G58" s="3"/>
      <c r="H58" s="3"/>
    </row>
    <row r="59" spans="1:8" x14ac:dyDescent="0.2">
      <c r="A59" s="41" t="s">
        <v>130</v>
      </c>
      <c r="B59" s="42">
        <v>0.29509999999999997</v>
      </c>
      <c r="C59" s="42">
        <v>5.0618030000000003</v>
      </c>
      <c r="D59" s="42">
        <v>28.459377</v>
      </c>
      <c r="E59" s="42">
        <v>28.743649999999999</v>
      </c>
      <c r="F59" s="4"/>
      <c r="G59" s="3"/>
      <c r="H59" s="3"/>
    </row>
    <row r="60" spans="1:8" x14ac:dyDescent="0.2">
      <c r="A60" s="39" t="s">
        <v>129</v>
      </c>
      <c r="B60" s="50">
        <v>5.1439430000000002</v>
      </c>
      <c r="C60" s="50">
        <v>4.0839499999999997</v>
      </c>
      <c r="D60" s="50">
        <v>92.921256</v>
      </c>
      <c r="E60" s="50">
        <v>28.553749</v>
      </c>
      <c r="F60" s="4"/>
      <c r="G60" s="3"/>
      <c r="H60" s="3"/>
    </row>
    <row r="61" spans="1:8" x14ac:dyDescent="0.2">
      <c r="A61" s="41" t="s">
        <v>134</v>
      </c>
      <c r="B61" s="42">
        <v>1.5137179999999999</v>
      </c>
      <c r="C61" s="42">
        <v>8.4274839999999998</v>
      </c>
      <c r="D61" s="42">
        <v>25.618552999999999</v>
      </c>
      <c r="E61" s="42">
        <v>25.457277999999999</v>
      </c>
      <c r="F61" s="4"/>
      <c r="G61" s="3"/>
      <c r="H61" s="3"/>
    </row>
    <row r="62" spans="1:8" x14ac:dyDescent="0.2">
      <c r="A62" s="40" t="s">
        <v>136</v>
      </c>
      <c r="B62" s="50">
        <v>0.87802199999999997</v>
      </c>
      <c r="C62" s="50">
        <v>6.8709600000000002</v>
      </c>
      <c r="D62" s="50">
        <v>11.385514000000001</v>
      </c>
      <c r="E62" s="50">
        <v>18.142340999999998</v>
      </c>
      <c r="F62" s="4"/>
      <c r="G62" s="3"/>
      <c r="H62" s="3"/>
    </row>
    <row r="63" spans="1:8" x14ac:dyDescent="0.2">
      <c r="A63" s="41" t="s">
        <v>132</v>
      </c>
      <c r="B63" s="42">
        <v>1.6497580000000001</v>
      </c>
      <c r="C63" s="42">
        <v>0.61937900000000001</v>
      </c>
      <c r="D63" s="42">
        <v>55.526319000000001</v>
      </c>
      <c r="E63" s="42">
        <v>16.255231999999999</v>
      </c>
      <c r="F63" s="4"/>
      <c r="G63" s="3"/>
      <c r="H63" s="3"/>
    </row>
    <row r="64" spans="1:8" x14ac:dyDescent="0.2">
      <c r="A64" s="39" t="s">
        <v>138</v>
      </c>
      <c r="B64" s="50">
        <v>4.8397360000000003</v>
      </c>
      <c r="C64" s="50">
        <v>4.7650880000000004</v>
      </c>
      <c r="D64" s="50">
        <v>29.474677</v>
      </c>
      <c r="E64" s="50">
        <v>15.80588</v>
      </c>
      <c r="F64" s="4"/>
      <c r="G64" s="3"/>
      <c r="H64" s="3"/>
    </row>
    <row r="65" spans="1:9" x14ac:dyDescent="0.2">
      <c r="A65" s="41" t="s">
        <v>141</v>
      </c>
      <c r="B65" s="42">
        <v>0.79634400000000005</v>
      </c>
      <c r="C65" s="42">
        <v>8.1025919999999996</v>
      </c>
      <c r="D65" s="42">
        <v>9.7059920000000002</v>
      </c>
      <c r="E65" s="42">
        <v>15.008210999999999</v>
      </c>
      <c r="F65" s="4"/>
      <c r="G65" s="3"/>
      <c r="H65" s="3"/>
    </row>
    <row r="66" spans="1:9" x14ac:dyDescent="0.2">
      <c r="A66" s="40" t="s">
        <v>133</v>
      </c>
      <c r="B66" s="50">
        <v>2.1035560000000002</v>
      </c>
      <c r="C66" s="50">
        <v>1.617615</v>
      </c>
      <c r="D66" s="50">
        <v>18.145174000000001</v>
      </c>
      <c r="E66" s="50">
        <v>14.442641</v>
      </c>
      <c r="F66" s="4"/>
      <c r="G66" s="3"/>
      <c r="H66" s="11"/>
      <c r="I66" s="11"/>
    </row>
    <row r="67" spans="1:9" x14ac:dyDescent="0.2">
      <c r="A67" s="41" t="s">
        <v>135</v>
      </c>
      <c r="B67" s="42">
        <v>0.68357599999999996</v>
      </c>
      <c r="C67" s="42">
        <v>3.2420070000000001</v>
      </c>
      <c r="D67" s="42">
        <v>17.945857</v>
      </c>
      <c r="E67" s="42">
        <v>12.703851</v>
      </c>
      <c r="F67" s="4"/>
      <c r="G67" s="3"/>
      <c r="H67" s="3"/>
    </row>
    <row r="68" spans="1:9" x14ac:dyDescent="0.2">
      <c r="A68" s="39" t="s">
        <v>137</v>
      </c>
      <c r="B68" s="50">
        <v>1.8598730000000001</v>
      </c>
      <c r="C68" s="50">
        <v>1.759131</v>
      </c>
      <c r="D68" s="50">
        <v>14.057406</v>
      </c>
      <c r="E68" s="50">
        <v>11.190701000000001</v>
      </c>
      <c r="F68" s="4"/>
      <c r="G68" s="3"/>
      <c r="H68" s="3"/>
    </row>
    <row r="69" spans="1:9" x14ac:dyDescent="0.2">
      <c r="A69" s="41" t="s">
        <v>139</v>
      </c>
      <c r="B69" s="42">
        <v>0.96648599999999996</v>
      </c>
      <c r="C69" s="42">
        <v>2.9986130000000002</v>
      </c>
      <c r="D69" s="42">
        <v>27.081807999999999</v>
      </c>
      <c r="E69" s="42">
        <v>10.995523</v>
      </c>
      <c r="F69" s="4"/>
      <c r="G69" s="3"/>
      <c r="H69" s="3"/>
    </row>
    <row r="70" spans="1:9" x14ac:dyDescent="0.2">
      <c r="A70" s="40" t="s">
        <v>249</v>
      </c>
      <c r="B70" s="50">
        <v>0.41624100000000003</v>
      </c>
      <c r="C70" s="50">
        <v>0.371224</v>
      </c>
      <c r="D70" s="50">
        <v>6.2299720000000001</v>
      </c>
      <c r="E70" s="50">
        <v>6.748901</v>
      </c>
      <c r="F70" s="4"/>
      <c r="G70" s="3"/>
      <c r="H70" s="3"/>
    </row>
    <row r="71" spans="1:9" x14ac:dyDescent="0.2">
      <c r="A71" s="41" t="s">
        <v>242</v>
      </c>
      <c r="B71" s="42">
        <v>0.100658</v>
      </c>
      <c r="C71" s="42">
        <v>4.3303640000000003</v>
      </c>
      <c r="D71" s="42">
        <v>2.0136509999999999</v>
      </c>
      <c r="E71" s="42">
        <v>6.7139179999999996</v>
      </c>
      <c r="F71" s="4"/>
      <c r="G71" s="3"/>
      <c r="H71" s="3"/>
    </row>
    <row r="72" spans="1:9" x14ac:dyDescent="0.2">
      <c r="A72" s="43" t="s">
        <v>142</v>
      </c>
      <c r="B72" s="51">
        <v>31.070903000000001</v>
      </c>
      <c r="C72" s="51">
        <v>15.969124000000001</v>
      </c>
      <c r="D72" s="51">
        <v>127.50228</v>
      </c>
      <c r="E72" s="51">
        <v>147.13417999999999</v>
      </c>
      <c r="F72" s="4"/>
      <c r="G72" s="3"/>
      <c r="H72" s="3"/>
      <c r="I72" s="10"/>
    </row>
    <row r="73" spans="1:9" x14ac:dyDescent="0.2">
      <c r="A73" s="7"/>
      <c r="B73" s="8"/>
      <c r="C73" s="8"/>
      <c r="D73" s="8"/>
      <c r="E73" s="8"/>
      <c r="F73" s="4"/>
      <c r="G73" s="3"/>
      <c r="H73" s="3"/>
      <c r="I73" s="10"/>
    </row>
    <row r="74" spans="1:9" x14ac:dyDescent="0.2">
      <c r="A74" s="33" t="s">
        <v>169</v>
      </c>
      <c r="B74" s="18"/>
      <c r="C74" s="18"/>
      <c r="D74" s="18"/>
      <c r="E74" s="18"/>
      <c r="F74" s="4"/>
      <c r="G74" s="3"/>
      <c r="H74" s="3"/>
      <c r="I74" s="10"/>
    </row>
    <row r="75" spans="1:9" x14ac:dyDescent="0.2">
      <c r="A75" s="58"/>
      <c r="B75" s="58"/>
      <c r="C75" s="58"/>
      <c r="D75" s="58"/>
      <c r="E75" s="58"/>
      <c r="F75" s="4"/>
      <c r="G75" s="3"/>
      <c r="H75" s="3"/>
      <c r="I75" s="10"/>
    </row>
    <row r="93" spans="1:1" ht="15" x14ac:dyDescent="0.2">
      <c r="A93" s="14"/>
    </row>
    <row r="94" spans="1:1" ht="15" x14ac:dyDescent="0.2">
      <c r="A94" s="14"/>
    </row>
  </sheetData>
  <mergeCells count="4">
    <mergeCell ref="A5:A6"/>
    <mergeCell ref="B5:C5"/>
    <mergeCell ref="D5:E5"/>
    <mergeCell ref="A75:E75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6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s="23" customFormat="1" ht="40.15" customHeight="1" x14ac:dyDescent="0.2">
      <c r="A2" s="32" t="str">
        <f>'working sheet'!J11</f>
        <v>Non-oil Foreign Merchandise Trade Through Abu Dhabi Ports, October 2020</v>
      </c>
      <c r="B2" s="24"/>
      <c r="C2" s="24"/>
      <c r="D2" s="24"/>
      <c r="E2" s="24"/>
      <c r="F2" s="22"/>
      <c r="G2" s="22"/>
      <c r="H2" s="22"/>
    </row>
    <row r="3" spans="1:12" s="23" customFormat="1" ht="30" customHeight="1" x14ac:dyDescent="0.25">
      <c r="A3" s="36" t="s">
        <v>263</v>
      </c>
      <c r="B3" s="37"/>
      <c r="C3" s="37"/>
      <c r="D3" s="37"/>
      <c r="E3" s="37"/>
      <c r="F3" s="21"/>
      <c r="G3" s="21"/>
      <c r="H3" s="21"/>
      <c r="I3" s="21"/>
      <c r="J3" s="21"/>
      <c r="K3" s="21"/>
      <c r="L3" s="21"/>
    </row>
    <row r="4" spans="1:12" s="23" customFormat="1" x14ac:dyDescent="0.2">
      <c r="A4" s="33" t="s">
        <v>191</v>
      </c>
      <c r="B4" s="31"/>
      <c r="C4" s="31"/>
      <c r="D4" s="31"/>
      <c r="E4" s="31"/>
      <c r="F4" s="31"/>
      <c r="G4" s="31"/>
      <c r="H4" s="22"/>
    </row>
    <row r="5" spans="1:12" ht="29.25" customHeight="1" x14ac:dyDescent="0.2">
      <c r="A5" s="59" t="s">
        <v>78</v>
      </c>
      <c r="B5" s="60" t="s">
        <v>1</v>
      </c>
      <c r="C5" s="60"/>
      <c r="D5" s="61" t="s">
        <v>2</v>
      </c>
      <c r="E5" s="61"/>
      <c r="F5" s="4"/>
      <c r="G5" s="3"/>
      <c r="H5" s="3"/>
    </row>
    <row r="6" spans="1:12" ht="26.25" customHeight="1" x14ac:dyDescent="0.2">
      <c r="A6" s="59"/>
      <c r="B6" s="38">
        <v>2019</v>
      </c>
      <c r="C6" s="38">
        <v>2020</v>
      </c>
      <c r="D6" s="38">
        <v>2019</v>
      </c>
      <c r="E6" s="38">
        <v>2020</v>
      </c>
      <c r="F6" s="4"/>
      <c r="G6" s="3"/>
      <c r="H6" s="3"/>
    </row>
    <row r="7" spans="1:12" x14ac:dyDescent="0.2">
      <c r="A7" s="9" t="s">
        <v>3</v>
      </c>
      <c r="B7" s="53">
        <v>5290.1674249999996</v>
      </c>
      <c r="C7" s="53">
        <v>2728.4976689999999</v>
      </c>
      <c r="D7" s="53">
        <v>43769.824687</v>
      </c>
      <c r="E7" s="53">
        <v>29204.780396999999</v>
      </c>
      <c r="F7" s="4"/>
      <c r="G7" s="3"/>
      <c r="H7" s="3"/>
    </row>
    <row r="8" spans="1:12" x14ac:dyDescent="0.2">
      <c r="A8" s="39" t="s">
        <v>79</v>
      </c>
      <c r="B8" s="50">
        <v>1775.1197340000001</v>
      </c>
      <c r="C8" s="50">
        <v>1169.485635</v>
      </c>
      <c r="D8" s="50">
        <v>14315.890385999999</v>
      </c>
      <c r="E8" s="50">
        <v>12339.021634000001</v>
      </c>
      <c r="F8" s="4"/>
      <c r="G8" s="3"/>
      <c r="H8" s="3"/>
    </row>
    <row r="9" spans="1:12" x14ac:dyDescent="0.2">
      <c r="A9" s="41" t="s">
        <v>86</v>
      </c>
      <c r="B9" s="42">
        <v>603.48422300000004</v>
      </c>
      <c r="C9" s="42">
        <v>369.927235</v>
      </c>
      <c r="D9" s="42">
        <v>5254.4936660000003</v>
      </c>
      <c r="E9" s="42">
        <v>2503.527079</v>
      </c>
      <c r="F9" s="4"/>
      <c r="G9" s="3"/>
      <c r="H9" s="3"/>
    </row>
    <row r="10" spans="1:12" x14ac:dyDescent="0.2">
      <c r="A10" s="40" t="s">
        <v>88</v>
      </c>
      <c r="B10" s="50">
        <v>260.44530200000003</v>
      </c>
      <c r="C10" s="50">
        <v>233.47011699999999</v>
      </c>
      <c r="D10" s="50">
        <v>2492.7614199999998</v>
      </c>
      <c r="E10" s="50">
        <v>1254.5867029999999</v>
      </c>
      <c r="F10" s="4"/>
      <c r="G10" s="3"/>
      <c r="H10" s="3"/>
    </row>
    <row r="11" spans="1:12" x14ac:dyDescent="0.2">
      <c r="A11" s="41" t="s">
        <v>93</v>
      </c>
      <c r="B11" s="42">
        <v>105.974947</v>
      </c>
      <c r="C11" s="42">
        <v>138.223489</v>
      </c>
      <c r="D11" s="42">
        <v>1067.309035</v>
      </c>
      <c r="E11" s="42">
        <v>1158.9371610000001</v>
      </c>
      <c r="F11" s="4"/>
      <c r="G11" s="3"/>
      <c r="H11" s="3"/>
    </row>
    <row r="12" spans="1:12" x14ac:dyDescent="0.2">
      <c r="A12" s="39" t="s">
        <v>87</v>
      </c>
      <c r="B12" s="50">
        <v>117.426215</v>
      </c>
      <c r="C12" s="50">
        <v>135.47393600000001</v>
      </c>
      <c r="D12" s="50">
        <v>805.60217399999999</v>
      </c>
      <c r="E12" s="50">
        <v>973.43964600000004</v>
      </c>
      <c r="F12" s="4"/>
      <c r="G12" s="3"/>
      <c r="H12" s="3"/>
    </row>
    <row r="13" spans="1:12" x14ac:dyDescent="0.2">
      <c r="A13" s="41" t="s">
        <v>91</v>
      </c>
      <c r="B13" s="42">
        <v>83.288368000000006</v>
      </c>
      <c r="C13" s="42">
        <v>64.656599</v>
      </c>
      <c r="D13" s="42">
        <v>895.31686500000001</v>
      </c>
      <c r="E13" s="42">
        <v>801.01140499999997</v>
      </c>
      <c r="F13" s="4"/>
      <c r="G13" s="3"/>
      <c r="H13" s="3"/>
    </row>
    <row r="14" spans="1:12" x14ac:dyDescent="0.2">
      <c r="A14" s="40" t="s">
        <v>107</v>
      </c>
      <c r="B14" s="50">
        <v>83.026088999999999</v>
      </c>
      <c r="C14" s="50">
        <v>83.642697999999996</v>
      </c>
      <c r="D14" s="50">
        <v>611.66090899999995</v>
      </c>
      <c r="E14" s="50">
        <v>370.28365600000001</v>
      </c>
      <c r="F14" s="4"/>
      <c r="G14" s="3"/>
      <c r="H14" s="3"/>
    </row>
    <row r="15" spans="1:12" x14ac:dyDescent="0.2">
      <c r="A15" s="41" t="s">
        <v>83</v>
      </c>
      <c r="B15" s="42">
        <v>3.8731000000000002E-2</v>
      </c>
      <c r="C15" s="42">
        <v>0.79673000000000005</v>
      </c>
      <c r="D15" s="42">
        <v>1264.2911939999999</v>
      </c>
      <c r="E15" s="42">
        <v>357.27179999999998</v>
      </c>
      <c r="F15" s="4"/>
      <c r="G15" s="3"/>
      <c r="H15" s="3"/>
    </row>
    <row r="16" spans="1:12" x14ac:dyDescent="0.2">
      <c r="A16" s="39" t="s">
        <v>84</v>
      </c>
      <c r="B16" s="50">
        <v>8.2718659999999993</v>
      </c>
      <c r="C16" s="50">
        <v>3.0720719999999999</v>
      </c>
      <c r="D16" s="50">
        <v>403.98720400000002</v>
      </c>
      <c r="E16" s="50">
        <v>291.56995599999999</v>
      </c>
      <c r="F16" s="4"/>
      <c r="G16" s="3"/>
      <c r="H16" s="3"/>
    </row>
    <row r="17" spans="1:8" x14ac:dyDescent="0.2">
      <c r="A17" s="41" t="s">
        <v>85</v>
      </c>
      <c r="B17" s="42">
        <v>6.0653249999999996</v>
      </c>
      <c r="C17" s="42">
        <v>8.2422129999999996</v>
      </c>
      <c r="D17" s="42">
        <v>177.37004200000001</v>
      </c>
      <c r="E17" s="42">
        <v>171.54332400000001</v>
      </c>
      <c r="F17" s="4"/>
      <c r="G17" s="3"/>
      <c r="H17" s="3"/>
    </row>
    <row r="18" spans="1:8" x14ac:dyDescent="0.2">
      <c r="A18" s="40" t="s">
        <v>95</v>
      </c>
      <c r="B18" s="50">
        <v>51.518473</v>
      </c>
      <c r="C18" s="50">
        <v>24.904738999999999</v>
      </c>
      <c r="D18" s="50">
        <v>436.501957</v>
      </c>
      <c r="E18" s="50">
        <v>170.48425499999999</v>
      </c>
      <c r="F18" s="4"/>
      <c r="G18" s="3"/>
      <c r="H18" s="3"/>
    </row>
    <row r="19" spans="1:8" x14ac:dyDescent="0.2">
      <c r="A19" s="41" t="s">
        <v>94</v>
      </c>
      <c r="B19" s="42">
        <v>93.515714000000003</v>
      </c>
      <c r="C19" s="42">
        <v>4.5168E-2</v>
      </c>
      <c r="D19" s="42">
        <v>117.01804799999999</v>
      </c>
      <c r="E19" s="42">
        <v>131.125237</v>
      </c>
      <c r="F19" s="4"/>
      <c r="G19" s="3"/>
      <c r="H19" s="3"/>
    </row>
    <row r="20" spans="1:8" x14ac:dyDescent="0.2">
      <c r="A20" s="39" t="s">
        <v>89</v>
      </c>
      <c r="B20" s="50">
        <v>65.887738999999996</v>
      </c>
      <c r="C20" s="50">
        <v>56.218646999999997</v>
      </c>
      <c r="D20" s="50">
        <v>198.473793</v>
      </c>
      <c r="E20" s="50">
        <v>130.254795</v>
      </c>
      <c r="F20" s="4"/>
      <c r="G20" s="3"/>
      <c r="H20" s="3"/>
    </row>
    <row r="21" spans="1:8" x14ac:dyDescent="0.2">
      <c r="A21" s="41" t="s">
        <v>103</v>
      </c>
      <c r="B21" s="42">
        <v>23.792801000000001</v>
      </c>
      <c r="C21" s="42">
        <v>5.966075</v>
      </c>
      <c r="D21" s="42">
        <v>331.039196</v>
      </c>
      <c r="E21" s="42">
        <v>127.49641</v>
      </c>
      <c r="F21" s="4"/>
      <c r="G21" s="3"/>
      <c r="H21" s="3"/>
    </row>
    <row r="22" spans="1:8" x14ac:dyDescent="0.2">
      <c r="A22" s="40" t="s">
        <v>82</v>
      </c>
      <c r="B22" s="50">
        <v>4.9402939999999997</v>
      </c>
      <c r="C22" s="50">
        <v>14.123813999999999</v>
      </c>
      <c r="D22" s="50">
        <v>13.445643</v>
      </c>
      <c r="E22" s="50">
        <v>109.654929</v>
      </c>
      <c r="F22" s="4"/>
      <c r="G22" s="3"/>
      <c r="H22" s="3"/>
    </row>
    <row r="23" spans="1:8" x14ac:dyDescent="0.2">
      <c r="A23" s="41" t="s">
        <v>102</v>
      </c>
      <c r="B23" s="42">
        <v>19.469563000000001</v>
      </c>
      <c r="C23" s="42">
        <v>0.77561000000000002</v>
      </c>
      <c r="D23" s="42">
        <v>41.467073999999997</v>
      </c>
      <c r="E23" s="42">
        <v>92.930824000000001</v>
      </c>
      <c r="F23" s="4"/>
      <c r="G23" s="3"/>
      <c r="H23" s="3"/>
    </row>
    <row r="24" spans="1:8" x14ac:dyDescent="0.2">
      <c r="A24" s="39" t="s">
        <v>132</v>
      </c>
      <c r="B24" s="50">
        <v>20.542732999999998</v>
      </c>
      <c r="C24" s="50">
        <v>23.287887000000001</v>
      </c>
      <c r="D24" s="50">
        <v>202.00977700000001</v>
      </c>
      <c r="E24" s="50">
        <v>87.852863999999997</v>
      </c>
      <c r="F24" s="4"/>
      <c r="G24" s="3"/>
      <c r="H24" s="3"/>
    </row>
    <row r="25" spans="1:8" x14ac:dyDescent="0.2">
      <c r="A25" s="41" t="s">
        <v>115</v>
      </c>
      <c r="B25" s="42">
        <v>287.99560200000002</v>
      </c>
      <c r="C25" s="42">
        <v>0.50312699999999999</v>
      </c>
      <c r="D25" s="42">
        <v>926.20998599999996</v>
      </c>
      <c r="E25" s="42">
        <v>83.402573000000004</v>
      </c>
      <c r="F25" s="4"/>
      <c r="G25" s="3"/>
      <c r="H25" s="3"/>
    </row>
    <row r="26" spans="1:8" x14ac:dyDescent="0.2">
      <c r="A26" s="40" t="s">
        <v>143</v>
      </c>
      <c r="B26" s="50">
        <v>5.2709999999999996E-3</v>
      </c>
      <c r="C26" s="50">
        <v>2.0939999999999999E-3</v>
      </c>
      <c r="D26" s="50">
        <v>0.70657199999999998</v>
      </c>
      <c r="E26" s="50">
        <v>74.823150999999996</v>
      </c>
      <c r="F26" s="4"/>
      <c r="G26" s="3"/>
      <c r="H26" s="3"/>
    </row>
    <row r="27" spans="1:8" x14ac:dyDescent="0.2">
      <c r="A27" s="41" t="s">
        <v>106</v>
      </c>
      <c r="B27" s="42">
        <v>12.816165</v>
      </c>
      <c r="C27" s="42">
        <v>0.217719</v>
      </c>
      <c r="D27" s="42">
        <v>225.41283899999999</v>
      </c>
      <c r="E27" s="42">
        <v>61.380113000000001</v>
      </c>
      <c r="F27" s="4"/>
      <c r="G27" s="3"/>
      <c r="H27" s="3"/>
    </row>
    <row r="28" spans="1:8" x14ac:dyDescent="0.2">
      <c r="A28" s="39" t="s">
        <v>144</v>
      </c>
      <c r="B28" s="50">
        <v>10.017275</v>
      </c>
      <c r="C28" s="50">
        <v>9.0514030000000005</v>
      </c>
      <c r="D28" s="50">
        <v>77.149113</v>
      </c>
      <c r="E28" s="50">
        <v>45.607647999999998</v>
      </c>
      <c r="F28" s="4"/>
      <c r="G28" s="3"/>
      <c r="H28" s="3"/>
    </row>
    <row r="29" spans="1:8" x14ac:dyDescent="0.2">
      <c r="A29" s="41" t="s">
        <v>243</v>
      </c>
      <c r="B29" s="42">
        <v>11.37909</v>
      </c>
      <c r="C29" s="42">
        <v>1.5919460000000001</v>
      </c>
      <c r="D29" s="42">
        <v>60.109093000000001</v>
      </c>
      <c r="E29" s="42">
        <v>37.976129</v>
      </c>
      <c r="F29" s="4"/>
      <c r="G29" s="3"/>
      <c r="H29" s="3"/>
    </row>
    <row r="30" spans="1:8" x14ac:dyDescent="0.2">
      <c r="A30" s="40" t="s">
        <v>92</v>
      </c>
      <c r="B30" s="50">
        <v>101.183211</v>
      </c>
      <c r="C30" s="50">
        <v>24.215015000000001</v>
      </c>
      <c r="D30" s="50">
        <v>531.13806099999999</v>
      </c>
      <c r="E30" s="50">
        <v>37.940125000000002</v>
      </c>
      <c r="F30" s="4"/>
      <c r="G30" s="3"/>
      <c r="H30" s="3"/>
    </row>
    <row r="31" spans="1:8" x14ac:dyDescent="0.2">
      <c r="A31" s="41" t="s">
        <v>145</v>
      </c>
      <c r="B31" s="42">
        <v>2.9781999999999999E-2</v>
      </c>
      <c r="C31" s="42">
        <v>6.6301249999999996</v>
      </c>
      <c r="D31" s="42">
        <v>32.529283</v>
      </c>
      <c r="E31" s="42">
        <v>34.578032999999998</v>
      </c>
      <c r="F31" s="4"/>
      <c r="G31" s="3"/>
      <c r="H31" s="3"/>
    </row>
    <row r="32" spans="1:8" x14ac:dyDescent="0.2">
      <c r="A32" s="39" t="s">
        <v>130</v>
      </c>
      <c r="B32" s="50" t="s">
        <v>258</v>
      </c>
      <c r="C32" s="50" t="s">
        <v>258</v>
      </c>
      <c r="D32" s="50">
        <v>369.85045000000002</v>
      </c>
      <c r="E32" s="50">
        <v>32.472721999999997</v>
      </c>
      <c r="F32" s="4"/>
      <c r="G32" s="3"/>
      <c r="H32" s="3"/>
    </row>
    <row r="33" spans="1:8" x14ac:dyDescent="0.2">
      <c r="A33" s="41" t="s">
        <v>250</v>
      </c>
      <c r="B33" s="42" t="s">
        <v>258</v>
      </c>
      <c r="C33" s="42">
        <v>30.236492999999999</v>
      </c>
      <c r="D33" s="42" t="s">
        <v>258</v>
      </c>
      <c r="E33" s="42">
        <v>30.236492999999999</v>
      </c>
      <c r="F33" s="4"/>
      <c r="G33" s="3"/>
      <c r="H33" s="3"/>
    </row>
    <row r="34" spans="1:8" x14ac:dyDescent="0.2">
      <c r="A34" s="40" t="s">
        <v>81</v>
      </c>
      <c r="B34" s="50">
        <v>3.4777849999999999</v>
      </c>
      <c r="C34" s="50">
        <v>6.8605419999999997</v>
      </c>
      <c r="D34" s="50">
        <v>29.812096</v>
      </c>
      <c r="E34" s="50">
        <v>26.236575999999999</v>
      </c>
      <c r="F34" s="4"/>
      <c r="G34" s="3"/>
      <c r="H34" s="3"/>
    </row>
    <row r="35" spans="1:8" x14ac:dyDescent="0.2">
      <c r="A35" s="41" t="s">
        <v>90</v>
      </c>
      <c r="B35" s="42">
        <v>2.8718340000000002</v>
      </c>
      <c r="C35" s="42">
        <v>0.3125</v>
      </c>
      <c r="D35" s="42">
        <v>48.555638000000002</v>
      </c>
      <c r="E35" s="42">
        <v>23.055244999999999</v>
      </c>
      <c r="F35" s="4"/>
      <c r="G35" s="3"/>
      <c r="H35" s="3"/>
    </row>
    <row r="36" spans="1:8" x14ac:dyDescent="0.2">
      <c r="A36" s="39" t="s">
        <v>112</v>
      </c>
      <c r="B36" s="50">
        <v>41.547333999999999</v>
      </c>
      <c r="C36" s="50">
        <v>4.2632919999999999</v>
      </c>
      <c r="D36" s="50">
        <v>125.31960599999999</v>
      </c>
      <c r="E36" s="50">
        <v>22.851327999999999</v>
      </c>
      <c r="F36" s="4"/>
      <c r="G36" s="3"/>
      <c r="H36" s="3"/>
    </row>
    <row r="37" spans="1:8" x14ac:dyDescent="0.2">
      <c r="A37" s="41" t="s">
        <v>109</v>
      </c>
      <c r="B37" s="42">
        <v>48.880054999999999</v>
      </c>
      <c r="C37" s="42">
        <v>0.36180400000000001</v>
      </c>
      <c r="D37" s="42">
        <v>78.824703999999997</v>
      </c>
      <c r="E37" s="42">
        <v>20.740098</v>
      </c>
      <c r="F37" s="4"/>
      <c r="G37" s="3"/>
      <c r="H37" s="3"/>
    </row>
    <row r="38" spans="1:8" x14ac:dyDescent="0.2">
      <c r="A38" s="40" t="s">
        <v>104</v>
      </c>
      <c r="B38" s="50">
        <v>0.55004500000000001</v>
      </c>
      <c r="C38" s="50">
        <v>7.3266999999999999E-2</v>
      </c>
      <c r="D38" s="50">
        <v>20.056867</v>
      </c>
      <c r="E38" s="50">
        <v>18.128854</v>
      </c>
      <c r="F38" s="4"/>
      <c r="G38" s="3"/>
      <c r="H38" s="3"/>
    </row>
    <row r="39" spans="1:8" x14ac:dyDescent="0.2">
      <c r="A39" s="41" t="s">
        <v>80</v>
      </c>
      <c r="B39" s="42">
        <v>3.7554999999999998E-2</v>
      </c>
      <c r="C39" s="42">
        <v>0.8</v>
      </c>
      <c r="D39" s="42">
        <v>3.8731949999999999</v>
      </c>
      <c r="E39" s="42">
        <v>17.632456999999999</v>
      </c>
      <c r="F39" s="4"/>
      <c r="G39" s="3"/>
      <c r="H39" s="3"/>
    </row>
    <row r="40" spans="1:8" x14ac:dyDescent="0.2">
      <c r="A40" s="39" t="s">
        <v>114</v>
      </c>
      <c r="B40" s="50">
        <v>0.470804</v>
      </c>
      <c r="C40" s="50">
        <v>10.613016999999999</v>
      </c>
      <c r="D40" s="50">
        <v>5.5815010000000003</v>
      </c>
      <c r="E40" s="50">
        <v>15.663512000000001</v>
      </c>
      <c r="F40" s="4"/>
      <c r="G40" s="3"/>
      <c r="H40" s="3"/>
    </row>
    <row r="41" spans="1:8" x14ac:dyDescent="0.2">
      <c r="A41" s="41" t="s">
        <v>141</v>
      </c>
      <c r="B41" s="42">
        <v>4.4416010000000004</v>
      </c>
      <c r="C41" s="42" t="s">
        <v>258</v>
      </c>
      <c r="D41" s="42">
        <v>22.597332000000002</v>
      </c>
      <c r="E41" s="42">
        <v>13.512608999999999</v>
      </c>
      <c r="F41" s="4"/>
      <c r="G41" s="3"/>
      <c r="H41" s="3"/>
    </row>
    <row r="42" spans="1:8" x14ac:dyDescent="0.2">
      <c r="A42" s="40" t="s">
        <v>146</v>
      </c>
      <c r="B42" s="50">
        <v>5.6374570000000004</v>
      </c>
      <c r="C42" s="50">
        <v>1.87</v>
      </c>
      <c r="D42" s="50">
        <v>11.623407</v>
      </c>
      <c r="E42" s="50">
        <v>12.118637</v>
      </c>
      <c r="F42" s="4"/>
      <c r="G42" s="3"/>
      <c r="H42" s="3"/>
    </row>
    <row r="43" spans="1:8" x14ac:dyDescent="0.2">
      <c r="A43" s="41" t="s">
        <v>108</v>
      </c>
      <c r="B43" s="42">
        <v>0.67242199999999996</v>
      </c>
      <c r="C43" s="42">
        <v>0.55504900000000001</v>
      </c>
      <c r="D43" s="42">
        <v>22.772919999999999</v>
      </c>
      <c r="E43" s="42">
        <v>11.050326</v>
      </c>
      <c r="F43" s="4"/>
      <c r="G43" s="3"/>
      <c r="H43" s="3"/>
    </row>
    <row r="44" spans="1:8" x14ac:dyDescent="0.2">
      <c r="A44" s="39" t="s">
        <v>129</v>
      </c>
      <c r="B44" s="50">
        <v>2.9123329999999998</v>
      </c>
      <c r="C44" s="50">
        <v>2.8427370000000001</v>
      </c>
      <c r="D44" s="50">
        <v>32.455137000000001</v>
      </c>
      <c r="E44" s="50">
        <v>9.0545860000000005</v>
      </c>
      <c r="F44" s="4"/>
      <c r="G44" s="3"/>
      <c r="H44" s="3"/>
    </row>
    <row r="45" spans="1:8" x14ac:dyDescent="0.2">
      <c r="A45" s="41" t="s">
        <v>131</v>
      </c>
      <c r="B45" s="42">
        <v>3.5576999999999998E-2</v>
      </c>
      <c r="C45" s="42">
        <v>1.4683E-2</v>
      </c>
      <c r="D45" s="42">
        <v>15.693763000000001</v>
      </c>
      <c r="E45" s="42">
        <v>8.5332740000000005</v>
      </c>
      <c r="F45" s="4"/>
      <c r="G45" s="3"/>
      <c r="H45" s="3"/>
    </row>
    <row r="46" spans="1:8" x14ac:dyDescent="0.2">
      <c r="A46" s="40" t="s">
        <v>139</v>
      </c>
      <c r="B46" s="50">
        <v>3.2069E-2</v>
      </c>
      <c r="C46" s="50">
        <v>1.4999999999999999E-2</v>
      </c>
      <c r="D46" s="50">
        <v>29.888891999999998</v>
      </c>
      <c r="E46" s="50">
        <v>7.9211369999999999</v>
      </c>
      <c r="F46" s="4"/>
      <c r="G46" s="3"/>
      <c r="H46" s="3"/>
    </row>
    <row r="47" spans="1:8" x14ac:dyDescent="0.2">
      <c r="A47" s="41" t="s">
        <v>105</v>
      </c>
      <c r="B47" s="42">
        <v>0.20445199999999999</v>
      </c>
      <c r="C47" s="42">
        <v>6.2670409999999999</v>
      </c>
      <c r="D47" s="42">
        <v>2.2144159999999999</v>
      </c>
      <c r="E47" s="42">
        <v>6.9050010000000004</v>
      </c>
      <c r="F47" s="4"/>
      <c r="G47" s="3"/>
      <c r="H47" s="3"/>
    </row>
    <row r="48" spans="1:8" x14ac:dyDescent="0.2">
      <c r="A48" s="39" t="s">
        <v>101</v>
      </c>
      <c r="B48" s="50">
        <v>1.6614E-2</v>
      </c>
      <c r="C48" s="50">
        <v>0.37470500000000001</v>
      </c>
      <c r="D48" s="50">
        <v>7.9492999999999994E-2</v>
      </c>
      <c r="E48" s="50">
        <v>6.2809530000000002</v>
      </c>
      <c r="F48" s="4"/>
      <c r="G48" s="3"/>
      <c r="H48" s="3"/>
    </row>
    <row r="49" spans="1:8" x14ac:dyDescent="0.2">
      <c r="A49" s="41" t="s">
        <v>251</v>
      </c>
      <c r="B49" s="42" t="s">
        <v>258</v>
      </c>
      <c r="C49" s="42">
        <v>2.5781399999999999</v>
      </c>
      <c r="D49" s="42" t="s">
        <v>258</v>
      </c>
      <c r="E49" s="42">
        <v>5.7982950000000004</v>
      </c>
      <c r="F49" s="4"/>
      <c r="G49" s="3"/>
      <c r="H49" s="3"/>
    </row>
    <row r="50" spans="1:8" x14ac:dyDescent="0.2">
      <c r="A50" s="40" t="s">
        <v>98</v>
      </c>
      <c r="B50" s="50">
        <v>0.22636500000000001</v>
      </c>
      <c r="C50" s="50">
        <v>0.27289600000000003</v>
      </c>
      <c r="D50" s="50">
        <v>8.1620050000000006</v>
      </c>
      <c r="E50" s="50">
        <v>5.1673260000000001</v>
      </c>
      <c r="F50" s="4"/>
      <c r="G50" s="3"/>
      <c r="H50" s="3"/>
    </row>
    <row r="51" spans="1:8" x14ac:dyDescent="0.2">
      <c r="A51" s="41" t="s">
        <v>96</v>
      </c>
      <c r="B51" s="42">
        <v>0.42071599999999998</v>
      </c>
      <c r="C51" s="42">
        <v>0.13739000000000001</v>
      </c>
      <c r="D51" s="42">
        <v>6.2265949999999997</v>
      </c>
      <c r="E51" s="42">
        <v>5.1567819999999998</v>
      </c>
      <c r="F51" s="4"/>
      <c r="G51" s="3"/>
      <c r="H51" s="3"/>
    </row>
    <row r="52" spans="1:8" x14ac:dyDescent="0.2">
      <c r="A52" s="39" t="s">
        <v>148</v>
      </c>
      <c r="B52" s="50">
        <v>10.994401999999999</v>
      </c>
      <c r="C52" s="50">
        <v>3.3275990000000002</v>
      </c>
      <c r="D52" s="50">
        <v>62.866588999999998</v>
      </c>
      <c r="E52" s="50">
        <v>4.7657740000000004</v>
      </c>
      <c r="F52" s="4"/>
      <c r="G52" s="3"/>
      <c r="H52" s="3"/>
    </row>
    <row r="53" spans="1:8" x14ac:dyDescent="0.2">
      <c r="A53" s="41" t="s">
        <v>123</v>
      </c>
      <c r="B53" s="42">
        <v>1.0631839999999999</v>
      </c>
      <c r="C53" s="42">
        <v>1.260443</v>
      </c>
      <c r="D53" s="42">
        <v>18.219766</v>
      </c>
      <c r="E53" s="42">
        <v>4.6808579999999997</v>
      </c>
      <c r="F53" s="4"/>
      <c r="G53" s="3"/>
      <c r="H53" s="3"/>
    </row>
    <row r="54" spans="1:8" x14ac:dyDescent="0.2">
      <c r="A54" s="40" t="s">
        <v>128</v>
      </c>
      <c r="B54" s="50">
        <v>5.3170130000000002</v>
      </c>
      <c r="C54" s="50" t="s">
        <v>258</v>
      </c>
      <c r="D54" s="50">
        <v>25.802389999999999</v>
      </c>
      <c r="E54" s="50">
        <v>4.5693669999999997</v>
      </c>
      <c r="F54" s="4"/>
      <c r="G54" s="3"/>
      <c r="H54" s="3"/>
    </row>
    <row r="55" spans="1:8" x14ac:dyDescent="0.2">
      <c r="A55" s="41" t="s">
        <v>116</v>
      </c>
      <c r="B55" s="42">
        <v>0.47987600000000002</v>
      </c>
      <c r="C55" s="42">
        <v>0.64969900000000003</v>
      </c>
      <c r="D55" s="42">
        <v>9.3851530000000007</v>
      </c>
      <c r="E55" s="42">
        <v>3.959022</v>
      </c>
      <c r="F55" s="4"/>
      <c r="G55" s="3"/>
      <c r="H55" s="3"/>
    </row>
    <row r="56" spans="1:8" x14ac:dyDescent="0.2">
      <c r="A56" s="39" t="s">
        <v>140</v>
      </c>
      <c r="B56" s="50" t="s">
        <v>258</v>
      </c>
      <c r="C56" s="50">
        <v>9.5219999999999999E-2</v>
      </c>
      <c r="D56" s="50">
        <v>7.69</v>
      </c>
      <c r="E56" s="50">
        <v>3.5789260000000001</v>
      </c>
      <c r="F56" s="4"/>
      <c r="G56" s="3"/>
      <c r="H56" s="3"/>
    </row>
    <row r="57" spans="1:8" x14ac:dyDescent="0.2">
      <c r="A57" s="41" t="s">
        <v>118</v>
      </c>
      <c r="B57" s="42">
        <v>1.0200000000000001E-2</v>
      </c>
      <c r="C57" s="42">
        <v>0.15814</v>
      </c>
      <c r="D57" s="42">
        <v>4.083132</v>
      </c>
      <c r="E57" s="42">
        <v>3.0101589999999998</v>
      </c>
      <c r="F57" s="4"/>
      <c r="G57" s="3"/>
      <c r="H57" s="3"/>
    </row>
    <row r="58" spans="1:8" x14ac:dyDescent="0.2">
      <c r="A58" s="40" t="s">
        <v>110</v>
      </c>
      <c r="B58" s="50">
        <v>0.61385100000000004</v>
      </c>
      <c r="C58" s="50">
        <v>0.144292</v>
      </c>
      <c r="D58" s="50">
        <v>3.9935999999999998</v>
      </c>
      <c r="E58" s="50">
        <v>2.8542420000000002</v>
      </c>
      <c r="F58" s="4"/>
      <c r="G58" s="3"/>
      <c r="H58" s="3"/>
    </row>
    <row r="59" spans="1:8" x14ac:dyDescent="0.2">
      <c r="A59" s="41" t="s">
        <v>135</v>
      </c>
      <c r="B59" s="42">
        <v>1.1790039999999999</v>
      </c>
      <c r="C59" s="42">
        <v>1.2855999999999999E-2</v>
      </c>
      <c r="D59" s="42">
        <v>5.1449470000000002</v>
      </c>
      <c r="E59" s="42">
        <v>2.8305699999999998</v>
      </c>
      <c r="F59" s="4"/>
      <c r="G59" s="3"/>
      <c r="H59" s="3"/>
    </row>
    <row r="60" spans="1:8" x14ac:dyDescent="0.2">
      <c r="A60" s="39" t="s">
        <v>147</v>
      </c>
      <c r="B60" s="50" t="s">
        <v>258</v>
      </c>
      <c r="C60" s="50">
        <v>9.4889999999999992E-3</v>
      </c>
      <c r="D60" s="50">
        <v>2.5677240000000001</v>
      </c>
      <c r="E60" s="50">
        <v>2.419162</v>
      </c>
      <c r="F60" s="4"/>
      <c r="G60" s="3"/>
      <c r="H60" s="3"/>
    </row>
    <row r="61" spans="1:8" x14ac:dyDescent="0.2">
      <c r="A61" s="41" t="s">
        <v>252</v>
      </c>
      <c r="B61" s="42">
        <v>1.0800000000000001E-2</v>
      </c>
      <c r="C61" s="42" t="s">
        <v>258</v>
      </c>
      <c r="D61" s="42">
        <v>0.16339000000000001</v>
      </c>
      <c r="E61" s="42">
        <v>2.238607</v>
      </c>
      <c r="F61" s="4"/>
      <c r="G61" s="3"/>
      <c r="H61" s="3"/>
    </row>
    <row r="62" spans="1:8" x14ac:dyDescent="0.2">
      <c r="A62" s="40" t="s">
        <v>121</v>
      </c>
      <c r="B62" s="50">
        <v>0.106835</v>
      </c>
      <c r="C62" s="50">
        <v>2.9281000000000001E-2</v>
      </c>
      <c r="D62" s="50">
        <v>1.3492010000000001</v>
      </c>
      <c r="E62" s="50">
        <v>1.91371</v>
      </c>
      <c r="F62" s="4"/>
      <c r="G62" s="3"/>
      <c r="H62" s="3"/>
    </row>
    <row r="63" spans="1:8" x14ac:dyDescent="0.2">
      <c r="A63" s="41" t="s">
        <v>122</v>
      </c>
      <c r="B63" s="42">
        <v>3.0276480000000001</v>
      </c>
      <c r="C63" s="42">
        <v>3.9274999999999997E-2</v>
      </c>
      <c r="D63" s="42">
        <v>25.738845999999999</v>
      </c>
      <c r="E63" s="42">
        <v>1.821172</v>
      </c>
      <c r="F63" s="4"/>
      <c r="G63" s="3"/>
      <c r="H63" s="3"/>
    </row>
    <row r="64" spans="1:8" x14ac:dyDescent="0.2">
      <c r="A64" s="43" t="s">
        <v>142</v>
      </c>
      <c r="B64" s="51">
        <v>1408.6950810000001</v>
      </c>
      <c r="C64" s="51">
        <v>279.79872599999999</v>
      </c>
      <c r="D64" s="51">
        <v>12287.338602</v>
      </c>
      <c r="E64" s="51">
        <v>7420.9231669999999</v>
      </c>
      <c r="F64" s="4"/>
      <c r="G64" s="3"/>
      <c r="H64" s="3"/>
    </row>
    <row r="65" spans="1:8" x14ac:dyDescent="0.2">
      <c r="A65" s="7"/>
      <c r="B65" s="8"/>
      <c r="C65" s="8"/>
      <c r="D65" s="8"/>
      <c r="E65" s="8"/>
      <c r="F65" s="4"/>
      <c r="G65" s="3"/>
      <c r="H65" s="3"/>
    </row>
    <row r="66" spans="1:8" x14ac:dyDescent="0.2">
      <c r="A66" s="33" t="s">
        <v>169</v>
      </c>
      <c r="B66" s="33"/>
      <c r="C66" s="33"/>
      <c r="D66" s="33"/>
      <c r="E66" s="33"/>
    </row>
    <row r="67" spans="1:8" x14ac:dyDescent="0.2">
      <c r="A67" s="58"/>
      <c r="B67" s="58"/>
      <c r="C67" s="58"/>
      <c r="D67" s="58"/>
      <c r="E67" s="58"/>
    </row>
    <row r="85" spans="1:1" ht="15" x14ac:dyDescent="0.2">
      <c r="A85" s="14"/>
    </row>
    <row r="86" spans="1:1" ht="15" x14ac:dyDescent="0.2">
      <c r="A86" s="14"/>
    </row>
  </sheetData>
  <mergeCells count="4">
    <mergeCell ref="A5:A6"/>
    <mergeCell ref="B5:C5"/>
    <mergeCell ref="D5:E5"/>
    <mergeCell ref="A67:E67"/>
  </mergeCells>
  <printOptions verticalCentered="1"/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17"/>
  <sheetViews>
    <sheetView showGridLines="0" zoomScale="90" zoomScaleNormal="90" zoomScaleSheetLayoutView="115" workbookViewId="0">
      <selection activeCell="A4" sqref="A4"/>
    </sheetView>
  </sheetViews>
  <sheetFormatPr defaultRowHeight="14.25" x14ac:dyDescent="0.2"/>
  <cols>
    <col min="1" max="1" width="63.140625" style="3" bestFit="1" customWidth="1"/>
    <col min="2" max="2" width="10" style="5" customWidth="1"/>
    <col min="3" max="3" width="11.42578125" style="5" customWidth="1"/>
    <col min="4" max="4" width="12.42578125" style="5" bestFit="1" customWidth="1"/>
    <col min="5" max="5" width="10.5703125" style="5" customWidth="1"/>
    <col min="6" max="6" width="11.85546875" style="5" customWidth="1"/>
    <col min="7" max="7" width="13.140625" style="5" customWidth="1"/>
    <col min="8" max="8" width="9.140625" style="4"/>
    <col min="9" max="9" width="15.5703125" style="3" customWidth="1"/>
    <col min="10" max="10" width="9.140625" style="3"/>
    <col min="11" max="11" width="22.140625" style="3" bestFit="1" customWidth="1"/>
    <col min="12" max="12" width="11.7109375" style="3" bestFit="1" customWidth="1"/>
    <col min="13" max="13" width="9.140625" style="3"/>
    <col min="14" max="14" width="14.28515625" style="3" customWidth="1"/>
    <col min="15" max="256" width="9.140625" style="3"/>
    <col min="257" max="257" width="36.42578125" style="3" customWidth="1"/>
    <col min="258" max="258" width="10" style="3" customWidth="1"/>
    <col min="259" max="259" width="11.42578125" style="3" customWidth="1"/>
    <col min="260" max="260" width="12.42578125" style="3" bestFit="1" customWidth="1"/>
    <col min="261" max="261" width="10.5703125" style="3" customWidth="1"/>
    <col min="262" max="262" width="11.85546875" style="3" customWidth="1"/>
    <col min="263" max="263" width="13.140625" style="3" customWidth="1"/>
    <col min="264" max="264" width="9.140625" style="3"/>
    <col min="265" max="265" width="15.5703125" style="3" customWidth="1"/>
    <col min="266" max="266" width="9.140625" style="3"/>
    <col min="267" max="267" width="22.140625" style="3" bestFit="1" customWidth="1"/>
    <col min="268" max="268" width="11.7109375" style="3" bestFit="1" customWidth="1"/>
    <col min="269" max="269" width="9.140625" style="3"/>
    <col min="270" max="270" width="14.28515625" style="3" customWidth="1"/>
    <col min="271" max="512" width="9.140625" style="3"/>
    <col min="513" max="513" width="36.42578125" style="3" customWidth="1"/>
    <col min="514" max="514" width="10" style="3" customWidth="1"/>
    <col min="515" max="515" width="11.42578125" style="3" customWidth="1"/>
    <col min="516" max="516" width="12.42578125" style="3" bestFit="1" customWidth="1"/>
    <col min="517" max="517" width="10.5703125" style="3" customWidth="1"/>
    <col min="518" max="518" width="11.85546875" style="3" customWidth="1"/>
    <col min="519" max="519" width="13.140625" style="3" customWidth="1"/>
    <col min="520" max="520" width="9.140625" style="3"/>
    <col min="521" max="521" width="15.5703125" style="3" customWidth="1"/>
    <col min="522" max="522" width="9.140625" style="3"/>
    <col min="523" max="523" width="22.140625" style="3" bestFit="1" customWidth="1"/>
    <col min="524" max="524" width="11.7109375" style="3" bestFit="1" customWidth="1"/>
    <col min="525" max="525" width="9.140625" style="3"/>
    <col min="526" max="526" width="14.28515625" style="3" customWidth="1"/>
    <col min="527" max="768" width="9.140625" style="3"/>
    <col min="769" max="769" width="36.42578125" style="3" customWidth="1"/>
    <col min="770" max="770" width="10" style="3" customWidth="1"/>
    <col min="771" max="771" width="11.42578125" style="3" customWidth="1"/>
    <col min="772" max="772" width="12.42578125" style="3" bestFit="1" customWidth="1"/>
    <col min="773" max="773" width="10.5703125" style="3" customWidth="1"/>
    <col min="774" max="774" width="11.85546875" style="3" customWidth="1"/>
    <col min="775" max="775" width="13.140625" style="3" customWidth="1"/>
    <col min="776" max="776" width="9.140625" style="3"/>
    <col min="777" max="777" width="15.5703125" style="3" customWidth="1"/>
    <col min="778" max="778" width="9.140625" style="3"/>
    <col min="779" max="779" width="22.140625" style="3" bestFit="1" customWidth="1"/>
    <col min="780" max="780" width="11.7109375" style="3" bestFit="1" customWidth="1"/>
    <col min="781" max="781" width="9.140625" style="3"/>
    <col min="782" max="782" width="14.28515625" style="3" customWidth="1"/>
    <col min="783" max="1024" width="9.140625" style="3"/>
    <col min="1025" max="1025" width="36.42578125" style="3" customWidth="1"/>
    <col min="1026" max="1026" width="10" style="3" customWidth="1"/>
    <col min="1027" max="1027" width="11.42578125" style="3" customWidth="1"/>
    <col min="1028" max="1028" width="12.42578125" style="3" bestFit="1" customWidth="1"/>
    <col min="1029" max="1029" width="10.5703125" style="3" customWidth="1"/>
    <col min="1030" max="1030" width="11.85546875" style="3" customWidth="1"/>
    <col min="1031" max="1031" width="13.140625" style="3" customWidth="1"/>
    <col min="1032" max="1032" width="9.140625" style="3"/>
    <col min="1033" max="1033" width="15.5703125" style="3" customWidth="1"/>
    <col min="1034" max="1034" width="9.140625" style="3"/>
    <col min="1035" max="1035" width="22.140625" style="3" bestFit="1" customWidth="1"/>
    <col min="1036" max="1036" width="11.7109375" style="3" bestFit="1" customWidth="1"/>
    <col min="1037" max="1037" width="9.140625" style="3"/>
    <col min="1038" max="1038" width="14.28515625" style="3" customWidth="1"/>
    <col min="1039" max="1280" width="9.140625" style="3"/>
    <col min="1281" max="1281" width="36.42578125" style="3" customWidth="1"/>
    <col min="1282" max="1282" width="10" style="3" customWidth="1"/>
    <col min="1283" max="1283" width="11.42578125" style="3" customWidth="1"/>
    <col min="1284" max="1284" width="12.42578125" style="3" bestFit="1" customWidth="1"/>
    <col min="1285" max="1285" width="10.5703125" style="3" customWidth="1"/>
    <col min="1286" max="1286" width="11.85546875" style="3" customWidth="1"/>
    <col min="1287" max="1287" width="13.140625" style="3" customWidth="1"/>
    <col min="1288" max="1288" width="9.140625" style="3"/>
    <col min="1289" max="1289" width="15.5703125" style="3" customWidth="1"/>
    <col min="1290" max="1290" width="9.140625" style="3"/>
    <col min="1291" max="1291" width="22.140625" style="3" bestFit="1" customWidth="1"/>
    <col min="1292" max="1292" width="11.7109375" style="3" bestFit="1" customWidth="1"/>
    <col min="1293" max="1293" width="9.140625" style="3"/>
    <col min="1294" max="1294" width="14.28515625" style="3" customWidth="1"/>
    <col min="1295" max="1536" width="9.140625" style="3"/>
    <col min="1537" max="1537" width="36.42578125" style="3" customWidth="1"/>
    <col min="1538" max="1538" width="10" style="3" customWidth="1"/>
    <col min="1539" max="1539" width="11.42578125" style="3" customWidth="1"/>
    <col min="1540" max="1540" width="12.42578125" style="3" bestFit="1" customWidth="1"/>
    <col min="1541" max="1541" width="10.5703125" style="3" customWidth="1"/>
    <col min="1542" max="1542" width="11.85546875" style="3" customWidth="1"/>
    <col min="1543" max="1543" width="13.140625" style="3" customWidth="1"/>
    <col min="1544" max="1544" width="9.140625" style="3"/>
    <col min="1545" max="1545" width="15.5703125" style="3" customWidth="1"/>
    <col min="1546" max="1546" width="9.140625" style="3"/>
    <col min="1547" max="1547" width="22.140625" style="3" bestFit="1" customWidth="1"/>
    <col min="1548" max="1548" width="11.7109375" style="3" bestFit="1" customWidth="1"/>
    <col min="1549" max="1549" width="9.140625" style="3"/>
    <col min="1550" max="1550" width="14.28515625" style="3" customWidth="1"/>
    <col min="1551" max="1792" width="9.140625" style="3"/>
    <col min="1793" max="1793" width="36.42578125" style="3" customWidth="1"/>
    <col min="1794" max="1794" width="10" style="3" customWidth="1"/>
    <col min="1795" max="1795" width="11.42578125" style="3" customWidth="1"/>
    <col min="1796" max="1796" width="12.42578125" style="3" bestFit="1" customWidth="1"/>
    <col min="1797" max="1797" width="10.5703125" style="3" customWidth="1"/>
    <col min="1798" max="1798" width="11.85546875" style="3" customWidth="1"/>
    <col min="1799" max="1799" width="13.140625" style="3" customWidth="1"/>
    <col min="1800" max="1800" width="9.140625" style="3"/>
    <col min="1801" max="1801" width="15.5703125" style="3" customWidth="1"/>
    <col min="1802" max="1802" width="9.140625" style="3"/>
    <col min="1803" max="1803" width="22.140625" style="3" bestFit="1" customWidth="1"/>
    <col min="1804" max="1804" width="11.7109375" style="3" bestFit="1" customWidth="1"/>
    <col min="1805" max="1805" width="9.140625" style="3"/>
    <col min="1806" max="1806" width="14.28515625" style="3" customWidth="1"/>
    <col min="1807" max="2048" width="9.140625" style="3"/>
    <col min="2049" max="2049" width="36.42578125" style="3" customWidth="1"/>
    <col min="2050" max="2050" width="10" style="3" customWidth="1"/>
    <col min="2051" max="2051" width="11.42578125" style="3" customWidth="1"/>
    <col min="2052" max="2052" width="12.42578125" style="3" bestFit="1" customWidth="1"/>
    <col min="2053" max="2053" width="10.5703125" style="3" customWidth="1"/>
    <col min="2054" max="2054" width="11.85546875" style="3" customWidth="1"/>
    <col min="2055" max="2055" width="13.140625" style="3" customWidth="1"/>
    <col min="2056" max="2056" width="9.140625" style="3"/>
    <col min="2057" max="2057" width="15.5703125" style="3" customWidth="1"/>
    <col min="2058" max="2058" width="9.140625" style="3"/>
    <col min="2059" max="2059" width="22.140625" style="3" bestFit="1" customWidth="1"/>
    <col min="2060" max="2060" width="11.7109375" style="3" bestFit="1" customWidth="1"/>
    <col min="2061" max="2061" width="9.140625" style="3"/>
    <col min="2062" max="2062" width="14.28515625" style="3" customWidth="1"/>
    <col min="2063" max="2304" width="9.140625" style="3"/>
    <col min="2305" max="2305" width="36.42578125" style="3" customWidth="1"/>
    <col min="2306" max="2306" width="10" style="3" customWidth="1"/>
    <col min="2307" max="2307" width="11.42578125" style="3" customWidth="1"/>
    <col min="2308" max="2308" width="12.42578125" style="3" bestFit="1" customWidth="1"/>
    <col min="2309" max="2309" width="10.5703125" style="3" customWidth="1"/>
    <col min="2310" max="2310" width="11.85546875" style="3" customWidth="1"/>
    <col min="2311" max="2311" width="13.140625" style="3" customWidth="1"/>
    <col min="2312" max="2312" width="9.140625" style="3"/>
    <col min="2313" max="2313" width="15.5703125" style="3" customWidth="1"/>
    <col min="2314" max="2314" width="9.140625" style="3"/>
    <col min="2315" max="2315" width="22.140625" style="3" bestFit="1" customWidth="1"/>
    <col min="2316" max="2316" width="11.7109375" style="3" bestFit="1" customWidth="1"/>
    <col min="2317" max="2317" width="9.140625" style="3"/>
    <col min="2318" max="2318" width="14.28515625" style="3" customWidth="1"/>
    <col min="2319" max="2560" width="9.140625" style="3"/>
    <col min="2561" max="2561" width="36.42578125" style="3" customWidth="1"/>
    <col min="2562" max="2562" width="10" style="3" customWidth="1"/>
    <col min="2563" max="2563" width="11.42578125" style="3" customWidth="1"/>
    <col min="2564" max="2564" width="12.42578125" style="3" bestFit="1" customWidth="1"/>
    <col min="2565" max="2565" width="10.5703125" style="3" customWidth="1"/>
    <col min="2566" max="2566" width="11.85546875" style="3" customWidth="1"/>
    <col min="2567" max="2567" width="13.140625" style="3" customWidth="1"/>
    <col min="2568" max="2568" width="9.140625" style="3"/>
    <col min="2569" max="2569" width="15.5703125" style="3" customWidth="1"/>
    <col min="2570" max="2570" width="9.140625" style="3"/>
    <col min="2571" max="2571" width="22.140625" style="3" bestFit="1" customWidth="1"/>
    <col min="2572" max="2572" width="11.7109375" style="3" bestFit="1" customWidth="1"/>
    <col min="2573" max="2573" width="9.140625" style="3"/>
    <col min="2574" max="2574" width="14.28515625" style="3" customWidth="1"/>
    <col min="2575" max="2816" width="9.140625" style="3"/>
    <col min="2817" max="2817" width="36.42578125" style="3" customWidth="1"/>
    <col min="2818" max="2818" width="10" style="3" customWidth="1"/>
    <col min="2819" max="2819" width="11.42578125" style="3" customWidth="1"/>
    <col min="2820" max="2820" width="12.42578125" style="3" bestFit="1" customWidth="1"/>
    <col min="2821" max="2821" width="10.5703125" style="3" customWidth="1"/>
    <col min="2822" max="2822" width="11.85546875" style="3" customWidth="1"/>
    <col min="2823" max="2823" width="13.140625" style="3" customWidth="1"/>
    <col min="2824" max="2824" width="9.140625" style="3"/>
    <col min="2825" max="2825" width="15.5703125" style="3" customWidth="1"/>
    <col min="2826" max="2826" width="9.140625" style="3"/>
    <col min="2827" max="2827" width="22.140625" style="3" bestFit="1" customWidth="1"/>
    <col min="2828" max="2828" width="11.7109375" style="3" bestFit="1" customWidth="1"/>
    <col min="2829" max="2829" width="9.140625" style="3"/>
    <col min="2830" max="2830" width="14.28515625" style="3" customWidth="1"/>
    <col min="2831" max="3072" width="9.140625" style="3"/>
    <col min="3073" max="3073" width="36.42578125" style="3" customWidth="1"/>
    <col min="3074" max="3074" width="10" style="3" customWidth="1"/>
    <col min="3075" max="3075" width="11.42578125" style="3" customWidth="1"/>
    <col min="3076" max="3076" width="12.42578125" style="3" bestFit="1" customWidth="1"/>
    <col min="3077" max="3077" width="10.5703125" style="3" customWidth="1"/>
    <col min="3078" max="3078" width="11.85546875" style="3" customWidth="1"/>
    <col min="3079" max="3079" width="13.140625" style="3" customWidth="1"/>
    <col min="3080" max="3080" width="9.140625" style="3"/>
    <col min="3081" max="3081" width="15.5703125" style="3" customWidth="1"/>
    <col min="3082" max="3082" width="9.140625" style="3"/>
    <col min="3083" max="3083" width="22.140625" style="3" bestFit="1" customWidth="1"/>
    <col min="3084" max="3084" width="11.7109375" style="3" bestFit="1" customWidth="1"/>
    <col min="3085" max="3085" width="9.140625" style="3"/>
    <col min="3086" max="3086" width="14.28515625" style="3" customWidth="1"/>
    <col min="3087" max="3328" width="9.140625" style="3"/>
    <col min="3329" max="3329" width="36.42578125" style="3" customWidth="1"/>
    <col min="3330" max="3330" width="10" style="3" customWidth="1"/>
    <col min="3331" max="3331" width="11.42578125" style="3" customWidth="1"/>
    <col min="3332" max="3332" width="12.42578125" style="3" bestFit="1" customWidth="1"/>
    <col min="3333" max="3333" width="10.5703125" style="3" customWidth="1"/>
    <col min="3334" max="3334" width="11.85546875" style="3" customWidth="1"/>
    <col min="3335" max="3335" width="13.140625" style="3" customWidth="1"/>
    <col min="3336" max="3336" width="9.140625" style="3"/>
    <col min="3337" max="3337" width="15.5703125" style="3" customWidth="1"/>
    <col min="3338" max="3338" width="9.140625" style="3"/>
    <col min="3339" max="3339" width="22.140625" style="3" bestFit="1" customWidth="1"/>
    <col min="3340" max="3340" width="11.7109375" style="3" bestFit="1" customWidth="1"/>
    <col min="3341" max="3341" width="9.140625" style="3"/>
    <col min="3342" max="3342" width="14.28515625" style="3" customWidth="1"/>
    <col min="3343" max="3584" width="9.140625" style="3"/>
    <col min="3585" max="3585" width="36.42578125" style="3" customWidth="1"/>
    <col min="3586" max="3586" width="10" style="3" customWidth="1"/>
    <col min="3587" max="3587" width="11.42578125" style="3" customWidth="1"/>
    <col min="3588" max="3588" width="12.42578125" style="3" bestFit="1" customWidth="1"/>
    <col min="3589" max="3589" width="10.5703125" style="3" customWidth="1"/>
    <col min="3590" max="3590" width="11.85546875" style="3" customWidth="1"/>
    <col min="3591" max="3591" width="13.140625" style="3" customWidth="1"/>
    <col min="3592" max="3592" width="9.140625" style="3"/>
    <col min="3593" max="3593" width="15.5703125" style="3" customWidth="1"/>
    <col min="3594" max="3594" width="9.140625" style="3"/>
    <col min="3595" max="3595" width="22.140625" style="3" bestFit="1" customWidth="1"/>
    <col min="3596" max="3596" width="11.7109375" style="3" bestFit="1" customWidth="1"/>
    <col min="3597" max="3597" width="9.140625" style="3"/>
    <col min="3598" max="3598" width="14.28515625" style="3" customWidth="1"/>
    <col min="3599" max="3840" width="9.140625" style="3"/>
    <col min="3841" max="3841" width="36.42578125" style="3" customWidth="1"/>
    <col min="3842" max="3842" width="10" style="3" customWidth="1"/>
    <col min="3843" max="3843" width="11.42578125" style="3" customWidth="1"/>
    <col min="3844" max="3844" width="12.42578125" style="3" bestFit="1" customWidth="1"/>
    <col min="3845" max="3845" width="10.5703125" style="3" customWidth="1"/>
    <col min="3846" max="3846" width="11.85546875" style="3" customWidth="1"/>
    <col min="3847" max="3847" width="13.140625" style="3" customWidth="1"/>
    <col min="3848" max="3848" width="9.140625" style="3"/>
    <col min="3849" max="3849" width="15.5703125" style="3" customWidth="1"/>
    <col min="3850" max="3850" width="9.140625" style="3"/>
    <col min="3851" max="3851" width="22.140625" style="3" bestFit="1" customWidth="1"/>
    <col min="3852" max="3852" width="11.7109375" style="3" bestFit="1" customWidth="1"/>
    <col min="3853" max="3853" width="9.140625" style="3"/>
    <col min="3854" max="3854" width="14.28515625" style="3" customWidth="1"/>
    <col min="3855" max="4096" width="9.140625" style="3"/>
    <col min="4097" max="4097" width="36.42578125" style="3" customWidth="1"/>
    <col min="4098" max="4098" width="10" style="3" customWidth="1"/>
    <col min="4099" max="4099" width="11.42578125" style="3" customWidth="1"/>
    <col min="4100" max="4100" width="12.42578125" style="3" bestFit="1" customWidth="1"/>
    <col min="4101" max="4101" width="10.5703125" style="3" customWidth="1"/>
    <col min="4102" max="4102" width="11.85546875" style="3" customWidth="1"/>
    <col min="4103" max="4103" width="13.140625" style="3" customWidth="1"/>
    <col min="4104" max="4104" width="9.140625" style="3"/>
    <col min="4105" max="4105" width="15.5703125" style="3" customWidth="1"/>
    <col min="4106" max="4106" width="9.140625" style="3"/>
    <col min="4107" max="4107" width="22.140625" style="3" bestFit="1" customWidth="1"/>
    <col min="4108" max="4108" width="11.7109375" style="3" bestFit="1" customWidth="1"/>
    <col min="4109" max="4109" width="9.140625" style="3"/>
    <col min="4110" max="4110" width="14.28515625" style="3" customWidth="1"/>
    <col min="4111" max="4352" width="9.140625" style="3"/>
    <col min="4353" max="4353" width="36.42578125" style="3" customWidth="1"/>
    <col min="4354" max="4354" width="10" style="3" customWidth="1"/>
    <col min="4355" max="4355" width="11.42578125" style="3" customWidth="1"/>
    <col min="4356" max="4356" width="12.42578125" style="3" bestFit="1" customWidth="1"/>
    <col min="4357" max="4357" width="10.5703125" style="3" customWidth="1"/>
    <col min="4358" max="4358" width="11.85546875" style="3" customWidth="1"/>
    <col min="4359" max="4359" width="13.140625" style="3" customWidth="1"/>
    <col min="4360" max="4360" width="9.140625" style="3"/>
    <col min="4361" max="4361" width="15.5703125" style="3" customWidth="1"/>
    <col min="4362" max="4362" width="9.140625" style="3"/>
    <col min="4363" max="4363" width="22.140625" style="3" bestFit="1" customWidth="1"/>
    <col min="4364" max="4364" width="11.7109375" style="3" bestFit="1" customWidth="1"/>
    <col min="4365" max="4365" width="9.140625" style="3"/>
    <col min="4366" max="4366" width="14.28515625" style="3" customWidth="1"/>
    <col min="4367" max="4608" width="9.140625" style="3"/>
    <col min="4609" max="4609" width="36.42578125" style="3" customWidth="1"/>
    <col min="4610" max="4610" width="10" style="3" customWidth="1"/>
    <col min="4611" max="4611" width="11.42578125" style="3" customWidth="1"/>
    <col min="4612" max="4612" width="12.42578125" style="3" bestFit="1" customWidth="1"/>
    <col min="4613" max="4613" width="10.5703125" style="3" customWidth="1"/>
    <col min="4614" max="4614" width="11.85546875" style="3" customWidth="1"/>
    <col min="4615" max="4615" width="13.140625" style="3" customWidth="1"/>
    <col min="4616" max="4616" width="9.140625" style="3"/>
    <col min="4617" max="4617" width="15.5703125" style="3" customWidth="1"/>
    <col min="4618" max="4618" width="9.140625" style="3"/>
    <col min="4619" max="4619" width="22.140625" style="3" bestFit="1" customWidth="1"/>
    <col min="4620" max="4620" width="11.7109375" style="3" bestFit="1" customWidth="1"/>
    <col min="4621" max="4621" width="9.140625" style="3"/>
    <col min="4622" max="4622" width="14.28515625" style="3" customWidth="1"/>
    <col min="4623" max="4864" width="9.140625" style="3"/>
    <col min="4865" max="4865" width="36.42578125" style="3" customWidth="1"/>
    <col min="4866" max="4866" width="10" style="3" customWidth="1"/>
    <col min="4867" max="4867" width="11.42578125" style="3" customWidth="1"/>
    <col min="4868" max="4868" width="12.42578125" style="3" bestFit="1" customWidth="1"/>
    <col min="4869" max="4869" width="10.5703125" style="3" customWidth="1"/>
    <col min="4870" max="4870" width="11.85546875" style="3" customWidth="1"/>
    <col min="4871" max="4871" width="13.140625" style="3" customWidth="1"/>
    <col min="4872" max="4872" width="9.140625" style="3"/>
    <col min="4873" max="4873" width="15.5703125" style="3" customWidth="1"/>
    <col min="4874" max="4874" width="9.140625" style="3"/>
    <col min="4875" max="4875" width="22.140625" style="3" bestFit="1" customWidth="1"/>
    <col min="4876" max="4876" width="11.7109375" style="3" bestFit="1" customWidth="1"/>
    <col min="4877" max="4877" width="9.140625" style="3"/>
    <col min="4878" max="4878" width="14.28515625" style="3" customWidth="1"/>
    <col min="4879" max="5120" width="9.140625" style="3"/>
    <col min="5121" max="5121" width="36.42578125" style="3" customWidth="1"/>
    <col min="5122" max="5122" width="10" style="3" customWidth="1"/>
    <col min="5123" max="5123" width="11.42578125" style="3" customWidth="1"/>
    <col min="5124" max="5124" width="12.42578125" style="3" bestFit="1" customWidth="1"/>
    <col min="5125" max="5125" width="10.5703125" style="3" customWidth="1"/>
    <col min="5126" max="5126" width="11.85546875" style="3" customWidth="1"/>
    <col min="5127" max="5127" width="13.140625" style="3" customWidth="1"/>
    <col min="5128" max="5128" width="9.140625" style="3"/>
    <col min="5129" max="5129" width="15.5703125" style="3" customWidth="1"/>
    <col min="5130" max="5130" width="9.140625" style="3"/>
    <col min="5131" max="5131" width="22.140625" style="3" bestFit="1" customWidth="1"/>
    <col min="5132" max="5132" width="11.7109375" style="3" bestFit="1" customWidth="1"/>
    <col min="5133" max="5133" width="9.140625" style="3"/>
    <col min="5134" max="5134" width="14.28515625" style="3" customWidth="1"/>
    <col min="5135" max="5376" width="9.140625" style="3"/>
    <col min="5377" max="5377" width="36.42578125" style="3" customWidth="1"/>
    <col min="5378" max="5378" width="10" style="3" customWidth="1"/>
    <col min="5379" max="5379" width="11.42578125" style="3" customWidth="1"/>
    <col min="5380" max="5380" width="12.42578125" style="3" bestFit="1" customWidth="1"/>
    <col min="5381" max="5381" width="10.5703125" style="3" customWidth="1"/>
    <col min="5382" max="5382" width="11.85546875" style="3" customWidth="1"/>
    <col min="5383" max="5383" width="13.140625" style="3" customWidth="1"/>
    <col min="5384" max="5384" width="9.140625" style="3"/>
    <col min="5385" max="5385" width="15.5703125" style="3" customWidth="1"/>
    <col min="5386" max="5386" width="9.140625" style="3"/>
    <col min="5387" max="5387" width="22.140625" style="3" bestFit="1" customWidth="1"/>
    <col min="5388" max="5388" width="11.7109375" style="3" bestFit="1" customWidth="1"/>
    <col min="5389" max="5389" width="9.140625" style="3"/>
    <col min="5390" max="5390" width="14.28515625" style="3" customWidth="1"/>
    <col min="5391" max="5632" width="9.140625" style="3"/>
    <col min="5633" max="5633" width="36.42578125" style="3" customWidth="1"/>
    <col min="5634" max="5634" width="10" style="3" customWidth="1"/>
    <col min="5635" max="5635" width="11.42578125" style="3" customWidth="1"/>
    <col min="5636" max="5636" width="12.42578125" style="3" bestFit="1" customWidth="1"/>
    <col min="5637" max="5637" width="10.5703125" style="3" customWidth="1"/>
    <col min="5638" max="5638" width="11.85546875" style="3" customWidth="1"/>
    <col min="5639" max="5639" width="13.140625" style="3" customWidth="1"/>
    <col min="5640" max="5640" width="9.140625" style="3"/>
    <col min="5641" max="5641" width="15.5703125" style="3" customWidth="1"/>
    <col min="5642" max="5642" width="9.140625" style="3"/>
    <col min="5643" max="5643" width="22.140625" style="3" bestFit="1" customWidth="1"/>
    <col min="5644" max="5644" width="11.7109375" style="3" bestFit="1" customWidth="1"/>
    <col min="5645" max="5645" width="9.140625" style="3"/>
    <col min="5646" max="5646" width="14.28515625" style="3" customWidth="1"/>
    <col min="5647" max="5888" width="9.140625" style="3"/>
    <col min="5889" max="5889" width="36.42578125" style="3" customWidth="1"/>
    <col min="5890" max="5890" width="10" style="3" customWidth="1"/>
    <col min="5891" max="5891" width="11.42578125" style="3" customWidth="1"/>
    <col min="5892" max="5892" width="12.42578125" style="3" bestFit="1" customWidth="1"/>
    <col min="5893" max="5893" width="10.5703125" style="3" customWidth="1"/>
    <col min="5894" max="5894" width="11.85546875" style="3" customWidth="1"/>
    <col min="5895" max="5895" width="13.140625" style="3" customWidth="1"/>
    <col min="5896" max="5896" width="9.140625" style="3"/>
    <col min="5897" max="5897" width="15.5703125" style="3" customWidth="1"/>
    <col min="5898" max="5898" width="9.140625" style="3"/>
    <col min="5899" max="5899" width="22.140625" style="3" bestFit="1" customWidth="1"/>
    <col min="5900" max="5900" width="11.7109375" style="3" bestFit="1" customWidth="1"/>
    <col min="5901" max="5901" width="9.140625" style="3"/>
    <col min="5902" max="5902" width="14.28515625" style="3" customWidth="1"/>
    <col min="5903" max="6144" width="9.140625" style="3"/>
    <col min="6145" max="6145" width="36.42578125" style="3" customWidth="1"/>
    <col min="6146" max="6146" width="10" style="3" customWidth="1"/>
    <col min="6147" max="6147" width="11.42578125" style="3" customWidth="1"/>
    <col min="6148" max="6148" width="12.42578125" style="3" bestFit="1" customWidth="1"/>
    <col min="6149" max="6149" width="10.5703125" style="3" customWidth="1"/>
    <col min="6150" max="6150" width="11.85546875" style="3" customWidth="1"/>
    <col min="6151" max="6151" width="13.140625" style="3" customWidth="1"/>
    <col min="6152" max="6152" width="9.140625" style="3"/>
    <col min="6153" max="6153" width="15.5703125" style="3" customWidth="1"/>
    <col min="6154" max="6154" width="9.140625" style="3"/>
    <col min="6155" max="6155" width="22.140625" style="3" bestFit="1" customWidth="1"/>
    <col min="6156" max="6156" width="11.7109375" style="3" bestFit="1" customWidth="1"/>
    <col min="6157" max="6157" width="9.140625" style="3"/>
    <col min="6158" max="6158" width="14.28515625" style="3" customWidth="1"/>
    <col min="6159" max="6400" width="9.140625" style="3"/>
    <col min="6401" max="6401" width="36.42578125" style="3" customWidth="1"/>
    <col min="6402" max="6402" width="10" style="3" customWidth="1"/>
    <col min="6403" max="6403" width="11.42578125" style="3" customWidth="1"/>
    <col min="6404" max="6404" width="12.42578125" style="3" bestFit="1" customWidth="1"/>
    <col min="6405" max="6405" width="10.5703125" style="3" customWidth="1"/>
    <col min="6406" max="6406" width="11.85546875" style="3" customWidth="1"/>
    <col min="6407" max="6407" width="13.140625" style="3" customWidth="1"/>
    <col min="6408" max="6408" width="9.140625" style="3"/>
    <col min="6409" max="6409" width="15.5703125" style="3" customWidth="1"/>
    <col min="6410" max="6410" width="9.140625" style="3"/>
    <col min="6411" max="6411" width="22.140625" style="3" bestFit="1" customWidth="1"/>
    <col min="6412" max="6412" width="11.7109375" style="3" bestFit="1" customWidth="1"/>
    <col min="6413" max="6413" width="9.140625" style="3"/>
    <col min="6414" max="6414" width="14.28515625" style="3" customWidth="1"/>
    <col min="6415" max="6656" width="9.140625" style="3"/>
    <col min="6657" max="6657" width="36.42578125" style="3" customWidth="1"/>
    <col min="6658" max="6658" width="10" style="3" customWidth="1"/>
    <col min="6659" max="6659" width="11.42578125" style="3" customWidth="1"/>
    <col min="6660" max="6660" width="12.42578125" style="3" bestFit="1" customWidth="1"/>
    <col min="6661" max="6661" width="10.5703125" style="3" customWidth="1"/>
    <col min="6662" max="6662" width="11.85546875" style="3" customWidth="1"/>
    <col min="6663" max="6663" width="13.140625" style="3" customWidth="1"/>
    <col min="6664" max="6664" width="9.140625" style="3"/>
    <col min="6665" max="6665" width="15.5703125" style="3" customWidth="1"/>
    <col min="6666" max="6666" width="9.140625" style="3"/>
    <col min="6667" max="6667" width="22.140625" style="3" bestFit="1" customWidth="1"/>
    <col min="6668" max="6668" width="11.7109375" style="3" bestFit="1" customWidth="1"/>
    <col min="6669" max="6669" width="9.140625" style="3"/>
    <col min="6670" max="6670" width="14.28515625" style="3" customWidth="1"/>
    <col min="6671" max="6912" width="9.140625" style="3"/>
    <col min="6913" max="6913" width="36.42578125" style="3" customWidth="1"/>
    <col min="6914" max="6914" width="10" style="3" customWidth="1"/>
    <col min="6915" max="6915" width="11.42578125" style="3" customWidth="1"/>
    <col min="6916" max="6916" width="12.42578125" style="3" bestFit="1" customWidth="1"/>
    <col min="6917" max="6917" width="10.5703125" style="3" customWidth="1"/>
    <col min="6918" max="6918" width="11.85546875" style="3" customWidth="1"/>
    <col min="6919" max="6919" width="13.140625" style="3" customWidth="1"/>
    <col min="6920" max="6920" width="9.140625" style="3"/>
    <col min="6921" max="6921" width="15.5703125" style="3" customWidth="1"/>
    <col min="6922" max="6922" width="9.140625" style="3"/>
    <col min="6923" max="6923" width="22.140625" style="3" bestFit="1" customWidth="1"/>
    <col min="6924" max="6924" width="11.7109375" style="3" bestFit="1" customWidth="1"/>
    <col min="6925" max="6925" width="9.140625" style="3"/>
    <col min="6926" max="6926" width="14.28515625" style="3" customWidth="1"/>
    <col min="6927" max="7168" width="9.140625" style="3"/>
    <col min="7169" max="7169" width="36.42578125" style="3" customWidth="1"/>
    <col min="7170" max="7170" width="10" style="3" customWidth="1"/>
    <col min="7171" max="7171" width="11.42578125" style="3" customWidth="1"/>
    <col min="7172" max="7172" width="12.42578125" style="3" bestFit="1" customWidth="1"/>
    <col min="7173" max="7173" width="10.5703125" style="3" customWidth="1"/>
    <col min="7174" max="7174" width="11.85546875" style="3" customWidth="1"/>
    <col min="7175" max="7175" width="13.140625" style="3" customWidth="1"/>
    <col min="7176" max="7176" width="9.140625" style="3"/>
    <col min="7177" max="7177" width="15.5703125" style="3" customWidth="1"/>
    <col min="7178" max="7178" width="9.140625" style="3"/>
    <col min="7179" max="7179" width="22.140625" style="3" bestFit="1" customWidth="1"/>
    <col min="7180" max="7180" width="11.7109375" style="3" bestFit="1" customWidth="1"/>
    <col min="7181" max="7181" width="9.140625" style="3"/>
    <col min="7182" max="7182" width="14.28515625" style="3" customWidth="1"/>
    <col min="7183" max="7424" width="9.140625" style="3"/>
    <col min="7425" max="7425" width="36.42578125" style="3" customWidth="1"/>
    <col min="7426" max="7426" width="10" style="3" customWidth="1"/>
    <col min="7427" max="7427" width="11.42578125" style="3" customWidth="1"/>
    <col min="7428" max="7428" width="12.42578125" style="3" bestFit="1" customWidth="1"/>
    <col min="7429" max="7429" width="10.5703125" style="3" customWidth="1"/>
    <col min="7430" max="7430" width="11.85546875" style="3" customWidth="1"/>
    <col min="7431" max="7431" width="13.140625" style="3" customWidth="1"/>
    <col min="7432" max="7432" width="9.140625" style="3"/>
    <col min="7433" max="7433" width="15.5703125" style="3" customWidth="1"/>
    <col min="7434" max="7434" width="9.140625" style="3"/>
    <col min="7435" max="7435" width="22.140625" style="3" bestFit="1" customWidth="1"/>
    <col min="7436" max="7436" width="11.7109375" style="3" bestFit="1" customWidth="1"/>
    <col min="7437" max="7437" width="9.140625" style="3"/>
    <col min="7438" max="7438" width="14.28515625" style="3" customWidth="1"/>
    <col min="7439" max="7680" width="9.140625" style="3"/>
    <col min="7681" max="7681" width="36.42578125" style="3" customWidth="1"/>
    <col min="7682" max="7682" width="10" style="3" customWidth="1"/>
    <col min="7683" max="7683" width="11.42578125" style="3" customWidth="1"/>
    <col min="7684" max="7684" width="12.42578125" style="3" bestFit="1" customWidth="1"/>
    <col min="7685" max="7685" width="10.5703125" style="3" customWidth="1"/>
    <col min="7686" max="7686" width="11.85546875" style="3" customWidth="1"/>
    <col min="7687" max="7687" width="13.140625" style="3" customWidth="1"/>
    <col min="7688" max="7688" width="9.140625" style="3"/>
    <col min="7689" max="7689" width="15.5703125" style="3" customWidth="1"/>
    <col min="7690" max="7690" width="9.140625" style="3"/>
    <col min="7691" max="7691" width="22.140625" style="3" bestFit="1" customWidth="1"/>
    <col min="7692" max="7692" width="11.7109375" style="3" bestFit="1" customWidth="1"/>
    <col min="7693" max="7693" width="9.140625" style="3"/>
    <col min="7694" max="7694" width="14.28515625" style="3" customWidth="1"/>
    <col min="7695" max="7936" width="9.140625" style="3"/>
    <col min="7937" max="7937" width="36.42578125" style="3" customWidth="1"/>
    <col min="7938" max="7938" width="10" style="3" customWidth="1"/>
    <col min="7939" max="7939" width="11.42578125" style="3" customWidth="1"/>
    <col min="7940" max="7940" width="12.42578125" style="3" bestFit="1" customWidth="1"/>
    <col min="7941" max="7941" width="10.5703125" style="3" customWidth="1"/>
    <col min="7942" max="7942" width="11.85546875" style="3" customWidth="1"/>
    <col min="7943" max="7943" width="13.140625" style="3" customWidth="1"/>
    <col min="7944" max="7944" width="9.140625" style="3"/>
    <col min="7945" max="7945" width="15.5703125" style="3" customWidth="1"/>
    <col min="7946" max="7946" width="9.140625" style="3"/>
    <col min="7947" max="7947" width="22.140625" style="3" bestFit="1" customWidth="1"/>
    <col min="7948" max="7948" width="11.7109375" style="3" bestFit="1" customWidth="1"/>
    <col min="7949" max="7949" width="9.140625" style="3"/>
    <col min="7950" max="7950" width="14.28515625" style="3" customWidth="1"/>
    <col min="7951" max="8192" width="9.140625" style="3"/>
    <col min="8193" max="8193" width="36.42578125" style="3" customWidth="1"/>
    <col min="8194" max="8194" width="10" style="3" customWidth="1"/>
    <col min="8195" max="8195" width="11.42578125" style="3" customWidth="1"/>
    <col min="8196" max="8196" width="12.42578125" style="3" bestFit="1" customWidth="1"/>
    <col min="8197" max="8197" width="10.5703125" style="3" customWidth="1"/>
    <col min="8198" max="8198" width="11.85546875" style="3" customWidth="1"/>
    <col min="8199" max="8199" width="13.140625" style="3" customWidth="1"/>
    <col min="8200" max="8200" width="9.140625" style="3"/>
    <col min="8201" max="8201" width="15.5703125" style="3" customWidth="1"/>
    <col min="8202" max="8202" width="9.140625" style="3"/>
    <col min="8203" max="8203" width="22.140625" style="3" bestFit="1" customWidth="1"/>
    <col min="8204" max="8204" width="11.7109375" style="3" bestFit="1" customWidth="1"/>
    <col min="8205" max="8205" width="9.140625" style="3"/>
    <col min="8206" max="8206" width="14.28515625" style="3" customWidth="1"/>
    <col min="8207" max="8448" width="9.140625" style="3"/>
    <col min="8449" max="8449" width="36.42578125" style="3" customWidth="1"/>
    <col min="8450" max="8450" width="10" style="3" customWidth="1"/>
    <col min="8451" max="8451" width="11.42578125" style="3" customWidth="1"/>
    <col min="8452" max="8452" width="12.42578125" style="3" bestFit="1" customWidth="1"/>
    <col min="8453" max="8453" width="10.5703125" style="3" customWidth="1"/>
    <col min="8454" max="8454" width="11.85546875" style="3" customWidth="1"/>
    <col min="8455" max="8455" width="13.140625" style="3" customWidth="1"/>
    <col min="8456" max="8456" width="9.140625" style="3"/>
    <col min="8457" max="8457" width="15.5703125" style="3" customWidth="1"/>
    <col min="8458" max="8458" width="9.140625" style="3"/>
    <col min="8459" max="8459" width="22.140625" style="3" bestFit="1" customWidth="1"/>
    <col min="8460" max="8460" width="11.7109375" style="3" bestFit="1" customWidth="1"/>
    <col min="8461" max="8461" width="9.140625" style="3"/>
    <col min="8462" max="8462" width="14.28515625" style="3" customWidth="1"/>
    <col min="8463" max="8704" width="9.140625" style="3"/>
    <col min="8705" max="8705" width="36.42578125" style="3" customWidth="1"/>
    <col min="8706" max="8706" width="10" style="3" customWidth="1"/>
    <col min="8707" max="8707" width="11.42578125" style="3" customWidth="1"/>
    <col min="8708" max="8708" width="12.42578125" style="3" bestFit="1" customWidth="1"/>
    <col min="8709" max="8709" width="10.5703125" style="3" customWidth="1"/>
    <col min="8710" max="8710" width="11.85546875" style="3" customWidth="1"/>
    <col min="8711" max="8711" width="13.140625" style="3" customWidth="1"/>
    <col min="8712" max="8712" width="9.140625" style="3"/>
    <col min="8713" max="8713" width="15.5703125" style="3" customWidth="1"/>
    <col min="8714" max="8714" width="9.140625" style="3"/>
    <col min="8715" max="8715" width="22.140625" style="3" bestFit="1" customWidth="1"/>
    <col min="8716" max="8716" width="11.7109375" style="3" bestFit="1" customWidth="1"/>
    <col min="8717" max="8717" width="9.140625" style="3"/>
    <col min="8718" max="8718" width="14.28515625" style="3" customWidth="1"/>
    <col min="8719" max="8960" width="9.140625" style="3"/>
    <col min="8961" max="8961" width="36.42578125" style="3" customWidth="1"/>
    <col min="8962" max="8962" width="10" style="3" customWidth="1"/>
    <col min="8963" max="8963" width="11.42578125" style="3" customWidth="1"/>
    <col min="8964" max="8964" width="12.42578125" style="3" bestFit="1" customWidth="1"/>
    <col min="8965" max="8965" width="10.5703125" style="3" customWidth="1"/>
    <col min="8966" max="8966" width="11.85546875" style="3" customWidth="1"/>
    <col min="8967" max="8967" width="13.140625" style="3" customWidth="1"/>
    <col min="8968" max="8968" width="9.140625" style="3"/>
    <col min="8969" max="8969" width="15.5703125" style="3" customWidth="1"/>
    <col min="8970" max="8970" width="9.140625" style="3"/>
    <col min="8971" max="8971" width="22.140625" style="3" bestFit="1" customWidth="1"/>
    <col min="8972" max="8972" width="11.7109375" style="3" bestFit="1" customWidth="1"/>
    <col min="8973" max="8973" width="9.140625" style="3"/>
    <col min="8974" max="8974" width="14.28515625" style="3" customWidth="1"/>
    <col min="8975" max="9216" width="9.140625" style="3"/>
    <col min="9217" max="9217" width="36.42578125" style="3" customWidth="1"/>
    <col min="9218" max="9218" width="10" style="3" customWidth="1"/>
    <col min="9219" max="9219" width="11.42578125" style="3" customWidth="1"/>
    <col min="9220" max="9220" width="12.42578125" style="3" bestFit="1" customWidth="1"/>
    <col min="9221" max="9221" width="10.5703125" style="3" customWidth="1"/>
    <col min="9222" max="9222" width="11.85546875" style="3" customWidth="1"/>
    <col min="9223" max="9223" width="13.140625" style="3" customWidth="1"/>
    <col min="9224" max="9224" width="9.140625" style="3"/>
    <col min="9225" max="9225" width="15.5703125" style="3" customWidth="1"/>
    <col min="9226" max="9226" width="9.140625" style="3"/>
    <col min="9227" max="9227" width="22.140625" style="3" bestFit="1" customWidth="1"/>
    <col min="9228" max="9228" width="11.7109375" style="3" bestFit="1" customWidth="1"/>
    <col min="9229" max="9229" width="9.140625" style="3"/>
    <col min="9230" max="9230" width="14.28515625" style="3" customWidth="1"/>
    <col min="9231" max="9472" width="9.140625" style="3"/>
    <col min="9473" max="9473" width="36.42578125" style="3" customWidth="1"/>
    <col min="9474" max="9474" width="10" style="3" customWidth="1"/>
    <col min="9475" max="9475" width="11.42578125" style="3" customWidth="1"/>
    <col min="9476" max="9476" width="12.42578125" style="3" bestFit="1" customWidth="1"/>
    <col min="9477" max="9477" width="10.5703125" style="3" customWidth="1"/>
    <col min="9478" max="9478" width="11.85546875" style="3" customWidth="1"/>
    <col min="9479" max="9479" width="13.140625" style="3" customWidth="1"/>
    <col min="9480" max="9480" width="9.140625" style="3"/>
    <col min="9481" max="9481" width="15.5703125" style="3" customWidth="1"/>
    <col min="9482" max="9482" width="9.140625" style="3"/>
    <col min="9483" max="9483" width="22.140625" style="3" bestFit="1" customWidth="1"/>
    <col min="9484" max="9484" width="11.7109375" style="3" bestFit="1" customWidth="1"/>
    <col min="9485" max="9485" width="9.140625" style="3"/>
    <col min="9486" max="9486" width="14.28515625" style="3" customWidth="1"/>
    <col min="9487" max="9728" width="9.140625" style="3"/>
    <col min="9729" max="9729" width="36.42578125" style="3" customWidth="1"/>
    <col min="9730" max="9730" width="10" style="3" customWidth="1"/>
    <col min="9731" max="9731" width="11.42578125" style="3" customWidth="1"/>
    <col min="9732" max="9732" width="12.42578125" style="3" bestFit="1" customWidth="1"/>
    <col min="9733" max="9733" width="10.5703125" style="3" customWidth="1"/>
    <col min="9734" max="9734" width="11.85546875" style="3" customWidth="1"/>
    <col min="9735" max="9735" width="13.140625" style="3" customWidth="1"/>
    <col min="9736" max="9736" width="9.140625" style="3"/>
    <col min="9737" max="9737" width="15.5703125" style="3" customWidth="1"/>
    <col min="9738" max="9738" width="9.140625" style="3"/>
    <col min="9739" max="9739" width="22.140625" style="3" bestFit="1" customWidth="1"/>
    <col min="9740" max="9740" width="11.7109375" style="3" bestFit="1" customWidth="1"/>
    <col min="9741" max="9741" width="9.140625" style="3"/>
    <col min="9742" max="9742" width="14.28515625" style="3" customWidth="1"/>
    <col min="9743" max="9984" width="9.140625" style="3"/>
    <col min="9985" max="9985" width="36.42578125" style="3" customWidth="1"/>
    <col min="9986" max="9986" width="10" style="3" customWidth="1"/>
    <col min="9987" max="9987" width="11.42578125" style="3" customWidth="1"/>
    <col min="9988" max="9988" width="12.42578125" style="3" bestFit="1" customWidth="1"/>
    <col min="9989" max="9989" width="10.5703125" style="3" customWidth="1"/>
    <col min="9990" max="9990" width="11.85546875" style="3" customWidth="1"/>
    <col min="9991" max="9991" width="13.140625" style="3" customWidth="1"/>
    <col min="9992" max="9992" width="9.140625" style="3"/>
    <col min="9993" max="9993" width="15.5703125" style="3" customWidth="1"/>
    <col min="9994" max="9994" width="9.140625" style="3"/>
    <col min="9995" max="9995" width="22.140625" style="3" bestFit="1" customWidth="1"/>
    <col min="9996" max="9996" width="11.7109375" style="3" bestFit="1" customWidth="1"/>
    <col min="9997" max="9997" width="9.140625" style="3"/>
    <col min="9998" max="9998" width="14.28515625" style="3" customWidth="1"/>
    <col min="9999" max="10240" width="9.140625" style="3"/>
    <col min="10241" max="10241" width="36.42578125" style="3" customWidth="1"/>
    <col min="10242" max="10242" width="10" style="3" customWidth="1"/>
    <col min="10243" max="10243" width="11.42578125" style="3" customWidth="1"/>
    <col min="10244" max="10244" width="12.42578125" style="3" bestFit="1" customWidth="1"/>
    <col min="10245" max="10245" width="10.5703125" style="3" customWidth="1"/>
    <col min="10246" max="10246" width="11.85546875" style="3" customWidth="1"/>
    <col min="10247" max="10247" width="13.140625" style="3" customWidth="1"/>
    <col min="10248" max="10248" width="9.140625" style="3"/>
    <col min="10249" max="10249" width="15.5703125" style="3" customWidth="1"/>
    <col min="10250" max="10250" width="9.140625" style="3"/>
    <col min="10251" max="10251" width="22.140625" style="3" bestFit="1" customWidth="1"/>
    <col min="10252" max="10252" width="11.7109375" style="3" bestFit="1" customWidth="1"/>
    <col min="10253" max="10253" width="9.140625" style="3"/>
    <col min="10254" max="10254" width="14.28515625" style="3" customWidth="1"/>
    <col min="10255" max="10496" width="9.140625" style="3"/>
    <col min="10497" max="10497" width="36.42578125" style="3" customWidth="1"/>
    <col min="10498" max="10498" width="10" style="3" customWidth="1"/>
    <col min="10499" max="10499" width="11.42578125" style="3" customWidth="1"/>
    <col min="10500" max="10500" width="12.42578125" style="3" bestFit="1" customWidth="1"/>
    <col min="10501" max="10501" width="10.5703125" style="3" customWidth="1"/>
    <col min="10502" max="10502" width="11.85546875" style="3" customWidth="1"/>
    <col min="10503" max="10503" width="13.140625" style="3" customWidth="1"/>
    <col min="10504" max="10504" width="9.140625" style="3"/>
    <col min="10505" max="10505" width="15.5703125" style="3" customWidth="1"/>
    <col min="10506" max="10506" width="9.140625" style="3"/>
    <col min="10507" max="10507" width="22.140625" style="3" bestFit="1" customWidth="1"/>
    <col min="10508" max="10508" width="11.7109375" style="3" bestFit="1" customWidth="1"/>
    <col min="10509" max="10509" width="9.140625" style="3"/>
    <col min="10510" max="10510" width="14.28515625" style="3" customWidth="1"/>
    <col min="10511" max="10752" width="9.140625" style="3"/>
    <col min="10753" max="10753" width="36.42578125" style="3" customWidth="1"/>
    <col min="10754" max="10754" width="10" style="3" customWidth="1"/>
    <col min="10755" max="10755" width="11.42578125" style="3" customWidth="1"/>
    <col min="10756" max="10756" width="12.42578125" style="3" bestFit="1" customWidth="1"/>
    <col min="10757" max="10757" width="10.5703125" style="3" customWidth="1"/>
    <col min="10758" max="10758" width="11.85546875" style="3" customWidth="1"/>
    <col min="10759" max="10759" width="13.140625" style="3" customWidth="1"/>
    <col min="10760" max="10760" width="9.140625" style="3"/>
    <col min="10761" max="10761" width="15.5703125" style="3" customWidth="1"/>
    <col min="10762" max="10762" width="9.140625" style="3"/>
    <col min="10763" max="10763" width="22.140625" style="3" bestFit="1" customWidth="1"/>
    <col min="10764" max="10764" width="11.7109375" style="3" bestFit="1" customWidth="1"/>
    <col min="10765" max="10765" width="9.140625" style="3"/>
    <col min="10766" max="10766" width="14.28515625" style="3" customWidth="1"/>
    <col min="10767" max="11008" width="9.140625" style="3"/>
    <col min="11009" max="11009" width="36.42578125" style="3" customWidth="1"/>
    <col min="11010" max="11010" width="10" style="3" customWidth="1"/>
    <col min="11011" max="11011" width="11.42578125" style="3" customWidth="1"/>
    <col min="11012" max="11012" width="12.42578125" style="3" bestFit="1" customWidth="1"/>
    <col min="11013" max="11013" width="10.5703125" style="3" customWidth="1"/>
    <col min="11014" max="11014" width="11.85546875" style="3" customWidth="1"/>
    <col min="11015" max="11015" width="13.140625" style="3" customWidth="1"/>
    <col min="11016" max="11016" width="9.140625" style="3"/>
    <col min="11017" max="11017" width="15.5703125" style="3" customWidth="1"/>
    <col min="11018" max="11018" width="9.140625" style="3"/>
    <col min="11019" max="11019" width="22.140625" style="3" bestFit="1" customWidth="1"/>
    <col min="11020" max="11020" width="11.7109375" style="3" bestFit="1" customWidth="1"/>
    <col min="11021" max="11021" width="9.140625" style="3"/>
    <col min="11022" max="11022" width="14.28515625" style="3" customWidth="1"/>
    <col min="11023" max="11264" width="9.140625" style="3"/>
    <col min="11265" max="11265" width="36.42578125" style="3" customWidth="1"/>
    <col min="11266" max="11266" width="10" style="3" customWidth="1"/>
    <col min="11267" max="11267" width="11.42578125" style="3" customWidth="1"/>
    <col min="11268" max="11268" width="12.42578125" style="3" bestFit="1" customWidth="1"/>
    <col min="11269" max="11269" width="10.5703125" style="3" customWidth="1"/>
    <col min="11270" max="11270" width="11.85546875" style="3" customWidth="1"/>
    <col min="11271" max="11271" width="13.140625" style="3" customWidth="1"/>
    <col min="11272" max="11272" width="9.140625" style="3"/>
    <col min="11273" max="11273" width="15.5703125" style="3" customWidth="1"/>
    <col min="11274" max="11274" width="9.140625" style="3"/>
    <col min="11275" max="11275" width="22.140625" style="3" bestFit="1" customWidth="1"/>
    <col min="11276" max="11276" width="11.7109375" style="3" bestFit="1" customWidth="1"/>
    <col min="11277" max="11277" width="9.140625" style="3"/>
    <col min="11278" max="11278" width="14.28515625" style="3" customWidth="1"/>
    <col min="11279" max="11520" width="9.140625" style="3"/>
    <col min="11521" max="11521" width="36.42578125" style="3" customWidth="1"/>
    <col min="11522" max="11522" width="10" style="3" customWidth="1"/>
    <col min="11523" max="11523" width="11.42578125" style="3" customWidth="1"/>
    <col min="11524" max="11524" width="12.42578125" style="3" bestFit="1" customWidth="1"/>
    <col min="11525" max="11525" width="10.5703125" style="3" customWidth="1"/>
    <col min="11526" max="11526" width="11.85546875" style="3" customWidth="1"/>
    <col min="11527" max="11527" width="13.140625" style="3" customWidth="1"/>
    <col min="11528" max="11528" width="9.140625" style="3"/>
    <col min="11529" max="11529" width="15.5703125" style="3" customWidth="1"/>
    <col min="11530" max="11530" width="9.140625" style="3"/>
    <col min="11531" max="11531" width="22.140625" style="3" bestFit="1" customWidth="1"/>
    <col min="11532" max="11532" width="11.7109375" style="3" bestFit="1" customWidth="1"/>
    <col min="11533" max="11533" width="9.140625" style="3"/>
    <col min="11534" max="11534" width="14.28515625" style="3" customWidth="1"/>
    <col min="11535" max="11776" width="9.140625" style="3"/>
    <col min="11777" max="11777" width="36.42578125" style="3" customWidth="1"/>
    <col min="11778" max="11778" width="10" style="3" customWidth="1"/>
    <col min="11779" max="11779" width="11.42578125" style="3" customWidth="1"/>
    <col min="11780" max="11780" width="12.42578125" style="3" bestFit="1" customWidth="1"/>
    <col min="11781" max="11781" width="10.5703125" style="3" customWidth="1"/>
    <col min="11782" max="11782" width="11.85546875" style="3" customWidth="1"/>
    <col min="11783" max="11783" width="13.140625" style="3" customWidth="1"/>
    <col min="11784" max="11784" width="9.140625" style="3"/>
    <col min="11785" max="11785" width="15.5703125" style="3" customWidth="1"/>
    <col min="11786" max="11786" width="9.140625" style="3"/>
    <col min="11787" max="11787" width="22.140625" style="3" bestFit="1" customWidth="1"/>
    <col min="11788" max="11788" width="11.7109375" style="3" bestFit="1" customWidth="1"/>
    <col min="11789" max="11789" width="9.140625" style="3"/>
    <col min="11790" max="11790" width="14.28515625" style="3" customWidth="1"/>
    <col min="11791" max="12032" width="9.140625" style="3"/>
    <col min="12033" max="12033" width="36.42578125" style="3" customWidth="1"/>
    <col min="12034" max="12034" width="10" style="3" customWidth="1"/>
    <col min="12035" max="12035" width="11.42578125" style="3" customWidth="1"/>
    <col min="12036" max="12036" width="12.42578125" style="3" bestFit="1" customWidth="1"/>
    <col min="12037" max="12037" width="10.5703125" style="3" customWidth="1"/>
    <col min="12038" max="12038" width="11.85546875" style="3" customWidth="1"/>
    <col min="12039" max="12039" width="13.140625" style="3" customWidth="1"/>
    <col min="12040" max="12040" width="9.140625" style="3"/>
    <col min="12041" max="12041" width="15.5703125" style="3" customWidth="1"/>
    <col min="12042" max="12042" width="9.140625" style="3"/>
    <col min="12043" max="12043" width="22.140625" style="3" bestFit="1" customWidth="1"/>
    <col min="12044" max="12044" width="11.7109375" style="3" bestFit="1" customWidth="1"/>
    <col min="12045" max="12045" width="9.140625" style="3"/>
    <col min="12046" max="12046" width="14.28515625" style="3" customWidth="1"/>
    <col min="12047" max="12288" width="9.140625" style="3"/>
    <col min="12289" max="12289" width="36.42578125" style="3" customWidth="1"/>
    <col min="12290" max="12290" width="10" style="3" customWidth="1"/>
    <col min="12291" max="12291" width="11.42578125" style="3" customWidth="1"/>
    <col min="12292" max="12292" width="12.42578125" style="3" bestFit="1" customWidth="1"/>
    <col min="12293" max="12293" width="10.5703125" style="3" customWidth="1"/>
    <col min="12294" max="12294" width="11.85546875" style="3" customWidth="1"/>
    <col min="12295" max="12295" width="13.140625" style="3" customWidth="1"/>
    <col min="12296" max="12296" width="9.140625" style="3"/>
    <col min="12297" max="12297" width="15.5703125" style="3" customWidth="1"/>
    <col min="12298" max="12298" width="9.140625" style="3"/>
    <col min="12299" max="12299" width="22.140625" style="3" bestFit="1" customWidth="1"/>
    <col min="12300" max="12300" width="11.7109375" style="3" bestFit="1" customWidth="1"/>
    <col min="12301" max="12301" width="9.140625" style="3"/>
    <col min="12302" max="12302" width="14.28515625" style="3" customWidth="1"/>
    <col min="12303" max="12544" width="9.140625" style="3"/>
    <col min="12545" max="12545" width="36.42578125" style="3" customWidth="1"/>
    <col min="12546" max="12546" width="10" style="3" customWidth="1"/>
    <col min="12547" max="12547" width="11.42578125" style="3" customWidth="1"/>
    <col min="12548" max="12548" width="12.42578125" style="3" bestFit="1" customWidth="1"/>
    <col min="12549" max="12549" width="10.5703125" style="3" customWidth="1"/>
    <col min="12550" max="12550" width="11.85546875" style="3" customWidth="1"/>
    <col min="12551" max="12551" width="13.140625" style="3" customWidth="1"/>
    <col min="12552" max="12552" width="9.140625" style="3"/>
    <col min="12553" max="12553" width="15.5703125" style="3" customWidth="1"/>
    <col min="12554" max="12554" width="9.140625" style="3"/>
    <col min="12555" max="12555" width="22.140625" style="3" bestFit="1" customWidth="1"/>
    <col min="12556" max="12556" width="11.7109375" style="3" bestFit="1" customWidth="1"/>
    <col min="12557" max="12557" width="9.140625" style="3"/>
    <col min="12558" max="12558" width="14.28515625" style="3" customWidth="1"/>
    <col min="12559" max="12800" width="9.140625" style="3"/>
    <col min="12801" max="12801" width="36.42578125" style="3" customWidth="1"/>
    <col min="12802" max="12802" width="10" style="3" customWidth="1"/>
    <col min="12803" max="12803" width="11.42578125" style="3" customWidth="1"/>
    <col min="12804" max="12804" width="12.42578125" style="3" bestFit="1" customWidth="1"/>
    <col min="12805" max="12805" width="10.5703125" style="3" customWidth="1"/>
    <col min="12806" max="12806" width="11.85546875" style="3" customWidth="1"/>
    <col min="12807" max="12807" width="13.140625" style="3" customWidth="1"/>
    <col min="12808" max="12808" width="9.140625" style="3"/>
    <col min="12809" max="12809" width="15.5703125" style="3" customWidth="1"/>
    <col min="12810" max="12810" width="9.140625" style="3"/>
    <col min="12811" max="12811" width="22.140625" style="3" bestFit="1" customWidth="1"/>
    <col min="12812" max="12812" width="11.7109375" style="3" bestFit="1" customWidth="1"/>
    <col min="12813" max="12813" width="9.140625" style="3"/>
    <col min="12814" max="12814" width="14.28515625" style="3" customWidth="1"/>
    <col min="12815" max="13056" width="9.140625" style="3"/>
    <col min="13057" max="13057" width="36.42578125" style="3" customWidth="1"/>
    <col min="13058" max="13058" width="10" style="3" customWidth="1"/>
    <col min="13059" max="13059" width="11.42578125" style="3" customWidth="1"/>
    <col min="13060" max="13060" width="12.42578125" style="3" bestFit="1" customWidth="1"/>
    <col min="13061" max="13061" width="10.5703125" style="3" customWidth="1"/>
    <col min="13062" max="13062" width="11.85546875" style="3" customWidth="1"/>
    <col min="13063" max="13063" width="13.140625" style="3" customWidth="1"/>
    <col min="13064" max="13064" width="9.140625" style="3"/>
    <col min="13065" max="13065" width="15.5703125" style="3" customWidth="1"/>
    <col min="13066" max="13066" width="9.140625" style="3"/>
    <col min="13067" max="13067" width="22.140625" style="3" bestFit="1" customWidth="1"/>
    <col min="13068" max="13068" width="11.7109375" style="3" bestFit="1" customWidth="1"/>
    <col min="13069" max="13069" width="9.140625" style="3"/>
    <col min="13070" max="13070" width="14.28515625" style="3" customWidth="1"/>
    <col min="13071" max="13312" width="9.140625" style="3"/>
    <col min="13313" max="13313" width="36.42578125" style="3" customWidth="1"/>
    <col min="13314" max="13314" width="10" style="3" customWidth="1"/>
    <col min="13315" max="13315" width="11.42578125" style="3" customWidth="1"/>
    <col min="13316" max="13316" width="12.42578125" style="3" bestFit="1" customWidth="1"/>
    <col min="13317" max="13317" width="10.5703125" style="3" customWidth="1"/>
    <col min="13318" max="13318" width="11.85546875" style="3" customWidth="1"/>
    <col min="13319" max="13319" width="13.140625" style="3" customWidth="1"/>
    <col min="13320" max="13320" width="9.140625" style="3"/>
    <col min="13321" max="13321" width="15.5703125" style="3" customWidth="1"/>
    <col min="13322" max="13322" width="9.140625" style="3"/>
    <col min="13323" max="13323" width="22.140625" style="3" bestFit="1" customWidth="1"/>
    <col min="13324" max="13324" width="11.7109375" style="3" bestFit="1" customWidth="1"/>
    <col min="13325" max="13325" width="9.140625" style="3"/>
    <col min="13326" max="13326" width="14.28515625" style="3" customWidth="1"/>
    <col min="13327" max="13568" width="9.140625" style="3"/>
    <col min="13569" max="13569" width="36.42578125" style="3" customWidth="1"/>
    <col min="13570" max="13570" width="10" style="3" customWidth="1"/>
    <col min="13571" max="13571" width="11.42578125" style="3" customWidth="1"/>
    <col min="13572" max="13572" width="12.42578125" style="3" bestFit="1" customWidth="1"/>
    <col min="13573" max="13573" width="10.5703125" style="3" customWidth="1"/>
    <col min="13574" max="13574" width="11.85546875" style="3" customWidth="1"/>
    <col min="13575" max="13575" width="13.140625" style="3" customWidth="1"/>
    <col min="13576" max="13576" width="9.140625" style="3"/>
    <col min="13577" max="13577" width="15.5703125" style="3" customWidth="1"/>
    <col min="13578" max="13578" width="9.140625" style="3"/>
    <col min="13579" max="13579" width="22.140625" style="3" bestFit="1" customWidth="1"/>
    <col min="13580" max="13580" width="11.7109375" style="3" bestFit="1" customWidth="1"/>
    <col min="13581" max="13581" width="9.140625" style="3"/>
    <col min="13582" max="13582" width="14.28515625" style="3" customWidth="1"/>
    <col min="13583" max="13824" width="9.140625" style="3"/>
    <col min="13825" max="13825" width="36.42578125" style="3" customWidth="1"/>
    <col min="13826" max="13826" width="10" style="3" customWidth="1"/>
    <col min="13827" max="13827" width="11.42578125" style="3" customWidth="1"/>
    <col min="13828" max="13828" width="12.42578125" style="3" bestFit="1" customWidth="1"/>
    <col min="13829" max="13829" width="10.5703125" style="3" customWidth="1"/>
    <col min="13830" max="13830" width="11.85546875" style="3" customWidth="1"/>
    <col min="13831" max="13831" width="13.140625" style="3" customWidth="1"/>
    <col min="13832" max="13832" width="9.140625" style="3"/>
    <col min="13833" max="13833" width="15.5703125" style="3" customWidth="1"/>
    <col min="13834" max="13834" width="9.140625" style="3"/>
    <col min="13835" max="13835" width="22.140625" style="3" bestFit="1" customWidth="1"/>
    <col min="13836" max="13836" width="11.7109375" style="3" bestFit="1" customWidth="1"/>
    <col min="13837" max="13837" width="9.140625" style="3"/>
    <col min="13838" max="13838" width="14.28515625" style="3" customWidth="1"/>
    <col min="13839" max="14080" width="9.140625" style="3"/>
    <col min="14081" max="14081" width="36.42578125" style="3" customWidth="1"/>
    <col min="14082" max="14082" width="10" style="3" customWidth="1"/>
    <col min="14083" max="14083" width="11.42578125" style="3" customWidth="1"/>
    <col min="14084" max="14084" width="12.42578125" style="3" bestFit="1" customWidth="1"/>
    <col min="14085" max="14085" width="10.5703125" style="3" customWidth="1"/>
    <col min="14086" max="14086" width="11.85546875" style="3" customWidth="1"/>
    <col min="14087" max="14087" width="13.140625" style="3" customWidth="1"/>
    <col min="14088" max="14088" width="9.140625" style="3"/>
    <col min="14089" max="14089" width="15.5703125" style="3" customWidth="1"/>
    <col min="14090" max="14090" width="9.140625" style="3"/>
    <col min="14091" max="14091" width="22.140625" style="3" bestFit="1" customWidth="1"/>
    <col min="14092" max="14092" width="11.7109375" style="3" bestFit="1" customWidth="1"/>
    <col min="14093" max="14093" width="9.140625" style="3"/>
    <col min="14094" max="14094" width="14.28515625" style="3" customWidth="1"/>
    <col min="14095" max="14336" width="9.140625" style="3"/>
    <col min="14337" max="14337" width="36.42578125" style="3" customWidth="1"/>
    <col min="14338" max="14338" width="10" style="3" customWidth="1"/>
    <col min="14339" max="14339" width="11.42578125" style="3" customWidth="1"/>
    <col min="14340" max="14340" width="12.42578125" style="3" bestFit="1" customWidth="1"/>
    <col min="14341" max="14341" width="10.5703125" style="3" customWidth="1"/>
    <col min="14342" max="14342" width="11.85546875" style="3" customWidth="1"/>
    <col min="14343" max="14343" width="13.140625" style="3" customWidth="1"/>
    <col min="14344" max="14344" width="9.140625" style="3"/>
    <col min="14345" max="14345" width="15.5703125" style="3" customWidth="1"/>
    <col min="14346" max="14346" width="9.140625" style="3"/>
    <col min="14347" max="14347" width="22.140625" style="3" bestFit="1" customWidth="1"/>
    <col min="14348" max="14348" width="11.7109375" style="3" bestFit="1" customWidth="1"/>
    <col min="14349" max="14349" width="9.140625" style="3"/>
    <col min="14350" max="14350" width="14.28515625" style="3" customWidth="1"/>
    <col min="14351" max="14592" width="9.140625" style="3"/>
    <col min="14593" max="14593" width="36.42578125" style="3" customWidth="1"/>
    <col min="14594" max="14594" width="10" style="3" customWidth="1"/>
    <col min="14595" max="14595" width="11.42578125" style="3" customWidth="1"/>
    <col min="14596" max="14596" width="12.42578125" style="3" bestFit="1" customWidth="1"/>
    <col min="14597" max="14597" width="10.5703125" style="3" customWidth="1"/>
    <col min="14598" max="14598" width="11.85546875" style="3" customWidth="1"/>
    <col min="14599" max="14599" width="13.140625" style="3" customWidth="1"/>
    <col min="14600" max="14600" width="9.140625" style="3"/>
    <col min="14601" max="14601" width="15.5703125" style="3" customWidth="1"/>
    <col min="14602" max="14602" width="9.140625" style="3"/>
    <col min="14603" max="14603" width="22.140625" style="3" bestFit="1" customWidth="1"/>
    <col min="14604" max="14604" width="11.7109375" style="3" bestFit="1" customWidth="1"/>
    <col min="14605" max="14605" width="9.140625" style="3"/>
    <col min="14606" max="14606" width="14.28515625" style="3" customWidth="1"/>
    <col min="14607" max="14848" width="9.140625" style="3"/>
    <col min="14849" max="14849" width="36.42578125" style="3" customWidth="1"/>
    <col min="14850" max="14850" width="10" style="3" customWidth="1"/>
    <col min="14851" max="14851" width="11.42578125" style="3" customWidth="1"/>
    <col min="14852" max="14852" width="12.42578125" style="3" bestFit="1" customWidth="1"/>
    <col min="14853" max="14853" width="10.5703125" style="3" customWidth="1"/>
    <col min="14854" max="14854" width="11.85546875" style="3" customWidth="1"/>
    <col min="14855" max="14855" width="13.140625" style="3" customWidth="1"/>
    <col min="14856" max="14856" width="9.140625" style="3"/>
    <col min="14857" max="14857" width="15.5703125" style="3" customWidth="1"/>
    <col min="14858" max="14858" width="9.140625" style="3"/>
    <col min="14859" max="14859" width="22.140625" style="3" bestFit="1" customWidth="1"/>
    <col min="14860" max="14860" width="11.7109375" style="3" bestFit="1" customWidth="1"/>
    <col min="14861" max="14861" width="9.140625" style="3"/>
    <col min="14862" max="14862" width="14.28515625" style="3" customWidth="1"/>
    <col min="14863" max="15104" width="9.140625" style="3"/>
    <col min="15105" max="15105" width="36.42578125" style="3" customWidth="1"/>
    <col min="15106" max="15106" width="10" style="3" customWidth="1"/>
    <col min="15107" max="15107" width="11.42578125" style="3" customWidth="1"/>
    <col min="15108" max="15108" width="12.42578125" style="3" bestFit="1" customWidth="1"/>
    <col min="15109" max="15109" width="10.5703125" style="3" customWidth="1"/>
    <col min="15110" max="15110" width="11.85546875" style="3" customWidth="1"/>
    <col min="15111" max="15111" width="13.140625" style="3" customWidth="1"/>
    <col min="15112" max="15112" width="9.140625" style="3"/>
    <col min="15113" max="15113" width="15.5703125" style="3" customWidth="1"/>
    <col min="15114" max="15114" width="9.140625" style="3"/>
    <col min="15115" max="15115" width="22.140625" style="3" bestFit="1" customWidth="1"/>
    <col min="15116" max="15116" width="11.7109375" style="3" bestFit="1" customWidth="1"/>
    <col min="15117" max="15117" width="9.140625" style="3"/>
    <col min="15118" max="15118" width="14.28515625" style="3" customWidth="1"/>
    <col min="15119" max="15360" width="9.140625" style="3"/>
    <col min="15361" max="15361" width="36.42578125" style="3" customWidth="1"/>
    <col min="15362" max="15362" width="10" style="3" customWidth="1"/>
    <col min="15363" max="15363" width="11.42578125" style="3" customWidth="1"/>
    <col min="15364" max="15364" width="12.42578125" style="3" bestFit="1" customWidth="1"/>
    <col min="15365" max="15365" width="10.5703125" style="3" customWidth="1"/>
    <col min="15366" max="15366" width="11.85546875" style="3" customWidth="1"/>
    <col min="15367" max="15367" width="13.140625" style="3" customWidth="1"/>
    <col min="15368" max="15368" width="9.140625" style="3"/>
    <col min="15369" max="15369" width="15.5703125" style="3" customWidth="1"/>
    <col min="15370" max="15370" width="9.140625" style="3"/>
    <col min="15371" max="15371" width="22.140625" style="3" bestFit="1" customWidth="1"/>
    <col min="15372" max="15372" width="11.7109375" style="3" bestFit="1" customWidth="1"/>
    <col min="15373" max="15373" width="9.140625" style="3"/>
    <col min="15374" max="15374" width="14.28515625" style="3" customWidth="1"/>
    <col min="15375" max="15616" width="9.140625" style="3"/>
    <col min="15617" max="15617" width="36.42578125" style="3" customWidth="1"/>
    <col min="15618" max="15618" width="10" style="3" customWidth="1"/>
    <col min="15619" max="15619" width="11.42578125" style="3" customWidth="1"/>
    <col min="15620" max="15620" width="12.42578125" style="3" bestFit="1" customWidth="1"/>
    <col min="15621" max="15621" width="10.5703125" style="3" customWidth="1"/>
    <col min="15622" max="15622" width="11.85546875" style="3" customWidth="1"/>
    <col min="15623" max="15623" width="13.140625" style="3" customWidth="1"/>
    <col min="15624" max="15624" width="9.140625" style="3"/>
    <col min="15625" max="15625" width="15.5703125" style="3" customWidth="1"/>
    <col min="15626" max="15626" width="9.140625" style="3"/>
    <col min="15627" max="15627" width="22.140625" style="3" bestFit="1" customWidth="1"/>
    <col min="15628" max="15628" width="11.7109375" style="3" bestFit="1" customWidth="1"/>
    <col min="15629" max="15629" width="9.140625" style="3"/>
    <col min="15630" max="15630" width="14.28515625" style="3" customWidth="1"/>
    <col min="15631" max="15872" width="9.140625" style="3"/>
    <col min="15873" max="15873" width="36.42578125" style="3" customWidth="1"/>
    <col min="15874" max="15874" width="10" style="3" customWidth="1"/>
    <col min="15875" max="15875" width="11.42578125" style="3" customWidth="1"/>
    <col min="15876" max="15876" width="12.42578125" style="3" bestFit="1" customWidth="1"/>
    <col min="15877" max="15877" width="10.5703125" style="3" customWidth="1"/>
    <col min="15878" max="15878" width="11.85546875" style="3" customWidth="1"/>
    <col min="15879" max="15879" width="13.140625" style="3" customWidth="1"/>
    <col min="15880" max="15880" width="9.140625" style="3"/>
    <col min="15881" max="15881" width="15.5703125" style="3" customWidth="1"/>
    <col min="15882" max="15882" width="9.140625" style="3"/>
    <col min="15883" max="15883" width="22.140625" style="3" bestFit="1" customWidth="1"/>
    <col min="15884" max="15884" width="11.7109375" style="3" bestFit="1" customWidth="1"/>
    <col min="15885" max="15885" width="9.140625" style="3"/>
    <col min="15886" max="15886" width="14.28515625" style="3" customWidth="1"/>
    <col min="15887" max="16128" width="9.140625" style="3"/>
    <col min="16129" max="16129" width="36.42578125" style="3" customWidth="1"/>
    <col min="16130" max="16130" width="10" style="3" customWidth="1"/>
    <col min="16131" max="16131" width="11.42578125" style="3" customWidth="1"/>
    <col min="16132" max="16132" width="12.42578125" style="3" bestFit="1" customWidth="1"/>
    <col min="16133" max="16133" width="10.5703125" style="3" customWidth="1"/>
    <col min="16134" max="16134" width="11.85546875" style="3" customWidth="1"/>
    <col min="16135" max="16135" width="13.140625" style="3" customWidth="1"/>
    <col min="16136" max="16136" width="9.140625" style="3"/>
    <col min="16137" max="16137" width="15.5703125" style="3" customWidth="1"/>
    <col min="16138" max="16138" width="9.140625" style="3"/>
    <col min="16139" max="16139" width="22.140625" style="3" bestFit="1" customWidth="1"/>
    <col min="16140" max="16140" width="11.7109375" style="3" bestFit="1" customWidth="1"/>
    <col min="16141" max="16141" width="9.140625" style="3"/>
    <col min="16142" max="16142" width="14.28515625" style="3" customWidth="1"/>
    <col min="16143" max="16384" width="9.140625" style="3"/>
  </cols>
  <sheetData>
    <row r="1" spans="1:12" ht="115.15" customHeight="1" x14ac:dyDescent="0.2"/>
    <row r="2" spans="1:12" ht="40.15" customHeight="1" x14ac:dyDescent="0.2">
      <c r="A2" s="32" t="str">
        <f>'working sheet'!J13</f>
        <v>Non-oil Foreign Merchandise Trade Through Abu Dhabi Ports, October 2020</v>
      </c>
      <c r="B2" s="24"/>
      <c r="C2" s="24"/>
      <c r="D2" s="24"/>
      <c r="E2" s="24"/>
      <c r="F2" s="24"/>
      <c r="G2" s="24"/>
    </row>
    <row r="3" spans="1:12" ht="30" customHeight="1" x14ac:dyDescent="0.2">
      <c r="A3" s="36" t="s">
        <v>264</v>
      </c>
      <c r="B3" s="37"/>
      <c r="C3" s="37"/>
      <c r="D3" s="37"/>
      <c r="E3" s="37"/>
      <c r="F3" s="26"/>
      <c r="G3" s="26"/>
      <c r="H3" s="15"/>
      <c r="I3" s="15"/>
      <c r="J3" s="15"/>
      <c r="K3" s="15"/>
      <c r="L3" s="15"/>
    </row>
    <row r="4" spans="1:12" ht="15" customHeight="1" x14ac:dyDescent="0.2">
      <c r="A4" s="33" t="s">
        <v>191</v>
      </c>
      <c r="B4" s="28"/>
      <c r="C4" s="28"/>
      <c r="D4" s="28"/>
      <c r="E4" s="62"/>
      <c r="F4" s="62"/>
      <c r="G4" s="62"/>
      <c r="H4" s="7"/>
    </row>
    <row r="5" spans="1:12" ht="24" customHeight="1" x14ac:dyDescent="0.2">
      <c r="A5" s="59" t="s">
        <v>78</v>
      </c>
      <c r="B5" s="60" t="s">
        <v>1</v>
      </c>
      <c r="C5" s="60"/>
      <c r="D5" s="61" t="s">
        <v>2</v>
      </c>
      <c r="E5" s="61"/>
      <c r="F5" s="12"/>
      <c r="G5" s="3"/>
      <c r="H5" s="3"/>
    </row>
    <row r="6" spans="1:12" ht="25.5" customHeight="1" x14ac:dyDescent="0.2">
      <c r="A6" s="59"/>
      <c r="B6" s="38">
        <v>2019</v>
      </c>
      <c r="C6" s="38">
        <v>2020</v>
      </c>
      <c r="D6" s="38">
        <v>2019</v>
      </c>
      <c r="E6" s="38">
        <v>2020</v>
      </c>
      <c r="F6" s="12"/>
      <c r="G6" s="3"/>
      <c r="H6" s="3"/>
    </row>
    <row r="7" spans="1:12" x14ac:dyDescent="0.2">
      <c r="A7" s="9" t="s">
        <v>3</v>
      </c>
      <c r="B7" s="53">
        <v>10733.024837999999</v>
      </c>
      <c r="C7" s="53">
        <v>7652.1313870000004</v>
      </c>
      <c r="D7" s="53">
        <v>85294.739910999997</v>
      </c>
      <c r="E7" s="53">
        <v>76975.379526999997</v>
      </c>
      <c r="F7" s="12"/>
      <c r="G7" s="3"/>
      <c r="H7" s="3"/>
    </row>
    <row r="8" spans="1:12" x14ac:dyDescent="0.2">
      <c r="A8" s="39" t="s">
        <v>85</v>
      </c>
      <c r="B8" s="50">
        <v>1065.77385</v>
      </c>
      <c r="C8" s="50">
        <v>832.98105299999997</v>
      </c>
      <c r="D8" s="50">
        <v>8654.6079790000003</v>
      </c>
      <c r="E8" s="50">
        <v>9761.8837629999998</v>
      </c>
      <c r="F8" s="12"/>
      <c r="G8" s="3"/>
      <c r="H8" s="3"/>
    </row>
    <row r="9" spans="1:12" x14ac:dyDescent="0.2">
      <c r="A9" s="41" t="s">
        <v>79</v>
      </c>
      <c r="B9" s="42">
        <v>1080.97721</v>
      </c>
      <c r="C9" s="42">
        <v>1332.294036</v>
      </c>
      <c r="D9" s="42">
        <v>10104.436777999999</v>
      </c>
      <c r="E9" s="42">
        <v>8980.0680410000004</v>
      </c>
      <c r="F9" s="12"/>
      <c r="G9" s="3"/>
      <c r="H9" s="3"/>
    </row>
    <row r="10" spans="1:12" x14ac:dyDescent="0.2">
      <c r="A10" s="40" t="s">
        <v>105</v>
      </c>
      <c r="B10" s="50">
        <v>1058.7800199999999</v>
      </c>
      <c r="C10" s="50">
        <v>724.04289900000003</v>
      </c>
      <c r="D10" s="50">
        <v>8863.4858129999993</v>
      </c>
      <c r="E10" s="50">
        <v>7227.8703759999999</v>
      </c>
      <c r="F10" s="12"/>
      <c r="G10" s="3"/>
      <c r="H10" s="3"/>
    </row>
    <row r="11" spans="1:12" x14ac:dyDescent="0.2">
      <c r="A11" s="41" t="s">
        <v>83</v>
      </c>
      <c r="B11" s="42">
        <v>439.22503999999998</v>
      </c>
      <c r="C11" s="42">
        <v>333.86255199999999</v>
      </c>
      <c r="D11" s="42">
        <v>4943.7535360000002</v>
      </c>
      <c r="E11" s="42">
        <v>5976.5230659999997</v>
      </c>
      <c r="F11" s="12"/>
      <c r="G11" s="3"/>
      <c r="H11" s="3"/>
    </row>
    <row r="12" spans="1:12" x14ac:dyDescent="0.2">
      <c r="A12" s="39" t="s">
        <v>149</v>
      </c>
      <c r="B12" s="50">
        <v>598.226944</v>
      </c>
      <c r="C12" s="50">
        <v>389.04780799999997</v>
      </c>
      <c r="D12" s="50">
        <v>4877.3290729999999</v>
      </c>
      <c r="E12" s="50">
        <v>4466.69488</v>
      </c>
      <c r="F12" s="12"/>
      <c r="G12" s="3"/>
      <c r="H12" s="3"/>
    </row>
    <row r="13" spans="1:12" x14ac:dyDescent="0.2">
      <c r="A13" s="41" t="s">
        <v>103</v>
      </c>
      <c r="B13" s="42">
        <v>776.72257100000002</v>
      </c>
      <c r="C13" s="42">
        <v>260.51610199999999</v>
      </c>
      <c r="D13" s="42">
        <v>3679.435371</v>
      </c>
      <c r="E13" s="42">
        <v>4107.7715349999999</v>
      </c>
      <c r="F13" s="12"/>
      <c r="G13" s="3"/>
      <c r="H13" s="3"/>
    </row>
    <row r="14" spans="1:12" x14ac:dyDescent="0.2">
      <c r="A14" s="40" t="s">
        <v>115</v>
      </c>
      <c r="B14" s="50">
        <v>666.24338</v>
      </c>
      <c r="C14" s="50">
        <v>284.76311900000002</v>
      </c>
      <c r="D14" s="50">
        <v>4126.9409429999996</v>
      </c>
      <c r="E14" s="50">
        <v>3680.357454</v>
      </c>
      <c r="F14" s="12"/>
      <c r="G14" s="3"/>
      <c r="H14" s="3"/>
    </row>
    <row r="15" spans="1:12" x14ac:dyDescent="0.2">
      <c r="A15" s="41" t="s">
        <v>84</v>
      </c>
      <c r="B15" s="42">
        <v>226.84872100000001</v>
      </c>
      <c r="C15" s="42">
        <v>246.14241799999999</v>
      </c>
      <c r="D15" s="42">
        <v>2699.4587839999999</v>
      </c>
      <c r="E15" s="42">
        <v>3091.7388799999999</v>
      </c>
      <c r="F15" s="12"/>
      <c r="G15" s="3"/>
      <c r="H15" s="3"/>
    </row>
    <row r="16" spans="1:12" x14ac:dyDescent="0.2">
      <c r="A16" s="39" t="s">
        <v>112</v>
      </c>
      <c r="B16" s="50">
        <v>1701.659942</v>
      </c>
      <c r="C16" s="50">
        <v>903.33440900000005</v>
      </c>
      <c r="D16" s="50">
        <v>6512.3356139999996</v>
      </c>
      <c r="E16" s="50">
        <v>2891.6925200000001</v>
      </c>
      <c r="F16" s="12"/>
      <c r="G16" s="3"/>
      <c r="H16" s="3"/>
    </row>
    <row r="17" spans="1:8" x14ac:dyDescent="0.2">
      <c r="A17" s="41" t="s">
        <v>82</v>
      </c>
      <c r="B17" s="42">
        <v>212.98587000000001</v>
      </c>
      <c r="C17" s="42">
        <v>267.80562500000002</v>
      </c>
      <c r="D17" s="42">
        <v>2102.162257</v>
      </c>
      <c r="E17" s="42">
        <v>2190.541072</v>
      </c>
      <c r="F17" s="12"/>
      <c r="G17" s="3"/>
      <c r="H17" s="3"/>
    </row>
    <row r="18" spans="1:8" x14ac:dyDescent="0.2">
      <c r="A18" s="40" t="s">
        <v>131</v>
      </c>
      <c r="B18" s="50">
        <v>139.262519</v>
      </c>
      <c r="C18" s="50">
        <v>75.758083999999997</v>
      </c>
      <c r="D18" s="50">
        <v>964.71367599999996</v>
      </c>
      <c r="E18" s="50">
        <v>2183.00216</v>
      </c>
      <c r="F18" s="12"/>
      <c r="G18" s="3"/>
      <c r="H18" s="3"/>
    </row>
    <row r="19" spans="1:8" x14ac:dyDescent="0.2">
      <c r="A19" s="41" t="s">
        <v>87</v>
      </c>
      <c r="B19" s="42">
        <v>98.566306999999995</v>
      </c>
      <c r="C19" s="42">
        <v>264.619598</v>
      </c>
      <c r="D19" s="42">
        <v>1300.0750190000001</v>
      </c>
      <c r="E19" s="42">
        <v>1917.845002</v>
      </c>
      <c r="F19" s="12"/>
      <c r="G19" s="3"/>
      <c r="H19" s="3"/>
    </row>
    <row r="20" spans="1:8" x14ac:dyDescent="0.2">
      <c r="A20" s="39" t="s">
        <v>139</v>
      </c>
      <c r="B20" s="50">
        <v>125.88328799999999</v>
      </c>
      <c r="C20" s="50">
        <v>260.9853</v>
      </c>
      <c r="D20" s="50">
        <v>1319.0811169999999</v>
      </c>
      <c r="E20" s="50">
        <v>1355.4944350000001</v>
      </c>
      <c r="F20" s="12"/>
      <c r="G20" s="3"/>
      <c r="H20" s="3"/>
    </row>
    <row r="21" spans="1:8" x14ac:dyDescent="0.2">
      <c r="A21" s="41" t="s">
        <v>100</v>
      </c>
      <c r="B21" s="42">
        <v>153.67454000000001</v>
      </c>
      <c r="C21" s="42">
        <v>125.770892</v>
      </c>
      <c r="D21" s="42">
        <v>1149.989546</v>
      </c>
      <c r="E21" s="42">
        <v>1182.268675</v>
      </c>
      <c r="F21" s="12"/>
      <c r="G21" s="3"/>
      <c r="H21" s="3"/>
    </row>
    <row r="22" spans="1:8" x14ac:dyDescent="0.2">
      <c r="A22" s="40" t="s">
        <v>150</v>
      </c>
      <c r="B22" s="50">
        <v>69.979561000000004</v>
      </c>
      <c r="C22" s="50" t="s">
        <v>258</v>
      </c>
      <c r="D22" s="50">
        <v>346.67775799999998</v>
      </c>
      <c r="E22" s="50">
        <v>1176.023901</v>
      </c>
      <c r="F22" s="12"/>
      <c r="G22" s="3"/>
      <c r="H22" s="3"/>
    </row>
    <row r="23" spans="1:8" x14ac:dyDescent="0.2">
      <c r="A23" s="41" t="s">
        <v>88</v>
      </c>
      <c r="B23" s="42">
        <v>180.523821</v>
      </c>
      <c r="C23" s="42">
        <v>128.79015100000001</v>
      </c>
      <c r="D23" s="42">
        <v>1812.1442850000001</v>
      </c>
      <c r="E23" s="42">
        <v>1096.745829</v>
      </c>
      <c r="F23" s="12"/>
      <c r="G23" s="3"/>
      <c r="H23" s="3"/>
    </row>
    <row r="24" spans="1:8" x14ac:dyDescent="0.2">
      <c r="A24" s="39" t="s">
        <v>98</v>
      </c>
      <c r="B24" s="50">
        <v>91.350562999999994</v>
      </c>
      <c r="C24" s="50">
        <v>39.000306999999999</v>
      </c>
      <c r="D24" s="50">
        <v>4136.2638290000004</v>
      </c>
      <c r="E24" s="50">
        <v>923.59092299999998</v>
      </c>
      <c r="F24" s="12"/>
      <c r="G24" s="3"/>
      <c r="H24" s="3"/>
    </row>
    <row r="25" spans="1:8" x14ac:dyDescent="0.2">
      <c r="A25" s="41" t="s">
        <v>102</v>
      </c>
      <c r="B25" s="42">
        <v>110.85082300000001</v>
      </c>
      <c r="C25" s="42">
        <v>74.810918000000001</v>
      </c>
      <c r="D25" s="42">
        <v>1077.5779500000001</v>
      </c>
      <c r="E25" s="42">
        <v>830.37817099999995</v>
      </c>
      <c r="F25" s="12"/>
      <c r="G25" s="3"/>
      <c r="H25" s="3"/>
    </row>
    <row r="26" spans="1:8" x14ac:dyDescent="0.2">
      <c r="A26" s="40" t="s">
        <v>147</v>
      </c>
      <c r="B26" s="50">
        <v>194.15077400000001</v>
      </c>
      <c r="C26" s="50">
        <v>24.323031</v>
      </c>
      <c r="D26" s="50">
        <v>907.20581200000004</v>
      </c>
      <c r="E26" s="50">
        <v>797.96245199999998</v>
      </c>
      <c r="F26" s="12"/>
      <c r="G26" s="3"/>
      <c r="H26" s="3"/>
    </row>
    <row r="27" spans="1:8" x14ac:dyDescent="0.2">
      <c r="A27" s="41" t="s">
        <v>92</v>
      </c>
      <c r="B27" s="42">
        <v>66.176253000000003</v>
      </c>
      <c r="C27" s="42">
        <v>53.666155000000003</v>
      </c>
      <c r="D27" s="42">
        <v>687.67489599999999</v>
      </c>
      <c r="E27" s="42">
        <v>763.89516600000002</v>
      </c>
      <c r="F27" s="12"/>
      <c r="G27" s="3"/>
      <c r="H27" s="3"/>
    </row>
    <row r="28" spans="1:8" x14ac:dyDescent="0.2">
      <c r="A28" s="39" t="s">
        <v>94</v>
      </c>
      <c r="B28" s="50">
        <v>72.932072000000005</v>
      </c>
      <c r="C28" s="50">
        <v>67.855333999999999</v>
      </c>
      <c r="D28" s="50">
        <v>532.82148700000005</v>
      </c>
      <c r="E28" s="50">
        <v>739.95921699999997</v>
      </c>
      <c r="F28" s="12"/>
      <c r="G28" s="3"/>
      <c r="H28" s="3"/>
    </row>
    <row r="29" spans="1:8" x14ac:dyDescent="0.2">
      <c r="A29" s="41" t="s">
        <v>80</v>
      </c>
      <c r="B29" s="42">
        <v>75.750399999999999</v>
      </c>
      <c r="C29" s="42">
        <v>84.909542000000002</v>
      </c>
      <c r="D29" s="42">
        <v>586.93609000000004</v>
      </c>
      <c r="E29" s="42">
        <v>644.59948299999996</v>
      </c>
      <c r="F29" s="12"/>
      <c r="G29" s="3"/>
      <c r="H29" s="3"/>
    </row>
    <row r="30" spans="1:8" x14ac:dyDescent="0.2">
      <c r="A30" s="40" t="s">
        <v>110</v>
      </c>
      <c r="B30" s="50">
        <v>109.77936699999999</v>
      </c>
      <c r="C30" s="50">
        <v>30.961849999999998</v>
      </c>
      <c r="D30" s="50">
        <v>799.991084</v>
      </c>
      <c r="E30" s="50">
        <v>615.95756100000006</v>
      </c>
      <c r="F30" s="12"/>
      <c r="G30" s="3"/>
      <c r="H30" s="3"/>
    </row>
    <row r="31" spans="1:8" x14ac:dyDescent="0.2">
      <c r="A31" s="41" t="s">
        <v>109</v>
      </c>
      <c r="B31" s="42">
        <v>146.31523300000001</v>
      </c>
      <c r="C31" s="42">
        <v>88.361071999999993</v>
      </c>
      <c r="D31" s="42">
        <v>609.04080999999996</v>
      </c>
      <c r="E31" s="42">
        <v>562.06706199999996</v>
      </c>
      <c r="F31" s="12"/>
      <c r="G31" s="3"/>
      <c r="H31" s="3"/>
    </row>
    <row r="32" spans="1:8" x14ac:dyDescent="0.2">
      <c r="A32" s="39" t="s">
        <v>137</v>
      </c>
      <c r="B32" s="50">
        <v>25.466374999999999</v>
      </c>
      <c r="C32" s="50">
        <v>56.839680000000001</v>
      </c>
      <c r="D32" s="50">
        <v>263.306691</v>
      </c>
      <c r="E32" s="50">
        <v>510.05694799999998</v>
      </c>
      <c r="F32" s="12"/>
      <c r="G32" s="3"/>
      <c r="H32" s="3"/>
    </row>
    <row r="33" spans="1:8" x14ac:dyDescent="0.2">
      <c r="A33" s="41" t="s">
        <v>152</v>
      </c>
      <c r="B33" s="42">
        <v>38.157251000000002</v>
      </c>
      <c r="C33" s="42">
        <v>25.269839000000001</v>
      </c>
      <c r="D33" s="42">
        <v>465.80627099999998</v>
      </c>
      <c r="E33" s="42">
        <v>506.43111599999997</v>
      </c>
      <c r="F33" s="12"/>
      <c r="G33" s="3"/>
      <c r="H33" s="3"/>
    </row>
    <row r="34" spans="1:8" x14ac:dyDescent="0.2">
      <c r="A34" s="40" t="s">
        <v>151</v>
      </c>
      <c r="B34" s="50">
        <v>49.598171000000001</v>
      </c>
      <c r="C34" s="50">
        <v>34.461694999999999</v>
      </c>
      <c r="D34" s="50">
        <v>423.95003700000001</v>
      </c>
      <c r="E34" s="50">
        <v>499.19832200000002</v>
      </c>
      <c r="F34" s="12"/>
      <c r="G34" s="3"/>
      <c r="H34" s="3"/>
    </row>
    <row r="35" spans="1:8" x14ac:dyDescent="0.2">
      <c r="A35" s="41" t="s">
        <v>89</v>
      </c>
      <c r="B35" s="42">
        <v>29.842813</v>
      </c>
      <c r="C35" s="42">
        <v>20.546393999999999</v>
      </c>
      <c r="D35" s="42">
        <v>446.08257400000002</v>
      </c>
      <c r="E35" s="42">
        <v>496.99366700000002</v>
      </c>
      <c r="F35" s="12"/>
      <c r="G35" s="3"/>
      <c r="H35" s="3"/>
    </row>
    <row r="36" spans="1:8" x14ac:dyDescent="0.2">
      <c r="A36" s="39" t="s">
        <v>97</v>
      </c>
      <c r="B36" s="50">
        <v>209.856292</v>
      </c>
      <c r="C36" s="50">
        <v>18.423254</v>
      </c>
      <c r="D36" s="50">
        <v>640.80344600000001</v>
      </c>
      <c r="E36" s="50">
        <v>470.46924899999999</v>
      </c>
      <c r="F36" s="12"/>
      <c r="G36" s="3"/>
      <c r="H36" s="3"/>
    </row>
    <row r="37" spans="1:8" x14ac:dyDescent="0.2">
      <c r="A37" s="41" t="s">
        <v>121</v>
      </c>
      <c r="B37" s="42">
        <v>172.53131200000001</v>
      </c>
      <c r="C37" s="42">
        <v>44.721169000000003</v>
      </c>
      <c r="D37" s="42">
        <v>2637.4855109999999</v>
      </c>
      <c r="E37" s="42">
        <v>468.99583999999999</v>
      </c>
      <c r="F37" s="12"/>
      <c r="G37" s="3"/>
      <c r="H37" s="3"/>
    </row>
    <row r="38" spans="1:8" x14ac:dyDescent="0.2">
      <c r="A38" s="40" t="s">
        <v>119</v>
      </c>
      <c r="B38" s="50">
        <v>41.492545999999997</v>
      </c>
      <c r="C38" s="50">
        <v>26.091169000000001</v>
      </c>
      <c r="D38" s="50">
        <v>395.37365799999998</v>
      </c>
      <c r="E38" s="50">
        <v>468.80894799999999</v>
      </c>
      <c r="F38" s="12"/>
      <c r="G38" s="3"/>
      <c r="H38" s="3"/>
    </row>
    <row r="39" spans="1:8" x14ac:dyDescent="0.2">
      <c r="A39" s="41" t="s">
        <v>91</v>
      </c>
      <c r="B39" s="42">
        <v>54.798896999999997</v>
      </c>
      <c r="C39" s="42">
        <v>35.019058999999999</v>
      </c>
      <c r="D39" s="42">
        <v>563.10238000000004</v>
      </c>
      <c r="E39" s="42">
        <v>412.230234</v>
      </c>
      <c r="F39" s="12"/>
      <c r="G39" s="3"/>
      <c r="H39" s="3"/>
    </row>
    <row r="40" spans="1:8" x14ac:dyDescent="0.2">
      <c r="A40" s="39" t="s">
        <v>145</v>
      </c>
      <c r="B40" s="50">
        <v>12.711987000000001</v>
      </c>
      <c r="C40" s="50">
        <v>1.7991E-2</v>
      </c>
      <c r="D40" s="50">
        <v>556.82922900000005</v>
      </c>
      <c r="E40" s="50">
        <v>367.77232199999997</v>
      </c>
      <c r="F40" s="12"/>
      <c r="G40" s="3"/>
      <c r="H40" s="3"/>
    </row>
    <row r="41" spans="1:8" x14ac:dyDescent="0.2">
      <c r="A41" s="41" t="s">
        <v>90</v>
      </c>
      <c r="B41" s="42">
        <v>53.864502000000002</v>
      </c>
      <c r="C41" s="42">
        <v>33.154214000000003</v>
      </c>
      <c r="D41" s="42">
        <v>282.83913699999999</v>
      </c>
      <c r="E41" s="42">
        <v>323.57689199999999</v>
      </c>
      <c r="F41" s="12"/>
      <c r="G41" s="3"/>
      <c r="H41" s="3"/>
    </row>
    <row r="42" spans="1:8" x14ac:dyDescent="0.2">
      <c r="A42" s="40" t="s">
        <v>127</v>
      </c>
      <c r="B42" s="50">
        <v>37.555199999999999</v>
      </c>
      <c r="C42" s="50">
        <v>12.742108</v>
      </c>
      <c r="D42" s="50">
        <v>318.71276</v>
      </c>
      <c r="E42" s="50">
        <v>297.16894300000001</v>
      </c>
      <c r="F42" s="12"/>
      <c r="G42" s="3"/>
      <c r="H42" s="3"/>
    </row>
    <row r="43" spans="1:8" x14ac:dyDescent="0.2">
      <c r="A43" s="41" t="s">
        <v>104</v>
      </c>
      <c r="B43" s="42">
        <v>43.01144</v>
      </c>
      <c r="C43" s="42">
        <v>29.255420999999998</v>
      </c>
      <c r="D43" s="42">
        <v>298.74461200000002</v>
      </c>
      <c r="E43" s="42">
        <v>291.995498</v>
      </c>
      <c r="F43" s="12"/>
      <c r="G43" s="3"/>
      <c r="H43" s="3"/>
    </row>
    <row r="44" spans="1:8" x14ac:dyDescent="0.2">
      <c r="A44" s="39" t="s">
        <v>153</v>
      </c>
      <c r="B44" s="50">
        <v>11.287944</v>
      </c>
      <c r="C44" s="50">
        <v>30.908691000000001</v>
      </c>
      <c r="D44" s="50">
        <v>223.68991</v>
      </c>
      <c r="E44" s="50">
        <v>282.67784599999999</v>
      </c>
      <c r="F44" s="12"/>
      <c r="G44" s="3"/>
      <c r="H44" s="3"/>
    </row>
    <row r="45" spans="1:8" x14ac:dyDescent="0.2">
      <c r="A45" s="41" t="s">
        <v>135</v>
      </c>
      <c r="B45" s="42">
        <v>16.928211999999998</v>
      </c>
      <c r="C45" s="42">
        <v>23.539135999999999</v>
      </c>
      <c r="D45" s="42">
        <v>320.241107</v>
      </c>
      <c r="E45" s="42">
        <v>263.04783700000002</v>
      </c>
      <c r="F45" s="12"/>
      <c r="G45" s="3"/>
      <c r="H45" s="3"/>
    </row>
    <row r="46" spans="1:8" x14ac:dyDescent="0.2">
      <c r="A46" s="40" t="s">
        <v>113</v>
      </c>
      <c r="B46" s="50">
        <v>20.836869</v>
      </c>
      <c r="C46" s="50">
        <v>78.678826000000001</v>
      </c>
      <c r="D46" s="50">
        <v>233.64436000000001</v>
      </c>
      <c r="E46" s="50">
        <v>249.590429</v>
      </c>
      <c r="F46" s="12"/>
      <c r="G46" s="3"/>
      <c r="H46" s="3"/>
    </row>
    <row r="47" spans="1:8" x14ac:dyDescent="0.2">
      <c r="A47" s="41" t="s">
        <v>86</v>
      </c>
      <c r="B47" s="42">
        <v>51.648901000000002</v>
      </c>
      <c r="C47" s="42">
        <v>23.545596</v>
      </c>
      <c r="D47" s="42">
        <v>438.74568399999998</v>
      </c>
      <c r="E47" s="42">
        <v>231.78601</v>
      </c>
      <c r="F47" s="12"/>
      <c r="G47" s="3"/>
      <c r="H47" s="3"/>
    </row>
    <row r="48" spans="1:8" x14ac:dyDescent="0.2">
      <c r="A48" s="39" t="s">
        <v>101</v>
      </c>
      <c r="B48" s="50">
        <v>4.8515800000000002</v>
      </c>
      <c r="C48" s="50">
        <v>2.1511399999999998</v>
      </c>
      <c r="D48" s="50">
        <v>201.32280800000001</v>
      </c>
      <c r="E48" s="50">
        <v>209.820212</v>
      </c>
      <c r="F48" s="12"/>
      <c r="G48" s="3"/>
      <c r="H48" s="3"/>
    </row>
    <row r="49" spans="1:8" x14ac:dyDescent="0.2">
      <c r="A49" s="41" t="s">
        <v>81</v>
      </c>
      <c r="B49" s="42">
        <v>106.55964</v>
      </c>
      <c r="C49" s="42">
        <v>0.97598600000000002</v>
      </c>
      <c r="D49" s="42">
        <v>758.43419400000005</v>
      </c>
      <c r="E49" s="42">
        <v>206.72060500000001</v>
      </c>
      <c r="F49" s="12"/>
      <c r="G49" s="3"/>
      <c r="H49" s="3"/>
    </row>
    <row r="50" spans="1:8" x14ac:dyDescent="0.2">
      <c r="A50" s="40" t="s">
        <v>107</v>
      </c>
      <c r="B50" s="50">
        <v>17.532606999999999</v>
      </c>
      <c r="C50" s="50">
        <v>6.4008399999999996</v>
      </c>
      <c r="D50" s="50">
        <v>86.906181000000004</v>
      </c>
      <c r="E50" s="50">
        <v>202.397066</v>
      </c>
      <c r="F50" s="12"/>
      <c r="G50" s="3"/>
      <c r="H50" s="3"/>
    </row>
    <row r="51" spans="1:8" x14ac:dyDescent="0.2">
      <c r="A51" s="41" t="s">
        <v>143</v>
      </c>
      <c r="B51" s="42">
        <v>10.155687</v>
      </c>
      <c r="C51" s="42">
        <v>14.75989</v>
      </c>
      <c r="D51" s="42">
        <v>157.49432200000001</v>
      </c>
      <c r="E51" s="42">
        <v>196.11231900000001</v>
      </c>
      <c r="F51" s="12"/>
      <c r="G51" s="3"/>
      <c r="H51" s="3"/>
    </row>
    <row r="52" spans="1:8" x14ac:dyDescent="0.2">
      <c r="A52" s="39" t="s">
        <v>154</v>
      </c>
      <c r="B52" s="50">
        <v>18.496214999999999</v>
      </c>
      <c r="C52" s="50">
        <v>24.520157000000001</v>
      </c>
      <c r="D52" s="50">
        <v>186.82923500000001</v>
      </c>
      <c r="E52" s="50">
        <v>190.101358</v>
      </c>
      <c r="F52" s="12"/>
      <c r="G52" s="3"/>
      <c r="H52" s="3"/>
    </row>
    <row r="53" spans="1:8" x14ac:dyDescent="0.2">
      <c r="A53" s="41" t="s">
        <v>156</v>
      </c>
      <c r="B53" s="42">
        <v>26.872782000000001</v>
      </c>
      <c r="C53" s="42">
        <v>25.141801000000001</v>
      </c>
      <c r="D53" s="42">
        <v>201.987043</v>
      </c>
      <c r="E53" s="42">
        <v>184.69844499999999</v>
      </c>
      <c r="F53" s="12"/>
      <c r="G53" s="3"/>
      <c r="H53" s="3"/>
    </row>
    <row r="54" spans="1:8" x14ac:dyDescent="0.2">
      <c r="A54" s="40" t="s">
        <v>157</v>
      </c>
      <c r="B54" s="50">
        <v>28.548607000000001</v>
      </c>
      <c r="C54" s="50">
        <v>27.879926000000001</v>
      </c>
      <c r="D54" s="50">
        <v>150.99931100000001</v>
      </c>
      <c r="E54" s="50">
        <v>178.04016899999999</v>
      </c>
      <c r="F54" s="12"/>
      <c r="G54" s="3"/>
      <c r="H54" s="3"/>
    </row>
    <row r="55" spans="1:8" x14ac:dyDescent="0.2">
      <c r="A55" s="41" t="s">
        <v>155</v>
      </c>
      <c r="B55" s="42">
        <v>11.235201999999999</v>
      </c>
      <c r="C55" s="42">
        <v>7.3915519999999999</v>
      </c>
      <c r="D55" s="42">
        <v>628.30374099999995</v>
      </c>
      <c r="E55" s="42">
        <v>172.09085899999999</v>
      </c>
      <c r="F55" s="12"/>
      <c r="G55" s="3"/>
      <c r="H55" s="3"/>
    </row>
    <row r="56" spans="1:8" x14ac:dyDescent="0.2">
      <c r="A56" s="39" t="s">
        <v>124</v>
      </c>
      <c r="B56" s="50">
        <v>7.6866099999999999</v>
      </c>
      <c r="C56" s="50">
        <v>5.6233589999999998</v>
      </c>
      <c r="D56" s="50">
        <v>60.153647999999997</v>
      </c>
      <c r="E56" s="50">
        <v>169.119474</v>
      </c>
      <c r="F56" s="12"/>
      <c r="G56" s="3"/>
      <c r="H56" s="3"/>
    </row>
    <row r="57" spans="1:8" x14ac:dyDescent="0.2">
      <c r="A57" s="41" t="s">
        <v>253</v>
      </c>
      <c r="B57" s="42" t="s">
        <v>258</v>
      </c>
      <c r="C57" s="42">
        <v>2.9409999999999999E-2</v>
      </c>
      <c r="D57" s="42">
        <v>5.0829999999999998E-3</v>
      </c>
      <c r="E57" s="42">
        <v>164.991186</v>
      </c>
      <c r="F57" s="12"/>
      <c r="G57" s="3"/>
      <c r="H57" s="3"/>
    </row>
    <row r="58" spans="1:8" x14ac:dyDescent="0.2">
      <c r="A58" s="40" t="s">
        <v>96</v>
      </c>
      <c r="B58" s="50">
        <v>10.698264</v>
      </c>
      <c r="C58" s="50">
        <v>10.776702</v>
      </c>
      <c r="D58" s="50">
        <v>115.225871</v>
      </c>
      <c r="E58" s="50">
        <v>156.63067699999999</v>
      </c>
      <c r="F58" s="12"/>
      <c r="G58" s="3"/>
      <c r="H58" s="3"/>
    </row>
    <row r="59" spans="1:8" x14ac:dyDescent="0.2">
      <c r="A59" s="41" t="s">
        <v>129</v>
      </c>
      <c r="B59" s="42">
        <v>8.6907329999999998</v>
      </c>
      <c r="C59" s="42">
        <v>2.5115810000000001</v>
      </c>
      <c r="D59" s="42">
        <v>140.924215</v>
      </c>
      <c r="E59" s="42">
        <v>140.965957</v>
      </c>
      <c r="F59" s="12"/>
      <c r="G59" s="3"/>
      <c r="H59" s="3"/>
    </row>
    <row r="60" spans="1:8" x14ac:dyDescent="0.2">
      <c r="A60" s="39" t="s">
        <v>160</v>
      </c>
      <c r="B60" s="50">
        <v>17.858798</v>
      </c>
      <c r="C60" s="50">
        <v>16.969937999999999</v>
      </c>
      <c r="D60" s="50">
        <v>159.47367399999999</v>
      </c>
      <c r="E60" s="50">
        <v>138.14210499999999</v>
      </c>
      <c r="F60" s="12"/>
      <c r="G60" s="3"/>
      <c r="H60" s="3"/>
    </row>
    <row r="61" spans="1:8" x14ac:dyDescent="0.2">
      <c r="A61" s="41" t="s">
        <v>158</v>
      </c>
      <c r="B61" s="42">
        <v>13.788930000000001</v>
      </c>
      <c r="C61" s="42">
        <v>15.663427</v>
      </c>
      <c r="D61" s="42">
        <v>125.99256699999999</v>
      </c>
      <c r="E61" s="42">
        <v>128.81301099999999</v>
      </c>
      <c r="F61" s="12"/>
      <c r="G61" s="3"/>
      <c r="H61" s="3"/>
    </row>
    <row r="62" spans="1:8" x14ac:dyDescent="0.2">
      <c r="A62" s="40" t="s">
        <v>141</v>
      </c>
      <c r="B62" s="50">
        <v>16.376524</v>
      </c>
      <c r="C62" s="50">
        <v>4.8596490000000001</v>
      </c>
      <c r="D62" s="50">
        <v>158.38589999999999</v>
      </c>
      <c r="E62" s="50">
        <v>116.500426</v>
      </c>
      <c r="F62" s="12"/>
      <c r="G62" s="3"/>
      <c r="H62" s="3"/>
    </row>
    <row r="63" spans="1:8" x14ac:dyDescent="0.2">
      <c r="A63" s="41" t="s">
        <v>159</v>
      </c>
      <c r="B63" s="42">
        <v>28.737545999999998</v>
      </c>
      <c r="C63" s="42">
        <v>21.405370000000001</v>
      </c>
      <c r="D63" s="42">
        <v>65.494062999999997</v>
      </c>
      <c r="E63" s="42">
        <v>111.595944</v>
      </c>
      <c r="F63" s="12"/>
      <c r="G63" s="3"/>
      <c r="H63" s="3"/>
    </row>
    <row r="64" spans="1:8" x14ac:dyDescent="0.2">
      <c r="A64" s="39" t="s">
        <v>254</v>
      </c>
      <c r="B64" s="50">
        <v>0.58451900000000001</v>
      </c>
      <c r="C64" s="50">
        <v>3.3500000000000001E-4</v>
      </c>
      <c r="D64" s="50">
        <v>2.370466</v>
      </c>
      <c r="E64" s="50">
        <v>98.421662999999995</v>
      </c>
      <c r="F64" s="12"/>
      <c r="G64" s="3"/>
      <c r="H64" s="3"/>
    </row>
    <row r="65" spans="1:8" x14ac:dyDescent="0.2">
      <c r="A65" s="41" t="s">
        <v>136</v>
      </c>
      <c r="B65" s="42">
        <v>2.8514360000000001</v>
      </c>
      <c r="C65" s="42">
        <v>9.2642330000000008</v>
      </c>
      <c r="D65" s="42">
        <v>28.914376000000001</v>
      </c>
      <c r="E65" s="42">
        <v>90.559303</v>
      </c>
      <c r="F65" s="12"/>
      <c r="G65" s="3"/>
      <c r="H65" s="3"/>
    </row>
    <row r="66" spans="1:8" x14ac:dyDescent="0.2">
      <c r="A66" s="40" t="s">
        <v>148</v>
      </c>
      <c r="B66" s="50">
        <v>0.601661</v>
      </c>
      <c r="C66" s="50">
        <v>5.5633470000000003</v>
      </c>
      <c r="D66" s="50">
        <v>16.6294</v>
      </c>
      <c r="E66" s="50">
        <v>57.920679</v>
      </c>
      <c r="F66" s="12"/>
      <c r="G66" s="3"/>
      <c r="H66" s="3"/>
    </row>
    <row r="67" spans="1:8" x14ac:dyDescent="0.2">
      <c r="A67" s="41" t="s">
        <v>246</v>
      </c>
      <c r="B67" s="42">
        <v>4.0724289999999996</v>
      </c>
      <c r="C67" s="42">
        <v>12.286350000000001</v>
      </c>
      <c r="D67" s="42">
        <v>54.190351</v>
      </c>
      <c r="E67" s="42">
        <v>54.966476</v>
      </c>
      <c r="F67" s="12"/>
      <c r="G67" s="3"/>
      <c r="H67" s="3"/>
    </row>
    <row r="68" spans="1:8" x14ac:dyDescent="0.2">
      <c r="A68" s="39" t="s">
        <v>138</v>
      </c>
      <c r="B68" s="50">
        <v>2.6078329999999998</v>
      </c>
      <c r="C68" s="50">
        <v>6.8458860000000001</v>
      </c>
      <c r="D68" s="50">
        <v>48.719841000000002</v>
      </c>
      <c r="E68" s="50">
        <v>54.178215000000002</v>
      </c>
      <c r="F68" s="12"/>
      <c r="G68" s="3"/>
      <c r="H68" s="3"/>
    </row>
    <row r="69" spans="1:8" x14ac:dyDescent="0.2">
      <c r="A69" s="41" t="s">
        <v>255</v>
      </c>
      <c r="B69" s="42">
        <v>1.4971999999999999E-2</v>
      </c>
      <c r="C69" s="42">
        <v>4.3600000000000003E-4</v>
      </c>
      <c r="D69" s="42">
        <v>3.009741</v>
      </c>
      <c r="E69" s="42">
        <v>46.335779000000002</v>
      </c>
      <c r="F69" s="12"/>
      <c r="G69" s="3"/>
      <c r="H69" s="3"/>
    </row>
    <row r="70" spans="1:8" x14ac:dyDescent="0.2">
      <c r="A70" s="40" t="s">
        <v>116</v>
      </c>
      <c r="B70" s="50">
        <v>3.5276779999999999</v>
      </c>
      <c r="C70" s="50">
        <v>2.1496019999999998</v>
      </c>
      <c r="D70" s="50">
        <v>35.562471000000002</v>
      </c>
      <c r="E70" s="50">
        <v>37.85521</v>
      </c>
      <c r="F70" s="12"/>
      <c r="G70" s="3"/>
      <c r="H70" s="3"/>
    </row>
    <row r="71" spans="1:8" x14ac:dyDescent="0.2">
      <c r="A71" s="41" t="s">
        <v>161</v>
      </c>
      <c r="B71" s="42">
        <v>0.37704700000000002</v>
      </c>
      <c r="C71" s="42" t="s">
        <v>258</v>
      </c>
      <c r="D71" s="42">
        <v>22.689344999999999</v>
      </c>
      <c r="E71" s="42">
        <v>34.697899</v>
      </c>
      <c r="F71" s="12"/>
      <c r="G71" s="3"/>
      <c r="H71" s="3"/>
    </row>
    <row r="72" spans="1:8" x14ac:dyDescent="0.2">
      <c r="A72" s="39" t="s">
        <v>245</v>
      </c>
      <c r="B72" s="50">
        <v>1.0227999999999999E-2</v>
      </c>
      <c r="C72" s="50">
        <v>10.858929</v>
      </c>
      <c r="D72" s="50">
        <v>39.492049999999999</v>
      </c>
      <c r="E72" s="50">
        <v>34.086024000000002</v>
      </c>
      <c r="F72" s="12"/>
      <c r="G72" s="3"/>
      <c r="H72" s="3"/>
    </row>
    <row r="73" spans="1:8" x14ac:dyDescent="0.2">
      <c r="A73" s="41" t="s">
        <v>93</v>
      </c>
      <c r="B73" s="42">
        <v>3.2166199999999998</v>
      </c>
      <c r="C73" s="42">
        <v>3.1594129999999998</v>
      </c>
      <c r="D73" s="42">
        <v>24.028416</v>
      </c>
      <c r="E73" s="42">
        <v>28.592404999999999</v>
      </c>
      <c r="F73" s="12"/>
      <c r="G73" s="3"/>
      <c r="H73" s="3"/>
    </row>
    <row r="74" spans="1:8" x14ac:dyDescent="0.2">
      <c r="A74" s="40" t="s">
        <v>118</v>
      </c>
      <c r="B74" s="50">
        <v>3.3045089999999999</v>
      </c>
      <c r="C74" s="50">
        <v>0.70297600000000005</v>
      </c>
      <c r="D74" s="50">
        <v>27.530739000000001</v>
      </c>
      <c r="E74" s="50">
        <v>27.847624</v>
      </c>
      <c r="F74" s="12"/>
      <c r="G74" s="3"/>
      <c r="H74" s="3"/>
    </row>
    <row r="75" spans="1:8" x14ac:dyDescent="0.2">
      <c r="A75" s="41" t="s">
        <v>108</v>
      </c>
      <c r="B75" s="42">
        <v>5.3854819999999997</v>
      </c>
      <c r="C75" s="42">
        <v>2.476467</v>
      </c>
      <c r="D75" s="42">
        <v>42.671739000000002</v>
      </c>
      <c r="E75" s="42">
        <v>27.136892</v>
      </c>
      <c r="F75" s="12"/>
      <c r="G75" s="3"/>
      <c r="H75" s="3"/>
    </row>
    <row r="76" spans="1:8" x14ac:dyDescent="0.2">
      <c r="A76" s="39" t="s">
        <v>162</v>
      </c>
      <c r="B76" s="50">
        <v>2.202474</v>
      </c>
      <c r="C76" s="50">
        <v>1.3723700000000001</v>
      </c>
      <c r="D76" s="50">
        <v>21.690781999999999</v>
      </c>
      <c r="E76" s="50">
        <v>26.924087</v>
      </c>
      <c r="F76" s="12"/>
      <c r="G76" s="3"/>
      <c r="H76" s="3"/>
    </row>
    <row r="77" spans="1:8" x14ac:dyDescent="0.2">
      <c r="A77" s="41" t="s">
        <v>256</v>
      </c>
      <c r="B77" s="42">
        <v>3.2030000000000001E-3</v>
      </c>
      <c r="C77" s="42">
        <v>6.8353999999999998E-2</v>
      </c>
      <c r="D77" s="42">
        <v>4.4457999999999998E-2</v>
      </c>
      <c r="E77" s="42">
        <v>21.928538</v>
      </c>
      <c r="F77" s="12"/>
      <c r="G77" s="3"/>
      <c r="H77" s="3"/>
    </row>
    <row r="78" spans="1:8" x14ac:dyDescent="0.2">
      <c r="A78" s="40" t="s">
        <v>163</v>
      </c>
      <c r="B78" s="50">
        <v>2.195532</v>
      </c>
      <c r="C78" s="50">
        <v>1.1067769999999999</v>
      </c>
      <c r="D78" s="50">
        <v>20.026022999999999</v>
      </c>
      <c r="E78" s="50">
        <v>21.546059</v>
      </c>
      <c r="F78" s="12"/>
      <c r="G78" s="3"/>
      <c r="H78" s="3"/>
    </row>
    <row r="79" spans="1:8" x14ac:dyDescent="0.2">
      <c r="A79" s="41" t="s">
        <v>123</v>
      </c>
      <c r="B79" s="42">
        <v>8.8928619999999992</v>
      </c>
      <c r="C79" s="42">
        <v>4.1337900000000003</v>
      </c>
      <c r="D79" s="42">
        <v>53.108108999999999</v>
      </c>
      <c r="E79" s="42">
        <v>20.821915000000001</v>
      </c>
      <c r="F79" s="12"/>
      <c r="G79" s="3"/>
      <c r="H79" s="3"/>
    </row>
    <row r="80" spans="1:8" x14ac:dyDescent="0.2">
      <c r="A80" s="39" t="s">
        <v>247</v>
      </c>
      <c r="B80" s="50">
        <v>1.2462000000000001E-2</v>
      </c>
      <c r="C80" s="50">
        <v>1.5164629999999999</v>
      </c>
      <c r="D80" s="50">
        <v>61.707859999999997</v>
      </c>
      <c r="E80" s="50">
        <v>19.332062000000001</v>
      </c>
      <c r="F80" s="12"/>
      <c r="G80" s="3"/>
      <c r="H80" s="3"/>
    </row>
    <row r="81" spans="1:11" x14ac:dyDescent="0.2">
      <c r="A81" s="41" t="s">
        <v>244</v>
      </c>
      <c r="B81" s="42">
        <v>1.3390869999999999</v>
      </c>
      <c r="C81" s="42">
        <v>0.77402700000000002</v>
      </c>
      <c r="D81" s="42">
        <v>15.11107</v>
      </c>
      <c r="E81" s="42">
        <v>19.325143000000001</v>
      </c>
      <c r="F81" s="12"/>
      <c r="G81" s="3"/>
      <c r="H81" s="3"/>
    </row>
    <row r="82" spans="1:11" x14ac:dyDescent="0.2">
      <c r="A82" s="40" t="s">
        <v>99</v>
      </c>
      <c r="B82" s="50">
        <v>0.50630500000000001</v>
      </c>
      <c r="C82" s="50">
        <v>2.6360969999999999</v>
      </c>
      <c r="D82" s="50">
        <v>12.225111999999999</v>
      </c>
      <c r="E82" s="50">
        <v>18.386109999999999</v>
      </c>
      <c r="F82" s="12"/>
      <c r="G82" s="13"/>
      <c r="H82" s="5"/>
      <c r="I82" s="5"/>
      <c r="J82" s="5"/>
      <c r="K82" s="5"/>
    </row>
    <row r="83" spans="1:11" ht="15" x14ac:dyDescent="0.2">
      <c r="A83" s="41" t="s">
        <v>117</v>
      </c>
      <c r="B83" s="42">
        <v>2.360284</v>
      </c>
      <c r="C83" s="42">
        <v>0.40507799999999999</v>
      </c>
      <c r="D83" s="42">
        <v>29.045002</v>
      </c>
      <c r="E83" s="42">
        <v>18.037206999999999</v>
      </c>
      <c r="F83" s="12"/>
      <c r="G83" s="14"/>
      <c r="H83" s="5"/>
      <c r="I83" s="5"/>
      <c r="J83" s="5"/>
      <c r="K83" s="5"/>
    </row>
    <row r="84" spans="1:11" x14ac:dyDescent="0.2">
      <c r="A84" s="39" t="s">
        <v>164</v>
      </c>
      <c r="B84" s="50">
        <v>1.0162040000000001</v>
      </c>
      <c r="C84" s="50">
        <v>0.98181200000000002</v>
      </c>
      <c r="D84" s="50">
        <v>20.335152000000001</v>
      </c>
      <c r="E84" s="50">
        <v>17.837824999999999</v>
      </c>
      <c r="F84" s="12"/>
      <c r="G84" s="3"/>
      <c r="H84" s="3"/>
    </row>
    <row r="85" spans="1:11" x14ac:dyDescent="0.2">
      <c r="A85" s="41" t="s">
        <v>168</v>
      </c>
      <c r="B85" s="42">
        <v>4.9043289999999997</v>
      </c>
      <c r="C85" s="42">
        <v>1.09779</v>
      </c>
      <c r="D85" s="42">
        <v>18.950168000000001</v>
      </c>
      <c r="E85" s="42">
        <v>13.443231000000001</v>
      </c>
      <c r="F85" s="12"/>
      <c r="G85" s="3"/>
      <c r="H85" s="3"/>
    </row>
    <row r="86" spans="1:11" x14ac:dyDescent="0.2">
      <c r="A86" s="40" t="s">
        <v>122</v>
      </c>
      <c r="B86" s="50">
        <v>0.56456600000000001</v>
      </c>
      <c r="C86" s="50">
        <v>0.37524600000000002</v>
      </c>
      <c r="D86" s="50">
        <v>9.9077070000000003</v>
      </c>
      <c r="E86" s="50">
        <v>9.1500509999999995</v>
      </c>
      <c r="F86" s="12"/>
      <c r="G86" s="3"/>
      <c r="H86" s="3"/>
    </row>
    <row r="87" spans="1:11" x14ac:dyDescent="0.2">
      <c r="A87" s="41" t="s">
        <v>134</v>
      </c>
      <c r="B87" s="42">
        <v>0.42802899999999999</v>
      </c>
      <c r="C87" s="42">
        <v>0.77051499999999995</v>
      </c>
      <c r="D87" s="42">
        <v>5.9140990000000002</v>
      </c>
      <c r="E87" s="42">
        <v>8.4944600000000001</v>
      </c>
      <c r="F87" s="12"/>
      <c r="G87" s="3"/>
      <c r="H87" s="3"/>
    </row>
    <row r="88" spans="1:11" x14ac:dyDescent="0.2">
      <c r="A88" s="39" t="s">
        <v>166</v>
      </c>
      <c r="B88" s="50">
        <v>2.5796359999999998</v>
      </c>
      <c r="C88" s="50">
        <v>0.87661299999999998</v>
      </c>
      <c r="D88" s="50">
        <v>16.366433000000001</v>
      </c>
      <c r="E88" s="50">
        <v>7.7783429999999996</v>
      </c>
      <c r="F88" s="12"/>
      <c r="G88" s="3"/>
      <c r="H88" s="3"/>
    </row>
    <row r="89" spans="1:11" x14ac:dyDescent="0.2">
      <c r="A89" s="41" t="s">
        <v>165</v>
      </c>
      <c r="B89" s="42">
        <v>0.87010699999999996</v>
      </c>
      <c r="C89" s="42">
        <v>5.3983000000000003E-2</v>
      </c>
      <c r="D89" s="42">
        <v>10.027958</v>
      </c>
      <c r="E89" s="42">
        <v>6.3398459999999996</v>
      </c>
      <c r="F89" s="12"/>
      <c r="G89" s="3"/>
      <c r="H89" s="3"/>
    </row>
    <row r="90" spans="1:11" x14ac:dyDescent="0.2">
      <c r="A90" s="40" t="s">
        <v>167</v>
      </c>
      <c r="B90" s="50">
        <v>1.528543</v>
      </c>
      <c r="C90" s="50">
        <v>0.11755500000000001</v>
      </c>
      <c r="D90" s="50">
        <v>10.428856</v>
      </c>
      <c r="E90" s="50">
        <v>6.2150889999999999</v>
      </c>
      <c r="F90" s="12"/>
      <c r="G90" s="3"/>
      <c r="H90" s="3"/>
    </row>
    <row r="91" spans="1:11" x14ac:dyDescent="0.2">
      <c r="A91" s="41" t="s">
        <v>257</v>
      </c>
      <c r="B91" s="42">
        <v>6.2100000000000002E-3</v>
      </c>
      <c r="C91" s="42">
        <v>9.4029000000000001E-2</v>
      </c>
      <c r="D91" s="42">
        <v>1.201357</v>
      </c>
      <c r="E91" s="42">
        <v>5.6934699999999996</v>
      </c>
      <c r="F91" s="12"/>
      <c r="G91" s="3"/>
      <c r="H91" s="3"/>
    </row>
    <row r="92" spans="1:11" x14ac:dyDescent="0.2">
      <c r="A92" s="39" t="s">
        <v>128</v>
      </c>
      <c r="B92" s="50">
        <v>0.78816699999999995</v>
      </c>
      <c r="C92" s="50">
        <v>0.16514000000000001</v>
      </c>
      <c r="D92" s="50">
        <v>1.254235</v>
      </c>
      <c r="E92" s="50">
        <v>5.4386210000000004</v>
      </c>
      <c r="F92" s="12"/>
      <c r="G92" s="3"/>
      <c r="H92" s="3"/>
    </row>
    <row r="93" spans="1:11" x14ac:dyDescent="0.2">
      <c r="A93" s="41" t="s">
        <v>130</v>
      </c>
      <c r="B93" s="42">
        <v>0.57183399999999995</v>
      </c>
      <c r="C93" s="42">
        <v>0.24279999999999999</v>
      </c>
      <c r="D93" s="42">
        <v>3.8504179999999999</v>
      </c>
      <c r="E93" s="42">
        <v>4.980194</v>
      </c>
      <c r="F93" s="12"/>
      <c r="G93" s="3"/>
      <c r="H93" s="3"/>
    </row>
    <row r="94" spans="1:11" x14ac:dyDescent="0.2">
      <c r="A94" s="40" t="s">
        <v>95</v>
      </c>
      <c r="B94" s="50">
        <v>0.38530500000000001</v>
      </c>
      <c r="C94" s="50">
        <v>0.46761399999999997</v>
      </c>
      <c r="D94" s="50">
        <v>7.1196460000000004</v>
      </c>
      <c r="E94" s="50">
        <v>4.5289390000000003</v>
      </c>
      <c r="F94" s="12"/>
      <c r="G94" s="3"/>
      <c r="H94" s="3"/>
    </row>
    <row r="95" spans="1:11" x14ac:dyDescent="0.2">
      <c r="A95" s="41" t="s">
        <v>111</v>
      </c>
      <c r="B95" s="42">
        <v>1.0629630000000001</v>
      </c>
      <c r="C95" s="42">
        <v>0.91325000000000001</v>
      </c>
      <c r="D95" s="42">
        <v>5.5432199999999998</v>
      </c>
      <c r="E95" s="42">
        <v>3.922812</v>
      </c>
      <c r="F95" s="12"/>
      <c r="G95" s="3"/>
      <c r="H95" s="3"/>
    </row>
    <row r="96" spans="1:11" x14ac:dyDescent="0.2">
      <c r="A96" s="43" t="s">
        <v>142</v>
      </c>
      <c r="B96" s="51">
        <v>13.934816</v>
      </c>
      <c r="C96" s="51">
        <v>5.776885</v>
      </c>
      <c r="D96" s="51">
        <v>123.644581</v>
      </c>
      <c r="E96" s="51">
        <v>150.18581800000001</v>
      </c>
      <c r="F96" s="12"/>
      <c r="G96" s="3"/>
      <c r="H96" s="3"/>
    </row>
    <row r="97" spans="1:8" x14ac:dyDescent="0.2">
      <c r="A97" s="7"/>
      <c r="B97" s="8"/>
      <c r="C97" s="8"/>
      <c r="D97" s="8"/>
      <c r="E97" s="8"/>
      <c r="F97" s="12"/>
      <c r="G97" s="3"/>
      <c r="H97" s="3"/>
    </row>
    <row r="98" spans="1:8" x14ac:dyDescent="0.2">
      <c r="A98" s="33" t="s">
        <v>169</v>
      </c>
      <c r="B98" s="18"/>
      <c r="C98" s="18"/>
      <c r="D98" s="18"/>
      <c r="E98" s="18"/>
    </row>
    <row r="99" spans="1:8" ht="24" customHeight="1" x14ac:dyDescent="0.2">
      <c r="A99" s="58"/>
      <c r="B99" s="58"/>
      <c r="C99" s="58"/>
      <c r="D99" s="58"/>
      <c r="E99" s="58"/>
    </row>
    <row r="116" spans="1:1" ht="15" x14ac:dyDescent="0.2">
      <c r="A116" s="14"/>
    </row>
    <row r="117" spans="1:1" ht="15" x14ac:dyDescent="0.2">
      <c r="A117" s="14"/>
    </row>
  </sheetData>
  <mergeCells count="5">
    <mergeCell ref="A5:A6"/>
    <mergeCell ref="B5:C5"/>
    <mergeCell ref="D5:E5"/>
    <mergeCell ref="A99:E99"/>
    <mergeCell ref="E4:G4"/>
  </mergeCells>
  <printOptions verticalCentered="1"/>
  <pageMargins left="0.7" right="0.7" top="0.75" bottom="0.75" header="0.3" footer="0.3"/>
  <pageSetup paperSize="9" scale="84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V33"/>
  <sheetViews>
    <sheetView workbookViewId="0">
      <selection activeCell="E5" sqref="E5"/>
    </sheetView>
  </sheetViews>
  <sheetFormatPr defaultRowHeight="12.75" x14ac:dyDescent="0.2"/>
  <cols>
    <col min="4" max="4" width="11.140625" customWidth="1"/>
    <col min="7" max="7" width="102.42578125" customWidth="1"/>
    <col min="9" max="9" width="53.28515625" bestFit="1" customWidth="1"/>
  </cols>
  <sheetData>
    <row r="1" spans="2:22" x14ac:dyDescent="0.2">
      <c r="G1" t="s">
        <v>199</v>
      </c>
      <c r="V1" t="s">
        <v>200</v>
      </c>
    </row>
    <row r="3" spans="2:22" ht="14.25" x14ac:dyDescent="0.2">
      <c r="C3" t="s">
        <v>214</v>
      </c>
      <c r="D3" t="s">
        <v>215</v>
      </c>
      <c r="F3">
        <v>1</v>
      </c>
      <c r="G3" t="s">
        <v>193</v>
      </c>
      <c r="I3" t="str">
        <f>"Non-oil Foreign Merchandise Trade Through Abu Dhabi Ports, "</f>
        <v xml:space="preserve">Non-oil Foreign Merchandise Trade Through Abu Dhabi Ports, </v>
      </c>
      <c r="J3" t="str">
        <f>I3&amp;B9</f>
        <v>Non-oil Foreign Merchandise Trade Through Abu Dhabi Ports, October 2020</v>
      </c>
      <c r="L3" s="24"/>
      <c r="M3" s="24"/>
    </row>
    <row r="4" spans="2:22" ht="15" x14ac:dyDescent="0.2">
      <c r="B4" t="s">
        <v>216</v>
      </c>
      <c r="C4" t="s">
        <v>218</v>
      </c>
      <c r="D4">
        <v>2019</v>
      </c>
      <c r="F4">
        <v>1</v>
      </c>
      <c r="G4" t="s">
        <v>195</v>
      </c>
      <c r="H4" s="34" t="s">
        <v>201</v>
      </c>
      <c r="I4" t="s">
        <v>207</v>
      </c>
      <c r="J4" t="str">
        <f>H4&amp;I4&amp;B10</f>
        <v>Table 1: Non-oil exports by Harmonized System Classification, (Jan-Oct) and October, 2019-2020</v>
      </c>
      <c r="L4" s="26"/>
      <c r="M4" s="26"/>
    </row>
    <row r="5" spans="2:22" x14ac:dyDescent="0.2">
      <c r="B5" t="s">
        <v>217</v>
      </c>
      <c r="C5" t="s">
        <v>227</v>
      </c>
      <c r="D5">
        <v>2020</v>
      </c>
      <c r="F5">
        <v>2</v>
      </c>
      <c r="G5" t="s">
        <v>193</v>
      </c>
      <c r="I5" t="s">
        <v>202</v>
      </c>
      <c r="J5" t="str">
        <f>I5&amp;B9</f>
        <v>Non-oil Foreign Merchandise Trade Through Abu Dhabi Ports, October 2020</v>
      </c>
    </row>
    <row r="6" spans="2:22" ht="15" x14ac:dyDescent="0.2">
      <c r="F6">
        <v>2</v>
      </c>
      <c r="G6" t="s">
        <v>194</v>
      </c>
      <c r="H6" s="34" t="s">
        <v>203</v>
      </c>
      <c r="I6" t="s">
        <v>204</v>
      </c>
      <c r="J6" t="str">
        <f>H6&amp;I6&amp;B10</f>
        <v>Table 2: Re-exports by Harmonized System Classification, (Jan-Oct) and October, 2019-2020</v>
      </c>
    </row>
    <row r="7" spans="2:22" x14ac:dyDescent="0.2">
      <c r="D7" t="str">
        <f>VLOOKUP(C5,$B$13:$C$24,2,0)</f>
        <v>October</v>
      </c>
      <c r="F7">
        <v>3</v>
      </c>
      <c r="G7" t="s">
        <v>193</v>
      </c>
      <c r="H7" s="34"/>
      <c r="I7" t="s">
        <v>202</v>
      </c>
      <c r="J7" t="str">
        <f>I7&amp;B9</f>
        <v>Non-oil Foreign Merchandise Trade Through Abu Dhabi Ports, October 2020</v>
      </c>
    </row>
    <row r="8" spans="2:22" ht="15" x14ac:dyDescent="0.2">
      <c r="F8">
        <v>3</v>
      </c>
      <c r="G8" t="s">
        <v>192</v>
      </c>
      <c r="H8" s="34" t="s">
        <v>205</v>
      </c>
      <c r="I8" t="s">
        <v>206</v>
      </c>
      <c r="J8" t="str">
        <f>H8&amp;I8&amp;B10</f>
        <v>Table 3: Imports by Harmonized System Classification, (Jan-Oct) and October, 2019-2020</v>
      </c>
    </row>
    <row r="9" spans="2:22" x14ac:dyDescent="0.2">
      <c r="B9" t="str">
        <f>D7&amp;" "&amp;D5</f>
        <v>October 2020</v>
      </c>
      <c r="F9">
        <v>4</v>
      </c>
      <c r="G9" t="s">
        <v>193</v>
      </c>
      <c r="I9" t="s">
        <v>202</v>
      </c>
      <c r="J9" t="str">
        <f>I9&amp;B9</f>
        <v>Non-oil Foreign Merchandise Trade Through Abu Dhabi Ports, October 2020</v>
      </c>
    </row>
    <row r="10" spans="2:22" ht="15" x14ac:dyDescent="0.2">
      <c r="B10" t="str">
        <f>"("&amp;C4&amp;"-"&amp;C5&amp;") and "&amp;D7&amp;", "&amp;D4&amp;"-"&amp;D5</f>
        <v>(Jan-Oct) and October, 2019-2020</v>
      </c>
      <c r="F10">
        <v>4</v>
      </c>
      <c r="G10" t="s">
        <v>196</v>
      </c>
      <c r="H10" s="34" t="s">
        <v>213</v>
      </c>
      <c r="I10" t="s">
        <v>212</v>
      </c>
      <c r="J10" t="str">
        <f>H10&amp;I10&amp;B10</f>
        <v>Table 4: Non-oil exports by country in (Jan-Oct) and October, 2019-2020</v>
      </c>
    </row>
    <row r="11" spans="2:22" x14ac:dyDescent="0.2">
      <c r="F11">
        <v>5</v>
      </c>
      <c r="G11" t="s">
        <v>193</v>
      </c>
      <c r="I11" t="s">
        <v>202</v>
      </c>
      <c r="J11" t="str">
        <f>I11&amp;B9</f>
        <v>Non-oil Foreign Merchandise Trade Through Abu Dhabi Ports, October 2020</v>
      </c>
    </row>
    <row r="12" spans="2:22" ht="15" x14ac:dyDescent="0.2">
      <c r="F12">
        <v>5</v>
      </c>
      <c r="G12" t="s">
        <v>197</v>
      </c>
      <c r="H12" s="34" t="s">
        <v>211</v>
      </c>
      <c r="I12" t="s">
        <v>210</v>
      </c>
      <c r="J12" t="str">
        <f>H12&amp;I12&amp;B10</f>
        <v>Table 5: Re-exports by country in (Jan-Oct) and October, 2019-2020</v>
      </c>
    </row>
    <row r="13" spans="2:22" x14ac:dyDescent="0.2">
      <c r="B13" t="s">
        <v>218</v>
      </c>
      <c r="C13" t="s">
        <v>230</v>
      </c>
      <c r="F13">
        <v>6</v>
      </c>
      <c r="G13" t="s">
        <v>193</v>
      </c>
      <c r="I13" t="s">
        <v>202</v>
      </c>
      <c r="J13" t="str">
        <f>I13&amp;B9</f>
        <v>Non-oil Foreign Merchandise Trade Through Abu Dhabi Ports, October 2020</v>
      </c>
    </row>
    <row r="14" spans="2:22" ht="15" x14ac:dyDescent="0.2">
      <c r="B14" t="s">
        <v>220</v>
      </c>
      <c r="C14" t="s">
        <v>231</v>
      </c>
      <c r="F14">
        <v>6</v>
      </c>
      <c r="G14" t="s">
        <v>198</v>
      </c>
      <c r="H14" s="34" t="s">
        <v>209</v>
      </c>
      <c r="I14" t="s">
        <v>208</v>
      </c>
      <c r="J14" t="str">
        <f>H14&amp;I14&amp;B10</f>
        <v>Table 6: Imports by country in (Jan-Oct) and October, 2019-2020</v>
      </c>
    </row>
    <row r="15" spans="2:22" x14ac:dyDescent="0.2">
      <c r="B15" t="s">
        <v>219</v>
      </c>
      <c r="C15" t="s">
        <v>232</v>
      </c>
    </row>
    <row r="16" spans="2:22" x14ac:dyDescent="0.2">
      <c r="B16" t="s">
        <v>221</v>
      </c>
      <c r="C16" t="s">
        <v>233</v>
      </c>
    </row>
    <row r="17" spans="2:6" x14ac:dyDescent="0.2">
      <c r="B17" t="s">
        <v>222</v>
      </c>
      <c r="C17" t="s">
        <v>222</v>
      </c>
    </row>
    <row r="18" spans="2:6" x14ac:dyDescent="0.2">
      <c r="B18" t="s">
        <v>223</v>
      </c>
      <c r="C18" t="s">
        <v>234</v>
      </c>
    </row>
    <row r="19" spans="2:6" x14ac:dyDescent="0.2">
      <c r="B19" t="s">
        <v>224</v>
      </c>
      <c r="C19" t="s">
        <v>235</v>
      </c>
    </row>
    <row r="20" spans="2:6" x14ac:dyDescent="0.2">
      <c r="B20" t="s">
        <v>225</v>
      </c>
      <c r="C20" t="s">
        <v>236</v>
      </c>
    </row>
    <row r="21" spans="2:6" x14ac:dyDescent="0.2">
      <c r="B21" t="s">
        <v>226</v>
      </c>
      <c r="C21" t="s">
        <v>237</v>
      </c>
    </row>
    <row r="22" spans="2:6" x14ac:dyDescent="0.2">
      <c r="B22" t="s">
        <v>227</v>
      </c>
      <c r="C22" t="s">
        <v>238</v>
      </c>
    </row>
    <row r="23" spans="2:6" x14ac:dyDescent="0.2">
      <c r="B23" t="s">
        <v>228</v>
      </c>
      <c r="C23" t="s">
        <v>239</v>
      </c>
    </row>
    <row r="24" spans="2:6" x14ac:dyDescent="0.2">
      <c r="B24" t="s">
        <v>229</v>
      </c>
      <c r="C24" t="s">
        <v>240</v>
      </c>
    </row>
    <row r="29" spans="2:6" x14ac:dyDescent="0.2">
      <c r="B29" t="s">
        <v>241</v>
      </c>
    </row>
    <row r="30" spans="2:6" x14ac:dyDescent="0.2">
      <c r="B30">
        <f>2021</f>
        <v>2021</v>
      </c>
    </row>
    <row r="31" spans="2:6" x14ac:dyDescent="0.2">
      <c r="B31" s="35"/>
      <c r="C31" s="35"/>
      <c r="D31" s="35"/>
      <c r="E31" s="35"/>
      <c r="F31" s="35"/>
    </row>
    <row r="33" spans="2:2" x14ac:dyDescent="0.2">
      <c r="B33" t="str">
        <f>"The data for "&amp;B30&amp; " are preliminary"</f>
        <v>The data for 2021 are preliminary</v>
      </c>
    </row>
  </sheetData>
  <phoneticPr fontId="3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صادر
وارد
معاد تصديره
</KeyWordsAr>
    <KeyWords xmlns="cac204a3-57fb-4aea-ba50-989298fa4f73">import
export 
re export
re-export
</KeyWords>
    <ReleaseID_DB xmlns="cac204a3-57fb-4aea-ba50-989298fa4f73">11515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9AA0F31-512B-4A4D-A31E-29E84EEAF124}"/>
</file>

<file path=customXml/itemProps2.xml><?xml version="1.0" encoding="utf-8"?>
<ds:datastoreItem xmlns:ds="http://schemas.openxmlformats.org/officeDocument/2006/customXml" ds:itemID="{1F493E1A-89A3-4975-B1EE-EE41A6A4E691}"/>
</file>

<file path=customXml/itemProps3.xml><?xml version="1.0" encoding="utf-8"?>
<ds:datastoreItem xmlns:ds="http://schemas.openxmlformats.org/officeDocument/2006/customXml" ds:itemID="{52501E96-9DEE-48EF-B6E3-73500D077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working sheet</vt:lpstr>
      <vt:lpstr>'1'!Print_Area</vt:lpstr>
      <vt:lpstr>'2'!Print_Area</vt:lpstr>
      <vt:lpstr>'3'!Print_Area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Sara Abdulla Al Memari</dc:creator>
  <cp:keywords>ECO</cp:keywords>
  <cp:lastModifiedBy>Hafjash Usman</cp:lastModifiedBy>
  <cp:lastPrinted>2021-06-13T13:03:35Z</cp:lastPrinted>
  <dcterms:created xsi:type="dcterms:W3CDTF">2013-06-04T12:10:27Z</dcterms:created>
  <dcterms:modified xsi:type="dcterms:W3CDTF">2021-06-29T05:27:22Z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