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fjashUsman\Desktop\Updated Reports\"/>
    </mc:Choice>
  </mc:AlternateContent>
  <xr:revisionPtr revIDLastSave="0" documentId="13_ncr:1_{5C6453DD-2520-46BD-ADE0-A90B5793C022}" xr6:coauthVersionLast="47" xr6:coauthVersionMax="47" xr10:uidLastSave="{00000000-0000-0000-0000-000000000000}"/>
  <bookViews>
    <workbookView xWindow="-120" yWindow="-120" windowWidth="29040" windowHeight="15990" tabRatio="576" xr2:uid="{00000000-000D-0000-FFFF-FFFF00000000}"/>
  </bookViews>
  <sheets>
    <sheet name="1" sheetId="69" r:id="rId1"/>
    <sheet name="2" sheetId="71" r:id="rId2"/>
    <sheet name="3" sheetId="72" r:id="rId3"/>
    <sheet name="4" sheetId="73" r:id="rId4"/>
    <sheet name="5" sheetId="74" r:id="rId5"/>
    <sheet name="6" sheetId="75" r:id="rId6"/>
    <sheet name="working sheet" sheetId="76" state="hidden" r:id="rId7"/>
  </sheets>
  <definedNames>
    <definedName name="_xlnm.Print_Area" localSheetId="0">'1'!$A$1:$E$96</definedName>
    <definedName name="_xlnm.Print_Area" localSheetId="1">'2'!$A$1:$E$106</definedName>
    <definedName name="_xlnm.Print_Area" localSheetId="2">'3'!$A$1:$E$106</definedName>
    <definedName name="_xlnm.Print_Area" localSheetId="5">'6'!$A$1:$E$99</definedName>
    <definedName name="_xlnm.Print_Titles" localSheetId="0">'1'!$5:$6</definedName>
    <definedName name="_xlnm.Print_Titles" localSheetId="1">'2'!$5:$6</definedName>
    <definedName name="_xlnm.Print_Titles" localSheetId="2">'3'!$5:$6</definedName>
    <definedName name="_xlnm.Print_Titles" localSheetId="3">'4'!$5:$6</definedName>
    <definedName name="_xlnm.Print_Titles" localSheetId="4">'5'!$5:$6</definedName>
    <definedName name="_xlnm.Print_Titles" localSheetId="5">'6'!$5:$6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76" l="1"/>
  <c r="C4" i="76"/>
  <c r="D5" i="76"/>
  <c r="C5" i="76"/>
  <c r="E6" i="75" l="1"/>
  <c r="D6" i="75"/>
  <c r="C6" i="75"/>
  <c r="B6" i="75"/>
  <c r="E6" i="74"/>
  <c r="D6" i="74"/>
  <c r="C6" i="74"/>
  <c r="B6" i="74"/>
  <c r="E6" i="73"/>
  <c r="D6" i="73"/>
  <c r="C6" i="73"/>
  <c r="B6" i="73"/>
  <c r="E6" i="72"/>
  <c r="D6" i="72"/>
  <c r="C6" i="72"/>
  <c r="B6" i="72"/>
  <c r="E6" i="71"/>
  <c r="D6" i="71"/>
  <c r="C6" i="71"/>
  <c r="B6" i="71"/>
  <c r="E6" i="69"/>
  <c r="D6" i="69"/>
  <c r="C6" i="69"/>
  <c r="B6" i="69"/>
  <c r="B34" i="76"/>
  <c r="A105" i="69" s="1"/>
  <c r="D7" i="76"/>
  <c r="B9" i="76" s="1"/>
  <c r="B10" i="76" l="1"/>
  <c r="J10" i="76" s="1"/>
  <c r="A75" i="73"/>
  <c r="A106" i="71"/>
  <c r="A67" i="74"/>
  <c r="A99" i="75"/>
  <c r="A106" i="72"/>
  <c r="B33" i="76"/>
  <c r="J14" i="76" l="1"/>
  <c r="J4" i="76"/>
  <c r="J12" i="76"/>
  <c r="J8" i="76"/>
  <c r="J6" i="76"/>
  <c r="J9" i="76"/>
  <c r="A2" i="73" s="1"/>
  <c r="J7" i="76"/>
  <c r="A2" i="72" s="1"/>
  <c r="J5" i="76"/>
  <c r="A2" i="71" s="1"/>
  <c r="J3" i="76"/>
  <c r="A2" i="69" s="1"/>
  <c r="J13" i="76"/>
  <c r="A2" i="75" s="1"/>
  <c r="J11" i="76"/>
  <c r="A2" i="74" s="1"/>
</calcChain>
</file>

<file path=xl/sharedStrings.xml><?xml version="1.0" encoding="utf-8"?>
<sst xmlns="http://schemas.openxmlformats.org/spreadsheetml/2006/main" count="648" uniqueCount="258">
  <si>
    <t>Headers</t>
  </si>
  <si>
    <t>Footers</t>
  </si>
  <si>
    <t>Year for preliminary data</t>
  </si>
  <si>
    <t>المجموع</t>
  </si>
  <si>
    <t>حيوانات حية</t>
  </si>
  <si>
    <t>لحوم وأحشاء وأطراف صالحة للأكل</t>
  </si>
  <si>
    <t>أسماك وقشريات ورخويات وغيرها من اللافقاريات المائية</t>
  </si>
  <si>
    <t>ألبان ومنتجاتها، بيض طيور، عسل طبيعي</t>
  </si>
  <si>
    <t>منتجات حيوانية أخرى غ.م.م.</t>
  </si>
  <si>
    <t>أشجار ونباتات حية، بصلات وجذورها، ازهار واغصان للزينة</t>
  </si>
  <si>
    <t>خضر ونباتات وجذور ودرنات صالحة للأكل</t>
  </si>
  <si>
    <t>فواكه وأثمار صالحة للأاكل، وقشور حمضيات وقشور بطيخ أوشمام</t>
  </si>
  <si>
    <t>بن، شاي، مته، بهارات وتوابل</t>
  </si>
  <si>
    <t>حبوب</t>
  </si>
  <si>
    <t>منتجات المطاحن، من شعير، نشاء حبوب أو القمح (جلوتين)</t>
  </si>
  <si>
    <t>حبوب وبذور وأثمار زيتية، حبوب وبذور وأثمار متنوعة</t>
  </si>
  <si>
    <t>صمغ اللك، صموغ وراتنجات وغيرها من عصارات وخلاصات نباتية</t>
  </si>
  <si>
    <t>مواد ظفر نباتية، منتجات نباتية أخرى غ.م.م</t>
  </si>
  <si>
    <t>شحوم ودهون وزيوت حيوانية أونباتية ومنتجاتها</t>
  </si>
  <si>
    <t>محضرات لحوم وأسماك، أو اللافقاريات المائية الأخرى</t>
  </si>
  <si>
    <t>سكر ومصنوعات سكرية</t>
  </si>
  <si>
    <t>كاكاو ومحضراته</t>
  </si>
  <si>
    <t>محضرات أساسها الحبوب أوالدقيق والنشأ أوالحليب، فطائر</t>
  </si>
  <si>
    <t>محضرات خضر، فواكه وأثمار، أو مكسرات</t>
  </si>
  <si>
    <t>محضرات غذائية منوعة</t>
  </si>
  <si>
    <t>مشروبات، سوائل كحولية وخل</t>
  </si>
  <si>
    <t>بقايا ونفايات صناعات الأغذية، اغذية محضرة للحيوانات</t>
  </si>
  <si>
    <t>تبغ وأبدال تبغ مصنعة</t>
  </si>
  <si>
    <t>ملح، كبريت، أتربة وأحجار، جص، كلس وأسمنت</t>
  </si>
  <si>
    <t>خامات معادن، خبت ورماد</t>
  </si>
  <si>
    <t>وقود وزيوت وشموع معدنية ومنتجاتها، مواد قارية</t>
  </si>
  <si>
    <t>منتجات كيماوية غير عضوية</t>
  </si>
  <si>
    <t>منتجات كيماوية عضوية</t>
  </si>
  <si>
    <t>منتجات الصيدلة</t>
  </si>
  <si>
    <t>أسمدة</t>
  </si>
  <si>
    <t>خلاصات للدباغة والصباغة، أصباغ وألوان، دهانات</t>
  </si>
  <si>
    <t>زيوت عطرية، محضرات العطور أو تجميل (تواليت)</t>
  </si>
  <si>
    <t>صابون، محضرات غسيل، شموع اصطناعية أو محضرة</t>
  </si>
  <si>
    <t>مواد زلالية، منتجات أساسها النشاء المعدل، غراء، انزيمات</t>
  </si>
  <si>
    <t>بارود ومتفجرات، منتجات نارية فنية، ثقاب، مواد لهوب محضرة</t>
  </si>
  <si>
    <t>منتجات تصوير فوتوغرافي أو سينمائي</t>
  </si>
  <si>
    <t>منتجات كيماوية متنوعة</t>
  </si>
  <si>
    <t>لدائن ومصنوعاتها</t>
  </si>
  <si>
    <t>مطاط ومصنوعاته</t>
  </si>
  <si>
    <t>صلال جلود خام (عدا جلود الفراء)، جلود مدبوغة</t>
  </si>
  <si>
    <t>مصنوعات جلدية، لوازم السفر، حقائب يدوية</t>
  </si>
  <si>
    <t>جلود بفراء طبيعية، فراء مقلدة (اصطناعية)، مصنوعاتها</t>
  </si>
  <si>
    <t>خشب ومصنوعاته، فحم خشبي</t>
  </si>
  <si>
    <t>فلين ومصنوعاته</t>
  </si>
  <si>
    <t>مصنوعات من القش، صناعات الحصر والسلال</t>
  </si>
  <si>
    <t>عجائن الخشب أو السليلوز، ورق وورق مقوى (نفايات وفضلات)</t>
  </si>
  <si>
    <t>ورق وورق مقوى (كرتون)، مصنوعات من السليلوز ومن ورق مقوى</t>
  </si>
  <si>
    <t>كتب، صحف، صور وغيها من منتجات الطباعة والنشر</t>
  </si>
  <si>
    <t>حرير طبيعي</t>
  </si>
  <si>
    <t>صوف، وبر حيوان، شعر ونسج خيوط من شعر الخيل</t>
  </si>
  <si>
    <t>قطن</t>
  </si>
  <si>
    <t>شعيرات أو قدد من مواد نسجية تركيبية أو اصطناعية</t>
  </si>
  <si>
    <t>ألياف تركيبية أو اصطناعية غير مستمرة</t>
  </si>
  <si>
    <t>حشو، لباد والمنسوجات، خيوط خاصة، خيوط حزم ووحبال</t>
  </si>
  <si>
    <t>سجاد، أغطية أرضيات أخر من مواد نسيجية</t>
  </si>
  <si>
    <t>أقمشة منسوجات خاصة، دانتيل، ديابيج ومطرزات</t>
  </si>
  <si>
    <t>منسوجات مشربة أو مطلية أو مغطاة</t>
  </si>
  <si>
    <t>أقمشة مصنرة أو كروشيه</t>
  </si>
  <si>
    <t>ألبسة ,وتوابع ألبسة مصنرة أو كروشية</t>
  </si>
  <si>
    <t>ألبسة ,وتوابع ألبسة من غير المصنرة أو الكروشية</t>
  </si>
  <si>
    <t>أصناف أخر جاهزة من مواد نسجية، أسمال وخرق</t>
  </si>
  <si>
    <t>أحذية وطماقات وما يماثلها، أجزائ هذه الأصناف</t>
  </si>
  <si>
    <t>أغطية رأس وأجزاؤها</t>
  </si>
  <si>
    <t>مظلات، العصي، السياط وسياط فروسية</t>
  </si>
  <si>
    <t>ريش وزغب، أزهار اصطناعية، أصناف من شعر بشري</t>
  </si>
  <si>
    <t>مصنوعات من حجر أو جص أو اسمنت أو حرير صخري</t>
  </si>
  <si>
    <t>مصنوعات من خزف</t>
  </si>
  <si>
    <t>زجاج ومصنوعاته</t>
  </si>
  <si>
    <t>لؤلؤ، أحجار كريمة أو شبه كريمة، حلي مقلدة</t>
  </si>
  <si>
    <t>حديد، صلب (فولاذ)</t>
  </si>
  <si>
    <t>مصنوعات من الحديد أو الصلب (لفولاذ)</t>
  </si>
  <si>
    <t>نحاس ومصنوعاته</t>
  </si>
  <si>
    <t>نيكل ومصنوعاته</t>
  </si>
  <si>
    <t>ألومنيوم ومصنوعاته</t>
  </si>
  <si>
    <t>رصاص ومصنوعاته</t>
  </si>
  <si>
    <t>زنك (توتياء) ومصنوعاته</t>
  </si>
  <si>
    <t>قصدير ومصنوعاته</t>
  </si>
  <si>
    <t>معادن عادية أخر، خلائط خزفية معدنية، مصنوعات هذه الأصناف</t>
  </si>
  <si>
    <t>عدد وأدوات قاطعة، وأدوات مائدة من المعادن العادية وأجزاؤها</t>
  </si>
  <si>
    <t>أصناف متنوعة من معادن عادية</t>
  </si>
  <si>
    <t>مراجل وآلات وأجهزة وأدوات آلية (مفاعلات نووية)</t>
  </si>
  <si>
    <t>آلات وأجهزة آلية، أجهزة تسجيل وإذاعة الصوت والصورة</t>
  </si>
  <si>
    <t>قاطرات وعربات ومعدات للسكك الحديدية</t>
  </si>
  <si>
    <t>عربات عدا قاطرات وخطوط السكك الحديدية أو الترام</t>
  </si>
  <si>
    <t>مركبات جوية ومركبات فضائية وأجزاؤها</t>
  </si>
  <si>
    <t>سفن وقوارب ومنشآت عائمة</t>
  </si>
  <si>
    <t>الأدوات البصرية ، التصويرية ، السينمائية والطبية</t>
  </si>
  <si>
    <t>أصناف صناعة الساعات وأجزاؤها</t>
  </si>
  <si>
    <t>أدوات موسيقية وأجزاؤها ولوازمها</t>
  </si>
  <si>
    <t>أثاث، الأسرة، أجهزة إنارة غ.م.م.، لوحات أعلانية، مباني مسبقة الصنع</t>
  </si>
  <si>
    <t>ألعاب للأطفال، ألعاب مجتمعات وأصناف للتسلية أوللرياضة وأجزاؤها</t>
  </si>
  <si>
    <t>مصنوعات متنوعة</t>
  </si>
  <si>
    <t>تحف فنية, قطع للمجموعات وقطع أثرية</t>
  </si>
  <si>
    <t>سلع ذات أحكام خاصة</t>
  </si>
  <si>
    <t>ألياف نسجية نباتية أخر، خيوط وأقمشة من ورق</t>
  </si>
  <si>
    <t>المملكة العربية السعودية</t>
  </si>
  <si>
    <t>سويسرا</t>
  </si>
  <si>
    <t>هونغ كونغ</t>
  </si>
  <si>
    <t>إيطاليا</t>
  </si>
  <si>
    <t>الصين</t>
  </si>
  <si>
    <t>الهند</t>
  </si>
  <si>
    <t>الولايات المتحدة الأمريكية</t>
  </si>
  <si>
    <t>الكويت</t>
  </si>
  <si>
    <t>عمان</t>
  </si>
  <si>
    <t>مملكة البحرين</t>
  </si>
  <si>
    <t>مصر</t>
  </si>
  <si>
    <t>ماليزيا</t>
  </si>
  <si>
    <t>الأردن</t>
  </si>
  <si>
    <t>هولندا</t>
  </si>
  <si>
    <t>اليمن</t>
  </si>
  <si>
    <t>سنغافورة</t>
  </si>
  <si>
    <t>بنغلاديش</t>
  </si>
  <si>
    <t>باكستان</t>
  </si>
  <si>
    <t>تركيا</t>
  </si>
  <si>
    <t>استراليا</t>
  </si>
  <si>
    <t>كينيا</t>
  </si>
  <si>
    <t>تايلند</t>
  </si>
  <si>
    <t>فيتنام</t>
  </si>
  <si>
    <t>اسبانيا</t>
  </si>
  <si>
    <t>المملكة المتحدة</t>
  </si>
  <si>
    <t>بلجيكا</t>
  </si>
  <si>
    <t>اليابان</t>
  </si>
  <si>
    <t>العراق</t>
  </si>
  <si>
    <t>السودان</t>
  </si>
  <si>
    <t>الجمهورية العربية السورية</t>
  </si>
  <si>
    <t>كندا</t>
  </si>
  <si>
    <t>إندونيسيا</t>
  </si>
  <si>
    <t>تنزانيا</t>
  </si>
  <si>
    <t>فرنسا</t>
  </si>
  <si>
    <t>جنوب أفريقيا</t>
  </si>
  <si>
    <t>الجزائر</t>
  </si>
  <si>
    <t>ألمانيا</t>
  </si>
  <si>
    <t>الفلبين</t>
  </si>
  <si>
    <t>المغرب</t>
  </si>
  <si>
    <t>تونس</t>
  </si>
  <si>
    <t>المكسيك</t>
  </si>
  <si>
    <t>أوغندا</t>
  </si>
  <si>
    <t>الاتحاد الروسي</t>
  </si>
  <si>
    <t>سريلانكا</t>
  </si>
  <si>
    <t>دولة فلسطين</t>
  </si>
  <si>
    <t>نيوزيلندا</t>
  </si>
  <si>
    <t>ميانمار</t>
  </si>
  <si>
    <t>نيبال</t>
  </si>
  <si>
    <t>تايوان</t>
  </si>
  <si>
    <t>أثيوبيا</t>
  </si>
  <si>
    <t>لبنان</t>
  </si>
  <si>
    <t>كولومبيا</t>
  </si>
  <si>
    <t>كوريا الجنوبية</t>
  </si>
  <si>
    <t>جيبوتي</t>
  </si>
  <si>
    <t>نيجيريا</t>
  </si>
  <si>
    <t>بيرو</t>
  </si>
  <si>
    <t>بولندا</t>
  </si>
  <si>
    <t>اليونان</t>
  </si>
  <si>
    <t>أوكرانيا</t>
  </si>
  <si>
    <t>البرتغال</t>
  </si>
  <si>
    <t>البرازيل</t>
  </si>
  <si>
    <t>ليبيا</t>
  </si>
  <si>
    <t>شيلي</t>
  </si>
  <si>
    <t>أخرى</t>
  </si>
  <si>
    <t>إيرلندا</t>
  </si>
  <si>
    <t>تركمانستان</t>
  </si>
  <si>
    <t>تشاد</t>
  </si>
  <si>
    <t>كازاخستان</t>
  </si>
  <si>
    <t>أوزبكستان</t>
  </si>
  <si>
    <t>غيانا</t>
  </si>
  <si>
    <t>السويد</t>
  </si>
  <si>
    <t>إريتريا</t>
  </si>
  <si>
    <t>صربيا</t>
  </si>
  <si>
    <t>الكونغو</t>
  </si>
  <si>
    <t>غينيا</t>
  </si>
  <si>
    <t>النمسا</t>
  </si>
  <si>
    <t>الدانمرك</t>
  </si>
  <si>
    <t>الأرجنتين</t>
  </si>
  <si>
    <t>بينين</t>
  </si>
  <si>
    <t>فنلندا</t>
  </si>
  <si>
    <t>النرويج</t>
  </si>
  <si>
    <t>رومانيا</t>
  </si>
  <si>
    <t>الجمهورية التشيكية</t>
  </si>
  <si>
    <t>سلوفاكيا</t>
  </si>
  <si>
    <t>موزامبيق</t>
  </si>
  <si>
    <t>هنغاريا</t>
  </si>
  <si>
    <t>زامبيا</t>
  </si>
  <si>
    <t>أوروغواي</t>
  </si>
  <si>
    <t>جمهورية إيران الاسلامية</t>
  </si>
  <si>
    <t>بورتوريكو</t>
  </si>
  <si>
    <t>بلغاريا</t>
  </si>
  <si>
    <t>باراغواي</t>
  </si>
  <si>
    <t>زمبابوي</t>
  </si>
  <si>
    <t>إستونيا</t>
  </si>
  <si>
    <t>بيلاروس</t>
  </si>
  <si>
    <t>لكسمبرغ</t>
  </si>
  <si>
    <t>قبرص</t>
  </si>
  <si>
    <t>ليتوانيا</t>
  </si>
  <si>
    <t>سلوفينيا</t>
  </si>
  <si>
    <t>البوسنة والهرسك</t>
  </si>
  <si>
    <t>كرواتيا</t>
  </si>
  <si>
    <t>إيسواتيني</t>
  </si>
  <si>
    <t>حركة التجارة الخارجية السلعية غير النفطية - عبر منافذ إمارة أبوظبي-  مارس 2021</t>
  </si>
  <si>
    <r>
      <rPr>
        <b/>
        <sz val="11"/>
        <color theme="4"/>
        <rFont val="Tahoma"/>
        <family val="2"/>
      </rPr>
      <t>جدول 1:</t>
    </r>
    <r>
      <rPr>
        <b/>
        <sz val="11"/>
        <rFont val="Tahoma"/>
        <family val="2"/>
      </rPr>
      <t xml:space="preserve"> الصادرات غير النفطية من السلع حسب النظام المنسـق (الحد الثانـي)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</si>
  <si>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3:</t>
    </r>
    <r>
      <rPr>
        <b/>
        <sz val="11"/>
        <rFont val="Tahoma"/>
        <family val="2"/>
      </rPr>
      <t xml:space="preserve"> الواردات من السلع حسب النظام المنسـق (الحد الثانـي)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</si>
  <si>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2:</t>
    </r>
    <r>
      <rPr>
        <b/>
        <sz val="11"/>
        <rFont val="Tahoma"/>
        <family val="2"/>
      </rPr>
      <t xml:space="preserve"> المعاد تصديره من السلع حسب النظام المنسـق (الحد الثانـي)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</si>
  <si>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 xml:space="preserve">جدول 4: </t>
    </r>
    <r>
      <rPr>
        <b/>
        <sz val="11"/>
        <rFont val="Tahoma"/>
        <family val="2"/>
      </rPr>
      <t>الصادرات غير النفطية من السلع حسب الدول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</si>
  <si>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5:</t>
    </r>
    <r>
      <rPr>
        <b/>
        <sz val="11"/>
        <rFont val="Tahoma"/>
        <family val="2"/>
      </rPr>
      <t xml:space="preserve"> المعاد تصديره من السلع غير النفطية حسب الدول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</si>
  <si>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6:</t>
    </r>
    <r>
      <rPr>
        <b/>
        <sz val="11"/>
        <rFont val="Tahoma"/>
        <family val="2"/>
      </rPr>
      <t xml:space="preserve"> الواردات غير النفطية من السلع حسب الدول خلال الأشهر (يناير - مارس)، وشهر مارس من العامين 2020-2021</t>
    </r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</si>
  <si>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</si>
  <si>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</si>
  <si>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</si>
  <si>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</si>
  <si>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</si>
  <si>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</si>
  <si>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</si>
  <si>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</si>
  <si>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</si>
  <si>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</si>
  <si>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</si>
  <si>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</si>
  <si>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Month</t>
  </si>
  <si>
    <t>Year</t>
  </si>
  <si>
    <t>end</t>
  </si>
  <si>
    <t>حركة التجارة الخارجية السلعية غير النفطية - عبر منافذ إمارة أبوظبي-</t>
  </si>
  <si>
    <t>مليون درهم</t>
  </si>
  <si>
    <t>المصدر: دائرة المالية – إدارة الجمارك</t>
  </si>
  <si>
    <t>السلع حسب النظام المنسق (HS)</t>
  </si>
  <si>
    <t>الدول</t>
  </si>
  <si>
    <t>الشهري</t>
  </si>
  <si>
    <t>التراكمي</t>
  </si>
  <si>
    <t>جدول 1:</t>
  </si>
  <si>
    <t>جدول 2:</t>
  </si>
  <si>
    <t>جدول 3:</t>
  </si>
  <si>
    <t xml:space="preserve">جدول 4: </t>
  </si>
  <si>
    <t>جدول 5:</t>
  </si>
  <si>
    <t>جدول 6:</t>
  </si>
  <si>
    <t xml:space="preserve"> الصادرات غير النفطية من السلع حسب النظام المنسـق (الحد الثانـي) خلال الأشهر</t>
  </si>
  <si>
    <t xml:space="preserve"> المعاد تصديره من السلع حسب النظام المنسـق (الحد الثانـي) خلال الأشهر</t>
  </si>
  <si>
    <t xml:space="preserve"> الواردات من السلع حسب النظام المنسـق (الحد الثانـي) خلال الأشهر</t>
  </si>
  <si>
    <t xml:space="preserve"> الصادرات غير النفطية من السلع حسب الدول خلال الأشهر</t>
  </si>
  <si>
    <t>المعاد تصديره من السلع غير النفطية حسب الدول خلال الأشهر</t>
  </si>
  <si>
    <t xml:space="preserve"> الواردات غير النفطية من السلع حسب الدول خلال الأشهر</t>
  </si>
  <si>
    <t>Start Year</t>
  </si>
  <si>
    <t>Start Month</t>
  </si>
  <si>
    <t>End Year</t>
  </si>
  <si>
    <t>End Month</t>
  </si>
  <si>
    <t>start</t>
  </si>
  <si>
    <t>موريتانيا</t>
  </si>
  <si>
    <t>كوستاريكا</t>
  </si>
  <si>
    <t>كاليدونيا الجديدة</t>
  </si>
  <si>
    <t>-</t>
  </si>
  <si>
    <r>
      <t>جدول 1:</t>
    </r>
    <r>
      <rPr>
        <b/>
        <sz val="11"/>
        <rFont val="Arial"/>
        <family val="2"/>
      </rPr>
      <t xml:space="preserve"> قيمة الصادرات غير النفطية من السلع حسب النظام المنسـق (الحد الثانـي) خلال الأشهر(يناير - أكتوبر) ، وشهر أكتوبر من العامين 2019-2020</t>
    </r>
  </si>
  <si>
    <r>
      <t>جدول 2:</t>
    </r>
    <r>
      <rPr>
        <b/>
        <sz val="11"/>
        <rFont val="Arial"/>
        <family val="2"/>
      </rPr>
      <t xml:space="preserve"> قيمة المعاد تصديره من السلع حسب النظام المنسـق (الحد الثانـي) خلال الأشهر(يناير - أكتوبر) ، وشهر أكتوبر من العامين 2019-2020</t>
    </r>
  </si>
  <si>
    <r>
      <t>جدول 3:</t>
    </r>
    <r>
      <rPr>
        <b/>
        <sz val="11"/>
        <rFont val="Arial"/>
        <family val="2"/>
      </rPr>
      <t xml:space="preserve"> قيمة الواردات من السلع حسب النظام المنسـق (الحد الثانـي) خلال الأشهر(يناير - أكتوبر) ، وشهر أكتوبر من العامين 2019-2020</t>
    </r>
  </si>
  <si>
    <r>
      <t>جدول 4:</t>
    </r>
    <r>
      <rPr>
        <b/>
        <sz val="11"/>
        <rFont val="Arial"/>
        <family val="2"/>
      </rPr>
      <t xml:space="preserve"> قيمة الصادرات غير النفطية من السلع حسب الدول خلال الأشهر(يناير - أكتوبر) ، وشهر أكتوبر من العامين 2019-2020</t>
    </r>
  </si>
  <si>
    <r>
      <t>جدول 5:</t>
    </r>
    <r>
      <rPr>
        <b/>
        <sz val="11"/>
        <rFont val="Arial"/>
        <family val="2"/>
      </rPr>
      <t xml:space="preserve"> قيمة المعاد تصديره من السلع غير النفطية حسب الدول خلال الأشهر(يناير - أكتوبر) ، وشهر أكتوبر من العامين 2019-2020</t>
    </r>
  </si>
  <si>
    <r>
      <t>جدول 6:</t>
    </r>
    <r>
      <rPr>
        <b/>
        <sz val="11"/>
        <rFont val="Arial"/>
        <family val="2"/>
      </rPr>
      <t xml:space="preserve"> قيمة الواردات غير النفطية من السلع حسب الدول خلال الأشهر(يناير - أكتوبر) ، وشهر أكتوبر من العامين 2019-2020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</si>
</sst>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41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10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name val="Arial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b/>
      <sz val="14"/>
      <name val="Arial"/>
      <family val="2"/>
      <scheme val="minor"/>
    </font>
    <font>
      <sz val="10"/>
      <color rgb="FFC00000"/>
      <name val="Arial"/>
      <family val="2"/>
      <scheme val="major"/>
    </font>
    <font>
      <sz val="10"/>
      <color rgb="FFD6A461"/>
      <name val="Tahoma"/>
      <family val="2"/>
    </font>
    <font>
      <sz val="8"/>
      <name val="Tahoma"/>
      <family val="2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4"/>
      <name val="Tahoma"/>
      <family val="2"/>
    </font>
    <font>
      <b/>
      <sz val="11"/>
      <color theme="4"/>
      <name val="Tahoma"/>
      <family val="2"/>
    </font>
    <font>
      <sz val="10"/>
      <color rgb="FFFF0000"/>
      <name val="Tahoma"/>
      <family val="2"/>
    </font>
    <font>
      <b/>
      <sz val="11"/>
      <color rgb="FFD6A461"/>
      <name val="Tahoma"/>
      <family val="2"/>
    </font>
    <font>
      <b/>
      <sz val="11"/>
      <color rgb="FFD6A46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5DDD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DDF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rgb="FFD6A461"/>
      </bottom>
      <diagonal/>
    </border>
    <border>
      <left/>
      <right/>
      <top style="thin">
        <color rgb="FFD6A461"/>
      </top>
      <bottom style="thin">
        <color theme="0"/>
      </bottom>
      <diagonal/>
    </border>
  </borders>
  <cellStyleXfs count="61">
    <xf numFmtId="0" fontId="0" fillId="0" borderId="0">
      <alignment vertical="center"/>
    </xf>
    <xf numFmtId="49" fontId="29" fillId="0" borderId="0">
      <alignment horizontal="right" vertical="center" readingOrder="2"/>
    </xf>
    <xf numFmtId="0" fontId="28" fillId="0" borderId="0">
      <alignment horizontal="right" vertical="center" readingOrder="2"/>
    </xf>
    <xf numFmtId="49" fontId="4" fillId="2" borderId="0">
      <alignment horizontal="right" vertical="center" wrapText="1" readingOrder="2"/>
    </xf>
    <xf numFmtId="0" fontId="28" fillId="0" borderId="0">
      <alignment horizontal="left" vertical="center" readingOrder="2"/>
    </xf>
    <xf numFmtId="0" fontId="31" fillId="0" borderId="0">
      <alignment horizontal="left" vertical="center" readingOrder="2"/>
    </xf>
    <xf numFmtId="164" fontId="5" fillId="0" borderId="0">
      <alignment horizontal="right" vertical="center" readingOrder="2"/>
    </xf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4" applyNumberFormat="0" applyAlignment="0" applyProtection="0"/>
    <xf numFmtId="0" fontId="15" fillId="7" borderId="5" applyNumberFormat="0" applyAlignment="0" applyProtection="0"/>
    <xf numFmtId="0" fontId="16" fillId="7" borderId="4" applyNumberFormat="0" applyAlignment="0" applyProtection="0"/>
    <xf numFmtId="0" fontId="17" fillId="0" borderId="6" applyNumberFormat="0" applyFill="0" applyAlignment="0" applyProtection="0"/>
    <xf numFmtId="0" fontId="18" fillId="8" borderId="7" applyNumberFormat="0" applyAlignment="0" applyProtection="0"/>
    <xf numFmtId="0" fontId="19" fillId="0" borderId="0" applyNumberFormat="0" applyFill="0" applyBorder="0" applyAlignment="0" applyProtection="0"/>
    <xf numFmtId="0" fontId="6" fillId="9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33" borderId="0" applyNumberFormat="0" applyBorder="0" applyAlignment="0" applyProtection="0"/>
    <xf numFmtId="0" fontId="27" fillId="0" borderId="0"/>
    <xf numFmtId="0" fontId="27" fillId="0" borderId="0"/>
    <xf numFmtId="0" fontId="30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1">
    <xf numFmtId="0" fontId="0" fillId="0" borderId="0" xfId="0">
      <alignment vertical="center"/>
    </xf>
    <xf numFmtId="0" fontId="24" fillId="0" borderId="0" xfId="55" applyFont="1" applyFill="1" applyBorder="1" applyAlignment="1">
      <alignment horizontal="left" vertical="center" readingOrder="2"/>
    </xf>
    <xf numFmtId="164" fontId="24" fillId="0" borderId="0" xfId="55" applyNumberFormat="1" applyFont="1" applyFill="1" applyBorder="1" applyAlignment="1">
      <alignment horizontal="right" vertical="center" readingOrder="2"/>
    </xf>
    <xf numFmtId="0" fontId="25" fillId="0" borderId="0" xfId="55" applyFont="1" applyBorder="1">
      <alignment vertical="center"/>
    </xf>
    <xf numFmtId="164" fontId="25" fillId="0" borderId="0" xfId="55" applyNumberFormat="1" applyFont="1" applyBorder="1">
      <alignment vertical="center"/>
    </xf>
    <xf numFmtId="164" fontId="25" fillId="0" borderId="0" xfId="55" applyNumberFormat="1" applyFont="1" applyBorder="1" applyAlignment="1">
      <alignment horizontal="right"/>
    </xf>
    <xf numFmtId="0" fontId="26" fillId="35" borderId="0" xfId="55" applyFont="1" applyFill="1" applyBorder="1" applyAlignment="1">
      <alignment vertical="center"/>
    </xf>
    <xf numFmtId="0" fontId="24" fillId="0" borderId="0" xfId="55" applyFont="1" applyBorder="1" applyAlignment="1">
      <alignment vertical="center"/>
    </xf>
    <xf numFmtId="4" fontId="24" fillId="36" borderId="0" xfId="55" applyNumberFormat="1" applyFont="1" applyFill="1" applyBorder="1" applyAlignment="1">
      <alignment horizontal="right" vertical="center"/>
    </xf>
    <xf numFmtId="0" fontId="26" fillId="37" borderId="0" xfId="55" applyFont="1" applyFill="1" applyBorder="1" applyAlignment="1">
      <alignment vertical="center" wrapText="1"/>
    </xf>
    <xf numFmtId="0" fontId="25" fillId="0" borderId="0" xfId="55" applyFont="1" applyFill="1" applyBorder="1">
      <alignment vertical="center"/>
    </xf>
    <xf numFmtId="4" fontId="25" fillId="0" borderId="0" xfId="55" applyNumberFormat="1" applyFont="1" applyBorder="1">
      <alignment vertical="center"/>
    </xf>
    <xf numFmtId="0" fontId="24" fillId="0" borderId="0" xfId="55" applyFont="1" applyBorder="1" applyAlignment="1">
      <alignment vertical="center" wrapText="1"/>
    </xf>
    <xf numFmtId="0" fontId="26" fillId="0" borderId="0" xfId="55" applyFont="1" applyFill="1" applyBorder="1" applyAlignment="1">
      <alignment vertical="center"/>
    </xf>
    <xf numFmtId="0" fontId="23" fillId="0" borderId="0" xfId="55" applyFont="1" applyBorder="1">
      <alignment vertical="center"/>
    </xf>
    <xf numFmtId="0" fontId="23" fillId="0" borderId="0" xfId="55" applyFont="1" applyBorder="1" applyAlignment="1">
      <alignment vertical="top"/>
    </xf>
    <xf numFmtId="0" fontId="24" fillId="0" borderId="10" xfId="55" applyFont="1" applyBorder="1" applyAlignment="1">
      <alignment vertical="center"/>
    </xf>
    <xf numFmtId="4" fontId="24" fillId="36" borderId="10" xfId="55" applyNumberFormat="1" applyFont="1" applyFill="1" applyBorder="1" applyAlignment="1">
      <alignment horizontal="right" vertical="center"/>
    </xf>
    <xf numFmtId="164" fontId="24" fillId="0" borderId="0" xfId="55" applyNumberFormat="1" applyFont="1" applyBorder="1" applyAlignment="1">
      <alignment horizontal="right"/>
    </xf>
    <xf numFmtId="164" fontId="26" fillId="35" borderId="0" xfId="55" applyNumberFormat="1" applyFont="1" applyFill="1" applyBorder="1" applyAlignment="1">
      <alignment horizontal="right" vertical="center"/>
    </xf>
    <xf numFmtId="0" fontId="27" fillId="0" borderId="0" xfId="54"/>
    <xf numFmtId="0" fontId="23" fillId="0" borderId="0" xfId="55" applyFont="1" applyBorder="1" applyAlignment="1"/>
    <xf numFmtId="164" fontId="25" fillId="0" borderId="0" xfId="55" applyNumberFormat="1" applyFont="1" applyBorder="1" applyAlignment="1"/>
    <xf numFmtId="0" fontId="25" fillId="0" borderId="0" xfId="55" applyFont="1" applyBorder="1" applyAlignment="1"/>
    <xf numFmtId="164" fontId="25" fillId="0" borderId="0" xfId="55" applyNumberFormat="1" applyFont="1" applyBorder="1" applyAlignment="1">
      <alignment horizontal="left" vertical="center"/>
    </xf>
    <xf numFmtId="0" fontId="25" fillId="0" borderId="0" xfId="55" applyFont="1" applyBorder="1" applyAlignment="1">
      <alignment horizontal="left" vertical="center"/>
    </xf>
    <xf numFmtId="0" fontId="23" fillId="0" borderId="0" xfId="55" applyFont="1" applyBorder="1" applyAlignment="1">
      <alignment horizontal="left" vertical="center"/>
    </xf>
    <xf numFmtId="164" fontId="24" fillId="0" borderId="0" xfId="55" applyNumberFormat="1" applyFont="1" applyFill="1" applyBorder="1" applyAlignment="1">
      <alignment horizontal="left" vertical="center" readingOrder="2"/>
    </xf>
    <xf numFmtId="164" fontId="24" fillId="0" borderId="0" xfId="55" applyNumberFormat="1" applyFont="1" applyBorder="1" applyAlignment="1">
      <alignment horizontal="left" vertical="center"/>
    </xf>
    <xf numFmtId="0" fontId="24" fillId="0" borderId="0" xfId="55" applyFont="1" applyBorder="1" applyAlignment="1">
      <alignment horizontal="left" vertical="center"/>
    </xf>
    <xf numFmtId="0" fontId="30" fillId="0" borderId="0" xfId="55">
      <alignment vertical="center"/>
    </xf>
    <xf numFmtId="0" fontId="28" fillId="0" borderId="0" xfId="4">
      <alignment horizontal="left" vertical="center" readingOrder="2"/>
    </xf>
    <xf numFmtId="0" fontId="32" fillId="0" borderId="0" xfId="0" applyFont="1">
      <alignment vertical="center"/>
    </xf>
    <xf numFmtId="0" fontId="31" fillId="0" borderId="0" xfId="5" applyAlignment="1">
      <alignment vertical="center" readingOrder="2"/>
    </xf>
    <xf numFmtId="0" fontId="23" fillId="0" borderId="0" xfId="55" applyFont="1" applyBorder="1" applyAlignment="1">
      <alignment vertical="center"/>
    </xf>
    <xf numFmtId="0" fontId="24" fillId="38" borderId="0" xfId="55" applyFont="1" applyFill="1">
      <alignment vertical="center"/>
    </xf>
    <xf numFmtId="2" fontId="24" fillId="38" borderId="0" xfId="55" applyNumberFormat="1" applyFont="1" applyFill="1">
      <alignment vertical="center"/>
    </xf>
    <xf numFmtId="0" fontId="24" fillId="0" borderId="0" xfId="55" applyFont="1">
      <alignment vertical="center"/>
    </xf>
    <xf numFmtId="2" fontId="24" fillId="36" borderId="0" xfId="55" applyNumberFormat="1" applyFont="1" applyFill="1" applyAlignment="1">
      <alignment horizontal="right" vertical="center"/>
    </xf>
    <xf numFmtId="2" fontId="24" fillId="38" borderId="11" xfId="55" applyNumberFormat="1" applyFont="1" applyFill="1" applyBorder="1">
      <alignment vertical="center"/>
    </xf>
    <xf numFmtId="0" fontId="24" fillId="38" borderId="12" xfId="55" applyFont="1" applyFill="1" applyBorder="1">
      <alignment vertical="center"/>
    </xf>
    <xf numFmtId="2" fontId="24" fillId="38" borderId="12" xfId="55" applyNumberFormat="1" applyFont="1" applyFill="1" applyBorder="1">
      <alignment vertical="center"/>
    </xf>
    <xf numFmtId="0" fontId="25" fillId="0" borderId="13" xfId="55" applyFont="1" applyBorder="1">
      <alignment vertical="center"/>
    </xf>
    <xf numFmtId="4" fontId="25" fillId="0" borderId="13" xfId="55" applyNumberFormat="1" applyFont="1" applyBorder="1" applyAlignment="1">
      <alignment horizontal="right"/>
    </xf>
    <xf numFmtId="1" fontId="18" fillId="34" borderId="0" xfId="54" applyNumberFormat="1" applyFont="1" applyFill="1" applyBorder="1" applyAlignment="1">
      <alignment horizontal="right" vertical="center"/>
    </xf>
    <xf numFmtId="0" fontId="34" fillId="35" borderId="0" xfId="54" applyFont="1" applyFill="1" applyBorder="1" applyAlignment="1">
      <alignment vertical="center"/>
    </xf>
    <xf numFmtId="164" fontId="34" fillId="35" borderId="0" xfId="54" applyNumberFormat="1" applyFont="1" applyFill="1" applyBorder="1" applyAlignment="1">
      <alignment horizontal="right" vertical="center"/>
    </xf>
    <xf numFmtId="2" fontId="24" fillId="38" borderId="0" xfId="55" applyNumberFormat="1" applyFont="1" applyFill="1" applyAlignment="1">
      <alignment horizontal="right" vertical="center"/>
    </xf>
    <xf numFmtId="0" fontId="35" fillId="0" borderId="14" xfId="54" applyFont="1" applyBorder="1" applyAlignment="1">
      <alignment vertical="center"/>
    </xf>
    <xf numFmtId="164" fontId="35" fillId="36" borderId="14" xfId="54" applyNumberFormat="1" applyFont="1" applyFill="1" applyBorder="1" applyAlignment="1">
      <alignment horizontal="right" vertical="center"/>
    </xf>
    <xf numFmtId="2" fontId="24" fillId="38" borderId="11" xfId="55" applyNumberFormat="1" applyFont="1" applyFill="1" applyBorder="1" applyAlignment="1">
      <alignment horizontal="right" vertical="center"/>
    </xf>
    <xf numFmtId="0" fontId="28" fillId="0" borderId="0" xfId="4" applyAlignment="1">
      <alignment horizontal="right" vertical="center" readingOrder="2"/>
    </xf>
    <xf numFmtId="0" fontId="30" fillId="0" borderId="0" xfId="55" applyAlignment="1">
      <alignment horizontal="right" vertical="center"/>
    </xf>
    <xf numFmtId="0" fontId="36" fillId="0" borderId="0" xfId="55" applyFont="1" applyAlignment="1">
      <alignment horizontal="right" vertical="center"/>
    </xf>
    <xf numFmtId="0" fontId="1" fillId="0" borderId="0" xfId="57"/>
    <xf numFmtId="0" fontId="1" fillId="0" borderId="0" xfId="59"/>
    <xf numFmtId="0" fontId="29" fillId="0" borderId="0" xfId="56" applyFont="1" applyBorder="1" applyAlignment="1">
      <alignment vertical="center"/>
    </xf>
    <xf numFmtId="0" fontId="38" fillId="0" borderId="0" xfId="0" applyFont="1">
      <alignment vertical="center"/>
    </xf>
    <xf numFmtId="0" fontId="29" fillId="0" borderId="0" xfId="56" applyFont="1" applyFill="1" applyBorder="1" applyAlignment="1">
      <alignment vertical="center"/>
    </xf>
    <xf numFmtId="0" fontId="39" fillId="0" borderId="0" xfId="56" applyFont="1" applyBorder="1" applyAlignment="1">
      <alignment vertical="center"/>
    </xf>
    <xf numFmtId="0" fontId="39" fillId="0" borderId="0" xfId="56" applyFont="1" applyFill="1" applyBorder="1" applyAlignment="1">
      <alignment vertical="center"/>
    </xf>
    <xf numFmtId="0" fontId="40" fillId="0" borderId="0" xfId="55" applyFont="1" applyBorder="1" applyAlignment="1">
      <alignment vertical="center"/>
    </xf>
    <xf numFmtId="164" fontId="26" fillId="37" borderId="0" xfId="55" applyNumberFormat="1" applyFont="1" applyFill="1" applyBorder="1" applyAlignment="1">
      <alignment vertical="center" wrapText="1"/>
    </xf>
    <xf numFmtId="2" fontId="24" fillId="38" borderId="0" xfId="55" applyNumberFormat="1" applyFont="1" applyFill="1" applyAlignment="1">
      <alignment vertical="center"/>
    </xf>
    <xf numFmtId="2" fontId="24" fillId="36" borderId="0" xfId="55" applyNumberFormat="1" applyFont="1" applyFill="1" applyAlignment="1">
      <alignment vertical="center"/>
    </xf>
    <xf numFmtId="2" fontId="24" fillId="38" borderId="11" xfId="55" applyNumberFormat="1" applyFont="1" applyFill="1" applyBorder="1" applyAlignment="1">
      <alignment vertical="center"/>
    </xf>
    <xf numFmtId="0" fontId="24" fillId="0" borderId="0" xfId="55" applyFont="1" applyBorder="1" applyAlignment="1">
      <alignment horizontal="right" vertical="center"/>
    </xf>
    <xf numFmtId="0" fontId="4" fillId="34" borderId="0" xfId="56" applyFont="1" applyFill="1" applyBorder="1" applyAlignment="1">
      <alignment horizontal="center" vertical="center" wrapText="1" readingOrder="2"/>
    </xf>
    <xf numFmtId="164" fontId="4" fillId="34" borderId="0" xfId="56" applyNumberFormat="1" applyFont="1" applyFill="1" applyBorder="1" applyAlignment="1">
      <alignment horizontal="center"/>
    </xf>
    <xf numFmtId="0" fontId="31" fillId="0" borderId="0" xfId="5" applyAlignment="1">
      <alignment horizontal="right" vertical="center" readingOrder="2"/>
    </xf>
    <xf numFmtId="0" fontId="4" fillId="34" borderId="0" xfId="56" applyFont="1" applyFill="1" applyBorder="1" applyAlignment="1">
      <alignment horizontal="right" vertical="center" wrapText="1" readingOrder="2"/>
    </xf>
  </cellXfs>
  <cellStyles count="61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omma 2" xfId="60" xr:uid="{00000000-0005-0000-0000-00001E000000}"/>
    <cellStyle name="Currency" xfId="9" builtinId="4" hidden="1"/>
    <cellStyle name="Currency [0]" xfId="10" builtinId="7" hidden="1"/>
    <cellStyle name="Explanatory Text" xfId="27" builtinId="53" hidden="1"/>
    <cellStyle name="Footnotes" xfId="5" xr:uid="{00000000-0005-0000-0000-000022000000}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 xr:uid="{00000000-0005-0000-0000-00002C000000}"/>
    <cellStyle name="Normal 2 2" xfId="59" xr:uid="{00000000-0005-0000-0000-00002D000000}"/>
    <cellStyle name="Normal 3" xfId="54" xr:uid="{00000000-0005-0000-0000-00002E000000}"/>
    <cellStyle name="Normal 4" xfId="56" xr:uid="{00000000-0005-0000-0000-00002F000000}"/>
    <cellStyle name="Normal 4 2" xfId="58" xr:uid="{00000000-0005-0000-0000-000030000000}"/>
    <cellStyle name="Normal 5" xfId="57" xr:uid="{00000000-0005-0000-0000-000031000000}"/>
    <cellStyle name="Note" xfId="26" builtinId="10" hidden="1"/>
    <cellStyle name="Output" xfId="21" builtinId="21" hidden="1"/>
    <cellStyle name="Percent" xfId="11" builtinId="5" hidden="1"/>
    <cellStyle name="Row_Header" xfId="3" xr:uid="{00000000-0005-0000-0000-000035000000}"/>
    <cellStyle name="Source" xfId="4" xr:uid="{00000000-0005-0000-0000-000036000000}"/>
    <cellStyle name="SubTitle" xfId="2" xr:uid="{00000000-0005-0000-0000-000037000000}"/>
    <cellStyle name="Table_Title" xfId="1" xr:uid="{00000000-0005-0000-0000-000038000000}"/>
    <cellStyle name="Title" xfId="12" builtinId="15" hidden="1"/>
    <cellStyle name="title" xfId="55" xr:uid="{00000000-0005-0000-0000-00003A000000}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D6A461"/>
      <color rgb="FF595959"/>
      <color rgb="FFA2AC72"/>
      <color rgb="FF495663"/>
      <color rgb="FFAA9F8A"/>
      <color rgb="FF8A1E04"/>
      <color rgb="FF626262"/>
      <color rgb="FFE9E1CF"/>
      <color rgb="FFDADDDF"/>
      <color rgb="FF637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06"/>
  <sheetViews>
    <sheetView showGridLines="0" rightToLeft="1" tabSelected="1" zoomScale="90" zoomScaleNormal="90" zoomScaleSheetLayoutView="115" workbookViewId="0"/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 customWidth="1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3" ht="115.15" customHeight="1" x14ac:dyDescent="0.2"/>
    <row r="2" spans="1:13" s="25" customFormat="1" ht="40.15" customHeight="1" x14ac:dyDescent="0.2">
      <c r="A2" s="30" t="str">
        <f>'working sheet'!J3</f>
        <v>حركة التجارة الخارجية السلعية غير النفطية - عبر منافذ إمارة أبوظبي-أكتوبر 2020</v>
      </c>
      <c r="B2" s="24"/>
      <c r="C2" s="24"/>
      <c r="D2" s="24"/>
      <c r="E2" s="24"/>
      <c r="F2" s="24"/>
      <c r="G2" s="24"/>
      <c r="H2" s="24"/>
    </row>
    <row r="3" spans="1:13" s="25" customFormat="1" ht="30" customHeight="1" x14ac:dyDescent="0.2">
      <c r="A3" s="61" t="s">
        <v>252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1"/>
      <c r="M3" s="27"/>
    </row>
    <row r="4" spans="1:13" s="29" customFormat="1" ht="15" customHeight="1" x14ac:dyDescent="0.2">
      <c r="A4" s="66" t="s">
        <v>225</v>
      </c>
      <c r="B4" s="66"/>
      <c r="C4" s="66"/>
      <c r="D4" s="66"/>
      <c r="E4" s="66"/>
      <c r="F4" s="66"/>
      <c r="G4" s="66"/>
      <c r="H4" s="28"/>
      <c r="I4" s="1"/>
      <c r="J4" s="27"/>
      <c r="K4" s="28"/>
      <c r="L4" s="1"/>
      <c r="M4" s="27"/>
    </row>
    <row r="5" spans="1:13" ht="27" customHeight="1" x14ac:dyDescent="0.2">
      <c r="A5" s="67" t="s">
        <v>227</v>
      </c>
      <c r="B5" s="68" t="s">
        <v>229</v>
      </c>
      <c r="C5" s="68"/>
      <c r="D5" s="68" t="s">
        <v>230</v>
      </c>
      <c r="E5" s="68"/>
      <c r="F5" s="4"/>
      <c r="G5" s="1"/>
      <c r="H5" s="2"/>
      <c r="I5" s="1"/>
      <c r="J5" s="2"/>
      <c r="K5" s="2"/>
      <c r="L5" s="1"/>
      <c r="M5" s="2"/>
    </row>
    <row r="6" spans="1:13" x14ac:dyDescent="0.2">
      <c r="A6" s="67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4"/>
      <c r="G6" s="3"/>
      <c r="H6" s="3"/>
    </row>
    <row r="7" spans="1:13" x14ac:dyDescent="0.2">
      <c r="A7" s="45" t="s">
        <v>3</v>
      </c>
      <c r="B7" s="46">
        <v>5710.9375609999997</v>
      </c>
      <c r="C7" s="46">
        <v>6542.7276819999997</v>
      </c>
      <c r="D7" s="46">
        <v>47103.403762000002</v>
      </c>
      <c r="E7" s="46">
        <v>61915.254034999998</v>
      </c>
      <c r="F7" s="4"/>
      <c r="G7" s="3"/>
      <c r="H7" s="3"/>
    </row>
    <row r="8" spans="1:13" x14ac:dyDescent="0.2">
      <c r="A8" s="35" t="s">
        <v>4</v>
      </c>
      <c r="B8" s="47">
        <v>4.8117609999999997</v>
      </c>
      <c r="C8" s="47">
        <v>6.2379819999999997</v>
      </c>
      <c r="D8" s="47">
        <v>69.425375000000003</v>
      </c>
      <c r="E8" s="47">
        <v>53.698501</v>
      </c>
      <c r="F8" s="4"/>
      <c r="G8" s="3"/>
      <c r="H8" s="20"/>
      <c r="K8" s="1"/>
    </row>
    <row r="9" spans="1:13" x14ac:dyDescent="0.2">
      <c r="A9" s="37" t="s">
        <v>5</v>
      </c>
      <c r="B9" s="38">
        <v>30.432027000000001</v>
      </c>
      <c r="C9" s="38">
        <v>31.088208999999999</v>
      </c>
      <c r="D9" s="38">
        <v>352.989823</v>
      </c>
      <c r="E9" s="38">
        <v>248.64399599999999</v>
      </c>
      <c r="F9" s="4"/>
      <c r="G9" s="3"/>
      <c r="H9" s="3"/>
      <c r="K9" s="1"/>
    </row>
    <row r="10" spans="1:13" x14ac:dyDescent="0.2">
      <c r="A10" s="36" t="s">
        <v>6</v>
      </c>
      <c r="B10" s="47">
        <v>13.340895</v>
      </c>
      <c r="C10" s="47">
        <v>9.7955459999999999</v>
      </c>
      <c r="D10" s="47">
        <v>130.57105000000001</v>
      </c>
      <c r="E10" s="47">
        <v>93.313282000000001</v>
      </c>
      <c r="F10" s="4"/>
      <c r="G10" s="3"/>
      <c r="H10" s="3"/>
      <c r="K10" s="1"/>
    </row>
    <row r="11" spans="1:13" x14ac:dyDescent="0.2">
      <c r="A11" s="37" t="s">
        <v>7</v>
      </c>
      <c r="B11" s="38">
        <v>81.670102999999997</v>
      </c>
      <c r="C11" s="38">
        <v>76.102429000000001</v>
      </c>
      <c r="D11" s="38">
        <v>984.86957199999995</v>
      </c>
      <c r="E11" s="38">
        <v>877.63290700000005</v>
      </c>
      <c r="F11" s="4"/>
      <c r="G11" s="3"/>
      <c r="H11" s="3"/>
      <c r="K11" s="1"/>
    </row>
    <row r="12" spans="1:13" x14ac:dyDescent="0.2">
      <c r="A12" s="35" t="s">
        <v>8</v>
      </c>
      <c r="B12" s="47" t="s">
        <v>251</v>
      </c>
      <c r="C12" s="47" t="s">
        <v>251</v>
      </c>
      <c r="D12" s="47">
        <v>3.7784999999999999E-2</v>
      </c>
      <c r="E12" s="47">
        <v>0.16545099999999999</v>
      </c>
      <c r="F12" s="4"/>
      <c r="G12" s="3"/>
      <c r="H12" s="3"/>
      <c r="K12" s="1"/>
    </row>
    <row r="13" spans="1:13" x14ac:dyDescent="0.2">
      <c r="A13" s="37" t="s">
        <v>9</v>
      </c>
      <c r="B13" s="38">
        <v>0.106418</v>
      </c>
      <c r="C13" s="38">
        <v>1.180083</v>
      </c>
      <c r="D13" s="38">
        <v>4.8180769999999997</v>
      </c>
      <c r="E13" s="38">
        <v>2.1705809999999999</v>
      </c>
      <c r="F13" s="4"/>
      <c r="G13" s="3"/>
      <c r="H13" s="3"/>
    </row>
    <row r="14" spans="1:13" x14ac:dyDescent="0.2">
      <c r="A14" s="36" t="s">
        <v>10</v>
      </c>
      <c r="B14" s="47">
        <v>24.424433000000001</v>
      </c>
      <c r="C14" s="47">
        <v>22.052150000000001</v>
      </c>
      <c r="D14" s="47">
        <v>229.80634900000001</v>
      </c>
      <c r="E14" s="47">
        <v>275.769678</v>
      </c>
      <c r="F14" s="4"/>
      <c r="G14" s="3"/>
      <c r="H14" s="3"/>
    </row>
    <row r="15" spans="1:13" x14ac:dyDescent="0.2">
      <c r="A15" s="37" t="s">
        <v>11</v>
      </c>
      <c r="B15" s="38">
        <v>17.109114999999999</v>
      </c>
      <c r="C15" s="38">
        <v>11.311831</v>
      </c>
      <c r="D15" s="38">
        <v>91.843045000000004</v>
      </c>
      <c r="E15" s="38">
        <v>88.991140999999999</v>
      </c>
      <c r="F15" s="4"/>
      <c r="G15" s="3"/>
      <c r="H15" s="3"/>
    </row>
    <row r="16" spans="1:13" x14ac:dyDescent="0.2">
      <c r="A16" s="35" t="s">
        <v>12</v>
      </c>
      <c r="B16" s="47">
        <v>2.7442489999999999</v>
      </c>
      <c r="C16" s="47">
        <v>2.334686</v>
      </c>
      <c r="D16" s="47">
        <v>24.540728000000001</v>
      </c>
      <c r="E16" s="47">
        <v>22.211625000000002</v>
      </c>
      <c r="F16" s="4"/>
      <c r="G16" s="3"/>
      <c r="H16" s="3"/>
    </row>
    <row r="17" spans="1:8" x14ac:dyDescent="0.2">
      <c r="A17" s="37" t="s">
        <v>13</v>
      </c>
      <c r="B17" s="38">
        <v>4.3394940000000002</v>
      </c>
      <c r="C17" s="38">
        <v>4.8386079999999998</v>
      </c>
      <c r="D17" s="38">
        <v>35.768787000000003</v>
      </c>
      <c r="E17" s="38">
        <v>39.571660999999999</v>
      </c>
      <c r="F17" s="4"/>
      <c r="G17" s="3"/>
      <c r="H17" s="3"/>
    </row>
    <row r="18" spans="1:8" x14ac:dyDescent="0.2">
      <c r="A18" s="36" t="s">
        <v>14</v>
      </c>
      <c r="B18" s="47">
        <v>11.199487</v>
      </c>
      <c r="C18" s="47">
        <v>8.0268809999999995</v>
      </c>
      <c r="D18" s="47">
        <v>95.636795000000006</v>
      </c>
      <c r="E18" s="47">
        <v>102.96070400000001</v>
      </c>
      <c r="F18" s="4"/>
      <c r="G18" s="3"/>
      <c r="H18" s="3"/>
    </row>
    <row r="19" spans="1:8" x14ac:dyDescent="0.2">
      <c r="A19" s="37" t="s">
        <v>15</v>
      </c>
      <c r="B19" s="38">
        <v>2.2169829999999999</v>
      </c>
      <c r="C19" s="38">
        <v>1.870077</v>
      </c>
      <c r="D19" s="38">
        <v>27.242709000000001</v>
      </c>
      <c r="E19" s="38">
        <v>14.939733</v>
      </c>
      <c r="F19" s="4"/>
      <c r="G19" s="3"/>
      <c r="H19" s="3"/>
    </row>
    <row r="20" spans="1:8" x14ac:dyDescent="0.2">
      <c r="A20" s="35" t="s">
        <v>16</v>
      </c>
      <c r="B20" s="47">
        <v>0.311749</v>
      </c>
      <c r="C20" s="47">
        <v>0.81836399999999998</v>
      </c>
      <c r="D20" s="47">
        <v>3.5334089999999998</v>
      </c>
      <c r="E20" s="47">
        <v>3.9044490000000001</v>
      </c>
      <c r="F20" s="4"/>
      <c r="G20" s="3"/>
      <c r="H20" s="3"/>
    </row>
    <row r="21" spans="1:8" x14ac:dyDescent="0.2">
      <c r="A21" s="37" t="s">
        <v>17</v>
      </c>
      <c r="B21" s="38" t="s">
        <v>251</v>
      </c>
      <c r="C21" s="38">
        <v>0.174762</v>
      </c>
      <c r="D21" s="38">
        <v>0.62425200000000003</v>
      </c>
      <c r="E21" s="38">
        <v>0.30401</v>
      </c>
      <c r="F21" s="4"/>
      <c r="G21" s="3"/>
      <c r="H21" s="3"/>
    </row>
    <row r="22" spans="1:8" x14ac:dyDescent="0.2">
      <c r="A22" s="36" t="s">
        <v>18</v>
      </c>
      <c r="B22" s="47">
        <v>33.117958999999999</v>
      </c>
      <c r="C22" s="47">
        <v>33.413035999999998</v>
      </c>
      <c r="D22" s="47">
        <v>317.08127500000001</v>
      </c>
      <c r="E22" s="47">
        <v>326.05696599999999</v>
      </c>
      <c r="F22" s="4"/>
      <c r="G22" s="3"/>
      <c r="H22" s="3"/>
    </row>
    <row r="23" spans="1:8" x14ac:dyDescent="0.2">
      <c r="A23" s="37" t="s">
        <v>19</v>
      </c>
      <c r="B23" s="38">
        <v>41.406182000000001</v>
      </c>
      <c r="C23" s="38">
        <v>60.394893000000003</v>
      </c>
      <c r="D23" s="38">
        <v>528.77985999999999</v>
      </c>
      <c r="E23" s="38">
        <v>515.93357600000002</v>
      </c>
      <c r="F23" s="4"/>
      <c r="G23" s="3"/>
      <c r="H23" s="3"/>
    </row>
    <row r="24" spans="1:8" x14ac:dyDescent="0.2">
      <c r="A24" s="35" t="s">
        <v>20</v>
      </c>
      <c r="B24" s="47">
        <v>13.779323</v>
      </c>
      <c r="C24" s="47">
        <v>6.7396960000000004</v>
      </c>
      <c r="D24" s="47">
        <v>85.278054999999995</v>
      </c>
      <c r="E24" s="47">
        <v>72.567042000000001</v>
      </c>
      <c r="F24" s="4"/>
      <c r="G24" s="3"/>
      <c r="H24" s="3"/>
    </row>
    <row r="25" spans="1:8" x14ac:dyDescent="0.2">
      <c r="A25" s="37" t="s">
        <v>21</v>
      </c>
      <c r="B25" s="38">
        <v>47.931471999999999</v>
      </c>
      <c r="C25" s="38">
        <v>53.962795</v>
      </c>
      <c r="D25" s="38">
        <v>446.34921900000001</v>
      </c>
      <c r="E25" s="38">
        <v>433.07402200000001</v>
      </c>
      <c r="F25" s="4"/>
      <c r="G25" s="3"/>
      <c r="H25" s="3"/>
    </row>
    <row r="26" spans="1:8" x14ac:dyDescent="0.2">
      <c r="A26" s="36" t="s">
        <v>22</v>
      </c>
      <c r="B26" s="47">
        <v>82.818197999999995</v>
      </c>
      <c r="C26" s="47">
        <v>84.460117999999994</v>
      </c>
      <c r="D26" s="47">
        <v>596.51614099999995</v>
      </c>
      <c r="E26" s="47">
        <v>731.65695900000003</v>
      </c>
      <c r="F26" s="4"/>
      <c r="G26" s="3"/>
      <c r="H26" s="3"/>
    </row>
    <row r="27" spans="1:8" x14ac:dyDescent="0.2">
      <c r="A27" s="37" t="s">
        <v>23</v>
      </c>
      <c r="B27" s="38">
        <v>30.833939000000001</v>
      </c>
      <c r="C27" s="38">
        <v>26.715702</v>
      </c>
      <c r="D27" s="38">
        <v>305.61371000000003</v>
      </c>
      <c r="E27" s="38">
        <v>287.86326700000001</v>
      </c>
      <c r="F27" s="4"/>
      <c r="G27" s="3"/>
      <c r="H27" s="3"/>
    </row>
    <row r="28" spans="1:8" x14ac:dyDescent="0.2">
      <c r="A28" s="35" t="s">
        <v>24</v>
      </c>
      <c r="B28" s="47">
        <v>74.315940999999995</v>
      </c>
      <c r="C28" s="47">
        <v>51.639786999999998</v>
      </c>
      <c r="D28" s="47">
        <v>582.945786</v>
      </c>
      <c r="E28" s="47">
        <v>569.00318200000004</v>
      </c>
      <c r="F28" s="4"/>
      <c r="G28" s="3"/>
      <c r="H28" s="3"/>
    </row>
    <row r="29" spans="1:8" x14ac:dyDescent="0.2">
      <c r="A29" s="37" t="s">
        <v>25</v>
      </c>
      <c r="B29" s="38">
        <v>14.04336</v>
      </c>
      <c r="C29" s="38">
        <v>13.438402</v>
      </c>
      <c r="D29" s="38">
        <v>146.62159399999999</v>
      </c>
      <c r="E29" s="38">
        <v>145.13431299999999</v>
      </c>
      <c r="F29" s="4"/>
      <c r="G29" s="3"/>
      <c r="H29" s="3"/>
    </row>
    <row r="30" spans="1:8" x14ac:dyDescent="0.2">
      <c r="A30" s="36" t="s">
        <v>26</v>
      </c>
      <c r="B30" s="47">
        <v>10.984381000000001</v>
      </c>
      <c r="C30" s="47">
        <v>12.293048000000001</v>
      </c>
      <c r="D30" s="47">
        <v>99.621810999999994</v>
      </c>
      <c r="E30" s="47">
        <v>120.468873</v>
      </c>
      <c r="F30" s="4"/>
      <c r="G30" s="3"/>
      <c r="H30" s="3"/>
    </row>
    <row r="31" spans="1:8" x14ac:dyDescent="0.2">
      <c r="A31" s="37" t="s">
        <v>27</v>
      </c>
      <c r="B31" s="38">
        <v>0.16902</v>
      </c>
      <c r="C31" s="38" t="s">
        <v>251</v>
      </c>
      <c r="D31" s="38">
        <v>2.8608889999999998</v>
      </c>
      <c r="E31" s="38">
        <v>0.62520600000000004</v>
      </c>
      <c r="F31" s="4"/>
      <c r="G31" s="3"/>
      <c r="H31" s="3"/>
    </row>
    <row r="32" spans="1:8" x14ac:dyDescent="0.2">
      <c r="A32" s="35" t="s">
        <v>28</v>
      </c>
      <c r="B32" s="47">
        <v>7.6093960000000003</v>
      </c>
      <c r="C32" s="47">
        <v>16.190937000000002</v>
      </c>
      <c r="D32" s="47">
        <v>54.342894999999999</v>
      </c>
      <c r="E32" s="47">
        <v>58.966732999999998</v>
      </c>
      <c r="F32" s="4"/>
      <c r="G32" s="3"/>
      <c r="H32" s="3"/>
    </row>
    <row r="33" spans="1:8" x14ac:dyDescent="0.2">
      <c r="A33" s="37" t="s">
        <v>29</v>
      </c>
      <c r="B33" s="38">
        <v>1.65E-3</v>
      </c>
      <c r="C33" s="38">
        <v>1.6868000000000001E-2</v>
      </c>
      <c r="D33" s="38">
        <v>4.593394</v>
      </c>
      <c r="E33" s="38">
        <v>4.6047919999999998</v>
      </c>
      <c r="F33" s="4"/>
      <c r="G33" s="3"/>
      <c r="H33" s="3"/>
    </row>
    <row r="34" spans="1:8" x14ac:dyDescent="0.2">
      <c r="A34" s="36" t="s">
        <v>30</v>
      </c>
      <c r="B34" s="47">
        <v>30.005645999999999</v>
      </c>
      <c r="C34" s="47">
        <v>21.603846000000001</v>
      </c>
      <c r="D34" s="47">
        <v>267.06264599999997</v>
      </c>
      <c r="E34" s="47">
        <v>208.65333699999999</v>
      </c>
      <c r="F34" s="4"/>
      <c r="G34" s="3"/>
      <c r="H34" s="3"/>
    </row>
    <row r="35" spans="1:8" x14ac:dyDescent="0.2">
      <c r="A35" s="37" t="s">
        <v>31</v>
      </c>
      <c r="B35" s="38">
        <v>5.6067900000000002</v>
      </c>
      <c r="C35" s="38">
        <v>3.467565</v>
      </c>
      <c r="D35" s="38">
        <v>57.713329000000002</v>
      </c>
      <c r="E35" s="38">
        <v>31.064188000000001</v>
      </c>
      <c r="F35" s="4"/>
      <c r="G35" s="3"/>
      <c r="H35" s="3"/>
    </row>
    <row r="36" spans="1:8" x14ac:dyDescent="0.2">
      <c r="A36" s="35" t="s">
        <v>32</v>
      </c>
      <c r="B36" s="47">
        <v>3.2651319999999999</v>
      </c>
      <c r="C36" s="47">
        <v>4.1071080000000002</v>
      </c>
      <c r="D36" s="47">
        <v>29.388746000000001</v>
      </c>
      <c r="E36" s="47">
        <v>21.470872</v>
      </c>
      <c r="F36" s="4"/>
      <c r="G36" s="3"/>
      <c r="H36" s="3"/>
    </row>
    <row r="37" spans="1:8" x14ac:dyDescent="0.2">
      <c r="A37" s="37" t="s">
        <v>33</v>
      </c>
      <c r="B37" s="38">
        <v>12.380452</v>
      </c>
      <c r="C37" s="38">
        <v>34.587496000000002</v>
      </c>
      <c r="D37" s="38">
        <v>176.86577299999999</v>
      </c>
      <c r="E37" s="38">
        <v>381.83216499999997</v>
      </c>
      <c r="F37" s="4"/>
      <c r="G37" s="3"/>
      <c r="H37" s="3"/>
    </row>
    <row r="38" spans="1:8" x14ac:dyDescent="0.2">
      <c r="A38" s="36" t="s">
        <v>34</v>
      </c>
      <c r="B38" s="47">
        <v>2.534357</v>
      </c>
      <c r="C38" s="47">
        <v>0.17224</v>
      </c>
      <c r="D38" s="47">
        <v>39.374786999999998</v>
      </c>
      <c r="E38" s="47">
        <v>7.2539379999999998</v>
      </c>
      <c r="F38" s="4"/>
      <c r="G38" s="3"/>
      <c r="H38" s="3"/>
    </row>
    <row r="39" spans="1:8" x14ac:dyDescent="0.2">
      <c r="A39" s="37" t="s">
        <v>35</v>
      </c>
      <c r="B39" s="38">
        <v>56.328242000000003</v>
      </c>
      <c r="C39" s="38">
        <v>50.260356000000002</v>
      </c>
      <c r="D39" s="38">
        <v>497.07706899999999</v>
      </c>
      <c r="E39" s="38">
        <v>372.62990500000001</v>
      </c>
      <c r="F39" s="4"/>
      <c r="G39" s="3"/>
      <c r="H39" s="3"/>
    </row>
    <row r="40" spans="1:8" x14ac:dyDescent="0.2">
      <c r="A40" s="35" t="s">
        <v>36</v>
      </c>
      <c r="B40" s="47">
        <v>111.03605899999999</v>
      </c>
      <c r="C40" s="47">
        <v>81.466787999999994</v>
      </c>
      <c r="D40" s="47">
        <v>1179.8969119999999</v>
      </c>
      <c r="E40" s="47">
        <v>705.72481900000002</v>
      </c>
      <c r="F40" s="4"/>
      <c r="G40" s="3"/>
      <c r="H40" s="3"/>
    </row>
    <row r="41" spans="1:8" x14ac:dyDescent="0.2">
      <c r="A41" s="37" t="s">
        <v>37</v>
      </c>
      <c r="B41" s="38">
        <v>64.334120999999996</v>
      </c>
      <c r="C41" s="38">
        <v>66.920983000000007</v>
      </c>
      <c r="D41" s="38">
        <v>620.57104900000002</v>
      </c>
      <c r="E41" s="38">
        <v>645.09779900000001</v>
      </c>
      <c r="F41" s="4"/>
      <c r="G41" s="3"/>
      <c r="H41" s="3"/>
    </row>
    <row r="42" spans="1:8" x14ac:dyDescent="0.2">
      <c r="A42" s="36" t="s">
        <v>38</v>
      </c>
      <c r="B42" s="47">
        <v>3.5824530000000001</v>
      </c>
      <c r="C42" s="47">
        <v>5.7094800000000001</v>
      </c>
      <c r="D42" s="47">
        <v>36.610185000000001</v>
      </c>
      <c r="E42" s="47">
        <v>36.562229000000002</v>
      </c>
      <c r="F42" s="4"/>
      <c r="G42" s="3"/>
      <c r="H42" s="3"/>
    </row>
    <row r="43" spans="1:8" x14ac:dyDescent="0.2">
      <c r="A43" s="37" t="s">
        <v>39</v>
      </c>
      <c r="B43" s="38">
        <v>4.0999999999999999E-4</v>
      </c>
      <c r="C43" s="38">
        <v>4.0000000000000001E-3</v>
      </c>
      <c r="D43" s="38">
        <v>0.538107</v>
      </c>
      <c r="E43" s="38">
        <v>6.08E-2</v>
      </c>
      <c r="F43" s="4"/>
      <c r="G43" s="3"/>
      <c r="H43" s="3"/>
    </row>
    <row r="44" spans="1:8" x14ac:dyDescent="0.2">
      <c r="A44" s="35" t="s">
        <v>40</v>
      </c>
      <c r="B44" s="47">
        <v>5.9326999999999998E-2</v>
      </c>
      <c r="C44" s="47">
        <v>0.105072</v>
      </c>
      <c r="D44" s="47">
        <v>0.83608899999999997</v>
      </c>
      <c r="E44" s="47">
        <v>1.210531</v>
      </c>
      <c r="F44" s="4"/>
      <c r="G44" s="3"/>
      <c r="H44" s="3"/>
    </row>
    <row r="45" spans="1:8" x14ac:dyDescent="0.2">
      <c r="A45" s="37" t="s">
        <v>41</v>
      </c>
      <c r="B45" s="38">
        <v>28.142697999999999</v>
      </c>
      <c r="C45" s="38">
        <v>26.734667999999999</v>
      </c>
      <c r="D45" s="38">
        <v>252.03339399999999</v>
      </c>
      <c r="E45" s="38">
        <v>219.474155</v>
      </c>
      <c r="F45" s="4"/>
      <c r="G45" s="3"/>
      <c r="H45" s="3"/>
    </row>
    <row r="46" spans="1:8" x14ac:dyDescent="0.2">
      <c r="A46" s="36" t="s">
        <v>42</v>
      </c>
      <c r="B46" s="47">
        <v>932.27682300000004</v>
      </c>
      <c r="C46" s="47">
        <v>1502.887757</v>
      </c>
      <c r="D46" s="47">
        <v>8891.8097679999992</v>
      </c>
      <c r="E46" s="47">
        <v>11090.287263</v>
      </c>
      <c r="F46" s="4"/>
      <c r="G46" s="3"/>
      <c r="H46" s="3"/>
    </row>
    <row r="47" spans="1:8" x14ac:dyDescent="0.2">
      <c r="A47" s="37" t="s">
        <v>43</v>
      </c>
      <c r="B47" s="38">
        <v>9.3424370000000003</v>
      </c>
      <c r="C47" s="38">
        <v>6.2383009999999999</v>
      </c>
      <c r="D47" s="38">
        <v>73.775193999999999</v>
      </c>
      <c r="E47" s="38">
        <v>54.757472</v>
      </c>
      <c r="F47" s="4"/>
      <c r="G47" s="3"/>
      <c r="H47" s="3"/>
    </row>
    <row r="48" spans="1:8" x14ac:dyDescent="0.2">
      <c r="A48" s="35" t="s">
        <v>44</v>
      </c>
      <c r="B48" s="47">
        <v>3.8509999999999998E-3</v>
      </c>
      <c r="C48" s="47" t="s">
        <v>251</v>
      </c>
      <c r="D48" s="47">
        <v>0.58106400000000002</v>
      </c>
      <c r="E48" s="47">
        <v>0.111</v>
      </c>
      <c r="F48" s="4"/>
      <c r="G48" s="3"/>
      <c r="H48" s="3"/>
    </row>
    <row r="49" spans="1:8" x14ac:dyDescent="0.2">
      <c r="A49" s="37" t="s">
        <v>45</v>
      </c>
      <c r="B49" s="38">
        <v>0.148373</v>
      </c>
      <c r="C49" s="38">
        <v>0.41745500000000002</v>
      </c>
      <c r="D49" s="38">
        <v>2.5406939999999998</v>
      </c>
      <c r="E49" s="38">
        <v>0.90737400000000001</v>
      </c>
      <c r="F49" s="4"/>
      <c r="G49" s="3"/>
      <c r="H49" s="3"/>
    </row>
    <row r="50" spans="1:8" x14ac:dyDescent="0.2">
      <c r="A50" s="36" t="s">
        <v>46</v>
      </c>
      <c r="B50" s="47" t="s">
        <v>251</v>
      </c>
      <c r="C50" s="47" t="s">
        <v>251</v>
      </c>
      <c r="D50" s="47">
        <v>3.375E-3</v>
      </c>
      <c r="E50" s="47" t="s">
        <v>251</v>
      </c>
      <c r="F50" s="4"/>
      <c r="G50" s="3"/>
      <c r="H50" s="3"/>
    </row>
    <row r="51" spans="1:8" x14ac:dyDescent="0.2">
      <c r="A51" s="37" t="s">
        <v>47</v>
      </c>
      <c r="B51" s="38">
        <v>6.9428609999999997</v>
      </c>
      <c r="C51" s="38">
        <v>8.8619260000000004</v>
      </c>
      <c r="D51" s="38">
        <v>318.500878</v>
      </c>
      <c r="E51" s="38">
        <v>51.179504999999999</v>
      </c>
      <c r="F51" s="4"/>
      <c r="G51" s="3"/>
      <c r="H51" s="3"/>
    </row>
    <row r="52" spans="1:8" x14ac:dyDescent="0.2">
      <c r="A52" s="35" t="s">
        <v>48</v>
      </c>
      <c r="B52" s="47" t="s">
        <v>251</v>
      </c>
      <c r="C52" s="47">
        <v>6.1161E-2</v>
      </c>
      <c r="D52" s="47">
        <v>0.14241000000000001</v>
      </c>
      <c r="E52" s="47">
        <v>0.632216</v>
      </c>
      <c r="F52" s="4"/>
      <c r="G52" s="3"/>
      <c r="H52" s="3"/>
    </row>
    <row r="53" spans="1:8" x14ac:dyDescent="0.2">
      <c r="A53" s="37" t="s">
        <v>49</v>
      </c>
      <c r="B53" s="38">
        <v>0.12571099999999999</v>
      </c>
      <c r="C53" s="38">
        <v>0.26759899999999998</v>
      </c>
      <c r="D53" s="38">
        <v>2.3116300000000001</v>
      </c>
      <c r="E53" s="38">
        <v>2.2125750000000002</v>
      </c>
      <c r="F53" s="4"/>
      <c r="G53" s="3"/>
      <c r="H53" s="3"/>
    </row>
    <row r="54" spans="1:8" x14ac:dyDescent="0.2">
      <c r="A54" s="36" t="s">
        <v>50</v>
      </c>
      <c r="B54" s="47">
        <v>2.2729999999999998E-3</v>
      </c>
      <c r="C54" s="47" t="s">
        <v>251</v>
      </c>
      <c r="D54" s="47">
        <v>0.46607100000000001</v>
      </c>
      <c r="E54" s="47">
        <v>0.25620599999999999</v>
      </c>
      <c r="F54" s="4"/>
      <c r="G54" s="3"/>
      <c r="H54" s="3"/>
    </row>
    <row r="55" spans="1:8" x14ac:dyDescent="0.2">
      <c r="A55" s="37" t="s">
        <v>51</v>
      </c>
      <c r="B55" s="38">
        <v>124.249352</v>
      </c>
      <c r="C55" s="38">
        <v>143.154022</v>
      </c>
      <c r="D55" s="38">
        <v>986.03258300000005</v>
      </c>
      <c r="E55" s="38">
        <v>1192.8978340000001</v>
      </c>
      <c r="F55" s="4"/>
      <c r="G55" s="3"/>
      <c r="H55" s="3"/>
    </row>
    <row r="56" spans="1:8" x14ac:dyDescent="0.2">
      <c r="A56" s="35" t="s">
        <v>52</v>
      </c>
      <c r="B56" s="47">
        <v>12.403454999999999</v>
      </c>
      <c r="C56" s="47">
        <v>24.016981000000001</v>
      </c>
      <c r="D56" s="47">
        <v>131.12607499999999</v>
      </c>
      <c r="E56" s="47">
        <v>392.85375800000003</v>
      </c>
      <c r="F56" s="4"/>
      <c r="G56" s="3"/>
      <c r="H56" s="3"/>
    </row>
    <row r="57" spans="1:8" x14ac:dyDescent="0.2">
      <c r="A57" s="37" t="s">
        <v>53</v>
      </c>
      <c r="B57" s="38" t="s">
        <v>251</v>
      </c>
      <c r="C57" s="38" t="s">
        <v>251</v>
      </c>
      <c r="D57" s="38">
        <v>0.10288</v>
      </c>
      <c r="E57" s="38" t="s">
        <v>251</v>
      </c>
      <c r="F57" s="4"/>
      <c r="G57" s="3"/>
      <c r="H57" s="3"/>
    </row>
    <row r="58" spans="1:8" x14ac:dyDescent="0.2">
      <c r="A58" s="36" t="s">
        <v>54</v>
      </c>
      <c r="B58" s="47" t="s">
        <v>251</v>
      </c>
      <c r="C58" s="47" t="s">
        <v>251</v>
      </c>
      <c r="D58" s="47">
        <v>9.7E-5</v>
      </c>
      <c r="E58" s="47" t="s">
        <v>251</v>
      </c>
      <c r="F58" s="4"/>
      <c r="G58" s="3"/>
      <c r="H58" s="3"/>
    </row>
    <row r="59" spans="1:8" x14ac:dyDescent="0.2">
      <c r="A59" s="37" t="s">
        <v>55</v>
      </c>
      <c r="B59" s="38">
        <v>3.619E-2</v>
      </c>
      <c r="C59" s="38">
        <v>1.0732999999999999E-2</v>
      </c>
      <c r="D59" s="38">
        <v>0.41375299999999998</v>
      </c>
      <c r="E59" s="38">
        <v>0.205655</v>
      </c>
      <c r="F59" s="4"/>
      <c r="G59" s="3"/>
      <c r="H59" s="3"/>
    </row>
    <row r="60" spans="1:8" x14ac:dyDescent="0.2">
      <c r="A60" s="35" t="s">
        <v>56</v>
      </c>
      <c r="B60" s="47">
        <v>0.65035200000000004</v>
      </c>
      <c r="C60" s="47">
        <v>4.4600000000000004E-3</v>
      </c>
      <c r="D60" s="47">
        <v>6.2391839999999998</v>
      </c>
      <c r="E60" s="47">
        <v>1.108322</v>
      </c>
      <c r="F60" s="4"/>
      <c r="G60" s="3"/>
      <c r="H60" s="3"/>
    </row>
    <row r="61" spans="1:8" x14ac:dyDescent="0.2">
      <c r="A61" s="37" t="s">
        <v>57</v>
      </c>
      <c r="B61" s="38">
        <v>1.5277890000000001</v>
      </c>
      <c r="C61" s="38">
        <v>0.26536100000000001</v>
      </c>
      <c r="D61" s="38">
        <v>16.016780000000001</v>
      </c>
      <c r="E61" s="38">
        <v>2.1725590000000001</v>
      </c>
      <c r="F61" s="4"/>
      <c r="G61" s="3"/>
      <c r="H61" s="3"/>
    </row>
    <row r="62" spans="1:8" x14ac:dyDescent="0.2">
      <c r="A62" s="36" t="s">
        <v>58</v>
      </c>
      <c r="B62" s="47">
        <v>1.7942309999999999</v>
      </c>
      <c r="C62" s="47">
        <v>1.437872</v>
      </c>
      <c r="D62" s="47">
        <v>16.531191</v>
      </c>
      <c r="E62" s="47">
        <v>12.535549</v>
      </c>
      <c r="F62" s="4"/>
      <c r="G62" s="3"/>
      <c r="H62" s="3"/>
    </row>
    <row r="63" spans="1:8" x14ac:dyDescent="0.2">
      <c r="A63" s="37" t="s">
        <v>59</v>
      </c>
      <c r="B63" s="38">
        <v>14.177584</v>
      </c>
      <c r="C63" s="38">
        <v>16.686288000000001</v>
      </c>
      <c r="D63" s="38">
        <v>183.26722000000001</v>
      </c>
      <c r="E63" s="38">
        <v>147.701166</v>
      </c>
      <c r="F63" s="4"/>
      <c r="G63" s="3"/>
      <c r="H63" s="3"/>
    </row>
    <row r="64" spans="1:8" x14ac:dyDescent="0.2">
      <c r="A64" s="35" t="s">
        <v>60</v>
      </c>
      <c r="B64" s="47">
        <v>1.4267999999999999E-2</v>
      </c>
      <c r="C64" s="47">
        <v>0.21901699999999999</v>
      </c>
      <c r="D64" s="47">
        <v>0.829739</v>
      </c>
      <c r="E64" s="47">
        <v>0.33047900000000002</v>
      </c>
      <c r="F64" s="4"/>
      <c r="G64" s="3"/>
      <c r="H64" s="3"/>
    </row>
    <row r="65" spans="1:8" x14ac:dyDescent="0.2">
      <c r="A65" s="37" t="s">
        <v>61</v>
      </c>
      <c r="B65" s="38">
        <v>0.55468099999999998</v>
      </c>
      <c r="C65" s="38">
        <v>1.4416690000000001</v>
      </c>
      <c r="D65" s="38">
        <v>6.2413689999999997</v>
      </c>
      <c r="E65" s="38">
        <v>4.9391999999999996</v>
      </c>
      <c r="F65" s="4"/>
      <c r="G65" s="3"/>
      <c r="H65" s="3"/>
    </row>
    <row r="66" spans="1:8" x14ac:dyDescent="0.2">
      <c r="A66" s="36" t="s">
        <v>62</v>
      </c>
      <c r="B66" s="47" t="s">
        <v>251</v>
      </c>
      <c r="C66" s="47" t="s">
        <v>251</v>
      </c>
      <c r="D66" s="47">
        <v>1.0474000000000001E-2</v>
      </c>
      <c r="E66" s="47">
        <v>7.5000000000000002E-4</v>
      </c>
      <c r="F66" s="4"/>
      <c r="G66" s="3"/>
      <c r="H66" s="3"/>
    </row>
    <row r="67" spans="1:8" x14ac:dyDescent="0.2">
      <c r="A67" s="37" t="s">
        <v>63</v>
      </c>
      <c r="B67" s="38">
        <v>2.4167339999999999</v>
      </c>
      <c r="C67" s="38">
        <v>0.12540799999999999</v>
      </c>
      <c r="D67" s="38">
        <v>6.9970980000000003</v>
      </c>
      <c r="E67" s="38">
        <v>6.9062679999999999</v>
      </c>
      <c r="F67" s="4"/>
      <c r="G67" s="3"/>
      <c r="H67" s="3"/>
    </row>
    <row r="68" spans="1:8" x14ac:dyDescent="0.2">
      <c r="A68" s="35" t="s">
        <v>64</v>
      </c>
      <c r="B68" s="47">
        <v>1.268141</v>
      </c>
      <c r="C68" s="47">
        <v>0.84537200000000001</v>
      </c>
      <c r="D68" s="47">
        <v>10.571600999999999</v>
      </c>
      <c r="E68" s="47">
        <v>6.7131819999999998</v>
      </c>
      <c r="F68" s="4"/>
      <c r="G68" s="3"/>
      <c r="H68" s="3"/>
    </row>
    <row r="69" spans="1:8" x14ac:dyDescent="0.2">
      <c r="A69" s="37" t="s">
        <v>65</v>
      </c>
      <c r="B69" s="38">
        <v>7.2144839999999997</v>
      </c>
      <c r="C69" s="38">
        <v>8.3914659999999994</v>
      </c>
      <c r="D69" s="38">
        <v>65.554648999999998</v>
      </c>
      <c r="E69" s="38">
        <v>59.327579</v>
      </c>
      <c r="F69" s="4"/>
      <c r="G69" s="3"/>
      <c r="H69" s="3"/>
    </row>
    <row r="70" spans="1:8" x14ac:dyDescent="0.2">
      <c r="A70" s="36" t="s">
        <v>66</v>
      </c>
      <c r="B70" s="47">
        <v>3.8684000000000003E-2</v>
      </c>
      <c r="C70" s="47">
        <v>3.7282999999999997E-2</v>
      </c>
      <c r="D70" s="47">
        <v>3.509846</v>
      </c>
      <c r="E70" s="47">
        <v>0.63622800000000002</v>
      </c>
      <c r="F70" s="4"/>
      <c r="G70" s="3"/>
      <c r="H70" s="3"/>
    </row>
    <row r="71" spans="1:8" x14ac:dyDescent="0.2">
      <c r="A71" s="37" t="s">
        <v>67</v>
      </c>
      <c r="B71" s="38" t="s">
        <v>251</v>
      </c>
      <c r="C71" s="38">
        <v>1.3162999999999999E-2</v>
      </c>
      <c r="D71" s="38">
        <v>0.233349</v>
      </c>
      <c r="E71" s="38">
        <v>6.701E-2</v>
      </c>
      <c r="F71" s="4"/>
      <c r="G71" s="3"/>
      <c r="H71" s="3"/>
    </row>
    <row r="72" spans="1:8" x14ac:dyDescent="0.2">
      <c r="A72" s="35" t="s">
        <v>68</v>
      </c>
      <c r="B72" s="47">
        <v>4.1758999999999998E-2</v>
      </c>
      <c r="C72" s="47">
        <v>2.4000000000000001E-4</v>
      </c>
      <c r="D72" s="47">
        <v>0.342142</v>
      </c>
      <c r="E72" s="47">
        <v>0.29283700000000001</v>
      </c>
      <c r="F72" s="4"/>
      <c r="G72" s="3"/>
      <c r="H72" s="3"/>
    </row>
    <row r="73" spans="1:8" x14ac:dyDescent="0.2">
      <c r="A73" s="37" t="s">
        <v>69</v>
      </c>
      <c r="B73" s="38">
        <v>1.5709000000000001E-2</v>
      </c>
      <c r="C73" s="38">
        <v>2.5000000000000001E-2</v>
      </c>
      <c r="D73" s="38">
        <v>0.902528</v>
      </c>
      <c r="E73" s="38">
        <v>1.0773079999999999</v>
      </c>
      <c r="F73" s="4"/>
      <c r="G73" s="3"/>
      <c r="H73" s="3"/>
    </row>
    <row r="74" spans="1:8" x14ac:dyDescent="0.2">
      <c r="A74" s="36" t="s">
        <v>70</v>
      </c>
      <c r="B74" s="47">
        <v>16.361108000000002</v>
      </c>
      <c r="C74" s="47">
        <v>15.422723</v>
      </c>
      <c r="D74" s="47">
        <v>182.92669699999999</v>
      </c>
      <c r="E74" s="47">
        <v>114.55245600000001</v>
      </c>
      <c r="F74" s="4"/>
      <c r="G74" s="3"/>
      <c r="H74" s="3"/>
    </row>
    <row r="75" spans="1:8" x14ac:dyDescent="0.2">
      <c r="A75" s="37" t="s">
        <v>71</v>
      </c>
      <c r="B75" s="38">
        <v>29.715457000000001</v>
      </c>
      <c r="C75" s="38">
        <v>37.029763000000003</v>
      </c>
      <c r="D75" s="38">
        <v>228.087414</v>
      </c>
      <c r="E75" s="38">
        <v>281.32781299999999</v>
      </c>
      <c r="F75" s="4"/>
      <c r="G75" s="3"/>
      <c r="H75" s="3"/>
    </row>
    <row r="76" spans="1:8" x14ac:dyDescent="0.2">
      <c r="A76" s="35" t="s">
        <v>72</v>
      </c>
      <c r="B76" s="47">
        <v>79.489248000000003</v>
      </c>
      <c r="C76" s="47">
        <v>27.265094000000001</v>
      </c>
      <c r="D76" s="47">
        <v>462.618247</v>
      </c>
      <c r="E76" s="47">
        <v>207.77149800000001</v>
      </c>
      <c r="F76" s="4"/>
      <c r="G76" s="3"/>
      <c r="H76" s="3"/>
    </row>
    <row r="77" spans="1:8" x14ac:dyDescent="0.2">
      <c r="A77" s="37" t="s">
        <v>73</v>
      </c>
      <c r="B77" s="38">
        <v>1557.2177429999999</v>
      </c>
      <c r="C77" s="38">
        <v>1707.9593789999999</v>
      </c>
      <c r="D77" s="38">
        <v>9776.0823490000002</v>
      </c>
      <c r="E77" s="38">
        <v>26055.968237000001</v>
      </c>
      <c r="F77" s="4"/>
      <c r="G77" s="3"/>
      <c r="H77" s="3"/>
    </row>
    <row r="78" spans="1:8" x14ac:dyDescent="0.2">
      <c r="A78" s="36" t="s">
        <v>74</v>
      </c>
      <c r="B78" s="47">
        <v>303.51935099999997</v>
      </c>
      <c r="C78" s="47">
        <v>359.2876</v>
      </c>
      <c r="D78" s="47">
        <v>2488.0963830000001</v>
      </c>
      <c r="E78" s="47">
        <v>2663.8116329999998</v>
      </c>
      <c r="F78" s="4"/>
      <c r="G78" s="3"/>
      <c r="H78" s="3"/>
    </row>
    <row r="79" spans="1:8" x14ac:dyDescent="0.2">
      <c r="A79" s="37" t="s">
        <v>75</v>
      </c>
      <c r="B79" s="38">
        <v>472.03996100000001</v>
      </c>
      <c r="C79" s="38">
        <v>184.32766799999999</v>
      </c>
      <c r="D79" s="38">
        <v>3179.946113</v>
      </c>
      <c r="E79" s="38">
        <v>2408.801011</v>
      </c>
      <c r="F79" s="4"/>
      <c r="G79" s="3"/>
      <c r="H79" s="3"/>
    </row>
    <row r="80" spans="1:8" x14ac:dyDescent="0.2">
      <c r="A80" s="35" t="s">
        <v>76</v>
      </c>
      <c r="B80" s="47">
        <v>390.67950500000001</v>
      </c>
      <c r="C80" s="47">
        <v>334.03533099999999</v>
      </c>
      <c r="D80" s="47">
        <v>4106.138516</v>
      </c>
      <c r="E80" s="47">
        <v>3082.3235450000002</v>
      </c>
      <c r="F80" s="4"/>
      <c r="G80" s="3"/>
      <c r="H80" s="3"/>
    </row>
    <row r="81" spans="1:8" x14ac:dyDescent="0.2">
      <c r="A81" s="37" t="s">
        <v>77</v>
      </c>
      <c r="B81" s="38">
        <v>0.30323099999999997</v>
      </c>
      <c r="C81" s="38">
        <v>1.980386</v>
      </c>
      <c r="D81" s="38">
        <v>1.2324470000000001</v>
      </c>
      <c r="E81" s="38">
        <v>6.5466569999999997</v>
      </c>
      <c r="F81" s="4"/>
      <c r="G81" s="3"/>
      <c r="H81" s="3"/>
    </row>
    <row r="82" spans="1:8" x14ac:dyDescent="0.2">
      <c r="A82" s="36" t="s">
        <v>78</v>
      </c>
      <c r="B82" s="47">
        <v>531.87688300000002</v>
      </c>
      <c r="C82" s="47">
        <v>1076.2009700000001</v>
      </c>
      <c r="D82" s="47">
        <v>4388.4817460000004</v>
      </c>
      <c r="E82" s="47">
        <v>4202.4637659999999</v>
      </c>
      <c r="F82" s="4"/>
      <c r="G82" s="3"/>
      <c r="H82" s="3"/>
    </row>
    <row r="83" spans="1:8" x14ac:dyDescent="0.2">
      <c r="A83" s="37" t="s">
        <v>79</v>
      </c>
      <c r="B83" s="38">
        <v>1.3142419999999999</v>
      </c>
      <c r="C83" s="38" t="s">
        <v>251</v>
      </c>
      <c r="D83" s="38">
        <v>4.8721170000000003</v>
      </c>
      <c r="E83" s="38">
        <v>0.77648300000000003</v>
      </c>
      <c r="F83" s="4"/>
      <c r="G83" s="3"/>
      <c r="H83" s="3"/>
    </row>
    <row r="84" spans="1:8" x14ac:dyDescent="0.2">
      <c r="A84" s="35" t="s">
        <v>80</v>
      </c>
      <c r="B84" s="47">
        <v>1.4684440000000001</v>
      </c>
      <c r="C84" s="47">
        <v>0.54639400000000005</v>
      </c>
      <c r="D84" s="47">
        <v>12.115843</v>
      </c>
      <c r="E84" s="47">
        <v>11.424556000000001</v>
      </c>
      <c r="F84" s="4"/>
      <c r="G84" s="3"/>
      <c r="H84" s="3"/>
    </row>
    <row r="85" spans="1:8" x14ac:dyDescent="0.2">
      <c r="A85" s="37" t="s">
        <v>81</v>
      </c>
      <c r="B85" s="38">
        <v>6.9999999999999994E-5</v>
      </c>
      <c r="C85" s="38">
        <v>6.3200000000000006E-2</v>
      </c>
      <c r="D85" s="38">
        <v>0.25236599999999998</v>
      </c>
      <c r="E85" s="38">
        <v>0.40733399999999997</v>
      </c>
      <c r="F85" s="4"/>
      <c r="G85" s="3"/>
      <c r="H85" s="3"/>
    </row>
    <row r="86" spans="1:8" x14ac:dyDescent="0.2">
      <c r="A86" s="36" t="s">
        <v>82</v>
      </c>
      <c r="B86" s="47">
        <v>4.2202000000000003E-2</v>
      </c>
      <c r="C86" s="47">
        <v>2.8548E-2</v>
      </c>
      <c r="D86" s="47">
        <v>9.1479990000000004</v>
      </c>
      <c r="E86" s="47">
        <v>0.47215800000000002</v>
      </c>
      <c r="F86" s="4"/>
      <c r="G86" s="3"/>
      <c r="H86" s="3"/>
    </row>
    <row r="87" spans="1:8" x14ac:dyDescent="0.2">
      <c r="A87" s="37" t="s">
        <v>83</v>
      </c>
      <c r="B87" s="38">
        <v>1.9025049999999999</v>
      </c>
      <c r="C87" s="38">
        <v>0.65468899999999997</v>
      </c>
      <c r="D87" s="38">
        <v>10.051389</v>
      </c>
      <c r="E87" s="38">
        <v>4.1485620000000001</v>
      </c>
      <c r="F87" s="4"/>
      <c r="G87" s="3"/>
      <c r="H87" s="3"/>
    </row>
    <row r="88" spans="1:8" x14ac:dyDescent="0.2">
      <c r="A88" s="35" t="s">
        <v>84</v>
      </c>
      <c r="B88" s="47">
        <v>14.445428</v>
      </c>
      <c r="C88" s="47">
        <v>13.225210000000001</v>
      </c>
      <c r="D88" s="47">
        <v>205.74964600000001</v>
      </c>
      <c r="E88" s="47">
        <v>135.55665200000001</v>
      </c>
      <c r="F88" s="4"/>
      <c r="G88" s="3"/>
      <c r="H88" s="3"/>
    </row>
    <row r="89" spans="1:8" x14ac:dyDescent="0.2">
      <c r="A89" s="37" t="s">
        <v>85</v>
      </c>
      <c r="B89" s="38">
        <v>128.89014</v>
      </c>
      <c r="C89" s="38">
        <v>96.359359999999995</v>
      </c>
      <c r="D89" s="38">
        <v>1273.1181489999999</v>
      </c>
      <c r="E89" s="38">
        <v>673.76958300000001</v>
      </c>
      <c r="F89" s="4"/>
      <c r="G89" s="3"/>
      <c r="H89" s="3"/>
    </row>
    <row r="90" spans="1:8" x14ac:dyDescent="0.2">
      <c r="A90" s="36" t="s">
        <v>86</v>
      </c>
      <c r="B90" s="47">
        <v>103.91243799999999</v>
      </c>
      <c r="C90" s="47">
        <v>56.497754</v>
      </c>
      <c r="D90" s="47">
        <v>669.20496400000002</v>
      </c>
      <c r="E90" s="47">
        <v>467.04966999999999</v>
      </c>
      <c r="F90" s="4"/>
      <c r="G90" s="3"/>
      <c r="H90" s="3"/>
    </row>
    <row r="91" spans="1:8" x14ac:dyDescent="0.2">
      <c r="A91" s="37" t="s">
        <v>87</v>
      </c>
      <c r="B91" s="38">
        <v>2.88856</v>
      </c>
      <c r="C91" s="38">
        <v>2.1022129999999999</v>
      </c>
      <c r="D91" s="38">
        <v>11.176361999999999</v>
      </c>
      <c r="E91" s="38">
        <v>15.408728</v>
      </c>
      <c r="F91" s="4"/>
      <c r="G91" s="3"/>
      <c r="H91" s="3"/>
    </row>
    <row r="92" spans="1:8" x14ac:dyDescent="0.2">
      <c r="A92" s="35" t="s">
        <v>88</v>
      </c>
      <c r="B92" s="47">
        <v>36.764246</v>
      </c>
      <c r="C92" s="47">
        <v>26.663021000000001</v>
      </c>
      <c r="D92" s="47">
        <v>349.90843999999998</v>
      </c>
      <c r="E92" s="47">
        <v>304.21797700000002</v>
      </c>
      <c r="F92" s="4"/>
      <c r="G92" s="3"/>
      <c r="H92" s="3"/>
    </row>
    <row r="93" spans="1:8" x14ac:dyDescent="0.2">
      <c r="A93" s="37" t="s">
        <v>89</v>
      </c>
      <c r="B93" s="38">
        <v>17.224626000000001</v>
      </c>
      <c r="C93" s="38">
        <v>14.121487999999999</v>
      </c>
      <c r="D93" s="38">
        <v>184.006193</v>
      </c>
      <c r="E93" s="38">
        <v>193.022595</v>
      </c>
      <c r="F93" s="4"/>
      <c r="G93" s="3"/>
      <c r="H93" s="3"/>
    </row>
    <row r="94" spans="1:8" x14ac:dyDescent="0.2">
      <c r="A94" s="36" t="s">
        <v>90</v>
      </c>
      <c r="B94" s="47">
        <v>0.81314699999999995</v>
      </c>
      <c r="C94" s="47">
        <v>4.6380990000000004</v>
      </c>
      <c r="D94" s="47">
        <v>86.41028</v>
      </c>
      <c r="E94" s="47">
        <v>53.379567999999999</v>
      </c>
      <c r="F94" s="4"/>
      <c r="G94" s="3"/>
      <c r="H94" s="3"/>
    </row>
    <row r="95" spans="1:8" x14ac:dyDescent="0.2">
      <c r="A95" s="37" t="s">
        <v>91</v>
      </c>
      <c r="B95" s="38">
        <v>2.1844679999999999</v>
      </c>
      <c r="C95" s="38">
        <v>1.061682</v>
      </c>
      <c r="D95" s="38">
        <v>52.774360999999999</v>
      </c>
      <c r="E95" s="38">
        <v>43.347633000000002</v>
      </c>
      <c r="F95" s="4"/>
      <c r="G95" s="3"/>
      <c r="H95" s="3"/>
    </row>
    <row r="96" spans="1:8" x14ac:dyDescent="0.2">
      <c r="A96" s="35" t="s">
        <v>92</v>
      </c>
      <c r="B96" s="47">
        <v>1.1199999999999999E-3</v>
      </c>
      <c r="C96" s="47">
        <v>6.1240119999999996</v>
      </c>
      <c r="D96" s="47">
        <v>4.2009999999999999E-2</v>
      </c>
      <c r="E96" s="47">
        <v>6.378539</v>
      </c>
      <c r="F96" s="4"/>
      <c r="G96" s="3"/>
      <c r="H96" s="3"/>
    </row>
    <row r="97" spans="1:5" x14ac:dyDescent="0.2">
      <c r="A97" s="37" t="s">
        <v>93</v>
      </c>
      <c r="B97" s="38" t="s">
        <v>251</v>
      </c>
      <c r="C97" s="38" t="s">
        <v>251</v>
      </c>
      <c r="D97" s="38">
        <v>6.901E-3</v>
      </c>
      <c r="E97" s="38" t="s">
        <v>251</v>
      </c>
    </row>
    <row r="98" spans="1:5" x14ac:dyDescent="0.2">
      <c r="A98" s="36" t="s">
        <v>94</v>
      </c>
      <c r="B98" s="47">
        <v>34.516694999999999</v>
      </c>
      <c r="C98" s="47">
        <v>25.204350999999999</v>
      </c>
      <c r="D98" s="47">
        <v>302.80597699999998</v>
      </c>
      <c r="E98" s="47">
        <v>216.38180500000001</v>
      </c>
    </row>
    <row r="99" spans="1:5" x14ac:dyDescent="0.2">
      <c r="A99" s="37" t="s">
        <v>95</v>
      </c>
      <c r="B99" s="38">
        <v>8.4061999999999998E-2</v>
      </c>
      <c r="C99" s="38">
        <v>1.6000000000000001E-4</v>
      </c>
      <c r="D99" s="38">
        <v>0.74456599999999995</v>
      </c>
      <c r="E99" s="38">
        <v>0.923481</v>
      </c>
    </row>
    <row r="100" spans="1:5" x14ac:dyDescent="0.2">
      <c r="A100" s="35" t="s">
        <v>96</v>
      </c>
      <c r="B100" s="47">
        <v>0.25549500000000003</v>
      </c>
      <c r="C100" s="47">
        <v>0.37588100000000002</v>
      </c>
      <c r="D100" s="47">
        <v>4.6783919999999997</v>
      </c>
      <c r="E100" s="47">
        <v>1.9420280000000001</v>
      </c>
    </row>
    <row r="101" spans="1:5" x14ac:dyDescent="0.2">
      <c r="A101" s="37" t="s">
        <v>97</v>
      </c>
      <c r="B101" s="38">
        <v>1.0324E-2</v>
      </c>
      <c r="C101" s="38">
        <v>4.245679</v>
      </c>
      <c r="D101" s="38">
        <v>0.30277999999999999</v>
      </c>
      <c r="E101" s="38">
        <v>4.3927149999999999</v>
      </c>
    </row>
    <row r="102" spans="1:5" x14ac:dyDescent="0.2">
      <c r="A102" s="39" t="s">
        <v>98</v>
      </c>
      <c r="B102" s="50">
        <v>0.77789799999999998</v>
      </c>
      <c r="C102" s="50">
        <v>1.6620010000000001</v>
      </c>
      <c r="D102" s="50">
        <v>7.0910019999999996</v>
      </c>
      <c r="E102" s="50">
        <v>7.3106689999999999</v>
      </c>
    </row>
    <row r="103" spans="1:5" x14ac:dyDescent="0.2">
      <c r="A103" s="48"/>
      <c r="B103" s="49"/>
      <c r="C103" s="49"/>
      <c r="D103" s="49"/>
      <c r="E103" s="49"/>
    </row>
    <row r="104" spans="1:5" x14ac:dyDescent="0.2">
      <c r="A104" s="51" t="s">
        <v>226</v>
      </c>
      <c r="B104" s="18"/>
      <c r="C104" s="18"/>
      <c r="D104" s="18"/>
      <c r="E104" s="18"/>
    </row>
    <row r="105" spans="1:5" x14ac:dyDescent="0.2">
      <c r="A105" s="69" t="str">
        <f>'working sheet'!B34</f>
        <v/>
      </c>
      <c r="B105" s="69"/>
      <c r="C105" s="69"/>
      <c r="D105" s="69"/>
      <c r="E105" s="69"/>
    </row>
    <row r="106" spans="1:5" ht="15" x14ac:dyDescent="0.2">
      <c r="A106" s="14"/>
    </row>
  </sheetData>
  <mergeCells count="5">
    <mergeCell ref="A4:G4"/>
    <mergeCell ref="A5:A6"/>
    <mergeCell ref="B5:C5"/>
    <mergeCell ref="D5:E5"/>
    <mergeCell ref="A105:E10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06"/>
  <sheetViews>
    <sheetView showGridLines="0" rightToLeft="1" zoomScale="90" zoomScaleNormal="90" zoomScaleSheetLayoutView="8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0" t="str">
        <f>'working sheet'!J5</f>
        <v>حركة التجارة الخارجية السلعية غير النفطية - عبر منافذ إمارة أبوظبي-أكتوبر 2020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61" t="s">
        <v>253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66" t="s">
        <v>225</v>
      </c>
      <c r="B4" s="66"/>
      <c r="C4" s="66"/>
      <c r="D4" s="66"/>
      <c r="E4" s="66"/>
      <c r="F4" s="66"/>
      <c r="G4" s="66"/>
      <c r="H4" s="24"/>
    </row>
    <row r="5" spans="1:12" ht="29.25" customHeight="1" x14ac:dyDescent="0.2">
      <c r="A5" s="67" t="s">
        <v>227</v>
      </c>
      <c r="B5" s="68" t="s">
        <v>229</v>
      </c>
      <c r="C5" s="68"/>
      <c r="D5" s="68" t="s">
        <v>230</v>
      </c>
      <c r="E5" s="68"/>
      <c r="H5" s="3"/>
    </row>
    <row r="6" spans="1:12" x14ac:dyDescent="0.2">
      <c r="A6" s="67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4"/>
      <c r="G6" s="3"/>
      <c r="H6" s="3"/>
    </row>
    <row r="7" spans="1:12" x14ac:dyDescent="0.2">
      <c r="A7" s="6" t="s">
        <v>3</v>
      </c>
      <c r="B7" s="19">
        <v>5290.1674249999996</v>
      </c>
      <c r="C7" s="19">
        <v>2728.4976689999999</v>
      </c>
      <c r="D7" s="19">
        <v>43769.824687</v>
      </c>
      <c r="E7" s="19">
        <v>29204.780396999999</v>
      </c>
      <c r="F7" s="4"/>
      <c r="G7" s="3"/>
      <c r="H7" s="3"/>
    </row>
    <row r="8" spans="1:12" x14ac:dyDescent="0.2">
      <c r="A8" s="35" t="s">
        <v>4</v>
      </c>
      <c r="B8" s="47">
        <v>0.70644799999999996</v>
      </c>
      <c r="C8" s="47">
        <v>0.67783499999999997</v>
      </c>
      <c r="D8" s="47">
        <v>18.092320000000001</v>
      </c>
      <c r="E8" s="47">
        <v>5.3749510000000003</v>
      </c>
      <c r="F8" s="4"/>
      <c r="G8" s="3"/>
      <c r="H8" s="3"/>
    </row>
    <row r="9" spans="1:12" x14ac:dyDescent="0.2">
      <c r="A9" s="37" t="s">
        <v>5</v>
      </c>
      <c r="B9" s="38">
        <v>4.4142910000000004</v>
      </c>
      <c r="C9" s="38">
        <v>19.329560000000001</v>
      </c>
      <c r="D9" s="38">
        <v>110.835176</v>
      </c>
      <c r="E9" s="38">
        <v>116.01631500000001</v>
      </c>
      <c r="F9" s="4"/>
      <c r="G9" s="3"/>
      <c r="H9" s="3"/>
    </row>
    <row r="10" spans="1:12" x14ac:dyDescent="0.2">
      <c r="A10" s="36" t="s">
        <v>6</v>
      </c>
      <c r="B10" s="47">
        <v>4.9312430000000003</v>
      </c>
      <c r="C10" s="47">
        <v>9.683624</v>
      </c>
      <c r="D10" s="47">
        <v>39.942801000000003</v>
      </c>
      <c r="E10" s="47">
        <v>52.115183999999999</v>
      </c>
      <c r="F10" s="4"/>
      <c r="G10" s="3"/>
      <c r="H10" s="3"/>
    </row>
    <row r="11" spans="1:12" x14ac:dyDescent="0.2">
      <c r="A11" s="37" t="s">
        <v>7</v>
      </c>
      <c r="B11" s="38">
        <v>19.123674000000001</v>
      </c>
      <c r="C11" s="38">
        <v>21.930620000000001</v>
      </c>
      <c r="D11" s="38">
        <v>201.81487200000001</v>
      </c>
      <c r="E11" s="38">
        <v>241.20005699999999</v>
      </c>
      <c r="F11" s="4"/>
      <c r="G11" s="3"/>
      <c r="H11" s="3"/>
    </row>
    <row r="12" spans="1:12" x14ac:dyDescent="0.2">
      <c r="A12" s="35" t="s">
        <v>8</v>
      </c>
      <c r="B12" s="47">
        <v>1.1999999999999999E-3</v>
      </c>
      <c r="C12" s="47" t="s">
        <v>251</v>
      </c>
      <c r="D12" s="47">
        <v>3.9528000000000001E-2</v>
      </c>
      <c r="E12" s="47">
        <v>0.34950999999999999</v>
      </c>
      <c r="F12" s="4"/>
      <c r="G12" s="3"/>
      <c r="H12" s="3"/>
    </row>
    <row r="13" spans="1:12" x14ac:dyDescent="0.2">
      <c r="A13" s="37" t="s">
        <v>9</v>
      </c>
      <c r="B13" s="38">
        <v>0.307564</v>
      </c>
      <c r="C13" s="38">
        <v>0.32299299999999997</v>
      </c>
      <c r="D13" s="38">
        <v>2.6378509999999999</v>
      </c>
      <c r="E13" s="38">
        <v>2.2473519999999998</v>
      </c>
      <c r="F13" s="4"/>
      <c r="G13" s="3"/>
      <c r="H13" s="3"/>
    </row>
    <row r="14" spans="1:12" x14ac:dyDescent="0.2">
      <c r="A14" s="36" t="s">
        <v>10</v>
      </c>
      <c r="B14" s="47">
        <v>27.015494</v>
      </c>
      <c r="C14" s="47">
        <v>32.157594000000003</v>
      </c>
      <c r="D14" s="47">
        <v>220.163388</v>
      </c>
      <c r="E14" s="47">
        <v>300.09532100000001</v>
      </c>
      <c r="F14" s="4"/>
      <c r="G14" s="3"/>
      <c r="H14" s="3"/>
    </row>
    <row r="15" spans="1:12" x14ac:dyDescent="0.2">
      <c r="A15" s="37" t="s">
        <v>11</v>
      </c>
      <c r="B15" s="38">
        <v>89.087179000000006</v>
      </c>
      <c r="C15" s="38">
        <v>112.592046</v>
      </c>
      <c r="D15" s="38">
        <v>1001.0030829999999</v>
      </c>
      <c r="E15" s="38">
        <v>1262.058841</v>
      </c>
      <c r="F15" s="4"/>
      <c r="G15" s="3"/>
      <c r="H15" s="3"/>
    </row>
    <row r="16" spans="1:12" x14ac:dyDescent="0.2">
      <c r="A16" s="35" t="s">
        <v>12</v>
      </c>
      <c r="B16" s="47">
        <v>28.854479000000001</v>
      </c>
      <c r="C16" s="47">
        <v>22.928432999999998</v>
      </c>
      <c r="D16" s="47">
        <v>205.55125799999999</v>
      </c>
      <c r="E16" s="47">
        <v>245.63772499999999</v>
      </c>
      <c r="F16" s="4"/>
      <c r="G16" s="3"/>
      <c r="H16" s="3"/>
    </row>
    <row r="17" spans="1:8" x14ac:dyDescent="0.2">
      <c r="A17" s="37" t="s">
        <v>13</v>
      </c>
      <c r="B17" s="38">
        <v>1.1297619999999999</v>
      </c>
      <c r="C17" s="38">
        <v>1.1761379999999999</v>
      </c>
      <c r="D17" s="38">
        <v>22.177591</v>
      </c>
      <c r="E17" s="38">
        <v>11.003466</v>
      </c>
      <c r="F17" s="4"/>
      <c r="G17" s="3"/>
      <c r="H17" s="3"/>
    </row>
    <row r="18" spans="1:8" x14ac:dyDescent="0.2">
      <c r="A18" s="36" t="s">
        <v>14</v>
      </c>
      <c r="B18" s="47">
        <v>1.123127</v>
      </c>
      <c r="C18" s="47">
        <v>0.78034400000000004</v>
      </c>
      <c r="D18" s="47">
        <v>9.6271039999999992</v>
      </c>
      <c r="E18" s="47">
        <v>4.8877899999999999</v>
      </c>
      <c r="F18" s="4"/>
      <c r="G18" s="3"/>
      <c r="H18" s="3"/>
    </row>
    <row r="19" spans="1:8" x14ac:dyDescent="0.2">
      <c r="A19" s="37" t="s">
        <v>15</v>
      </c>
      <c r="B19" s="38">
        <v>2.690706</v>
      </c>
      <c r="C19" s="38">
        <v>2.7099500000000001</v>
      </c>
      <c r="D19" s="38">
        <v>18.605015000000002</v>
      </c>
      <c r="E19" s="38">
        <v>27.212257000000001</v>
      </c>
      <c r="F19" s="4"/>
      <c r="G19" s="3"/>
      <c r="H19" s="3"/>
    </row>
    <row r="20" spans="1:8" x14ac:dyDescent="0.2">
      <c r="A20" s="35" t="s">
        <v>16</v>
      </c>
      <c r="B20" s="47">
        <v>0.79494600000000004</v>
      </c>
      <c r="C20" s="47">
        <v>0.484236</v>
      </c>
      <c r="D20" s="47">
        <v>14.042023</v>
      </c>
      <c r="E20" s="47">
        <v>4.9270170000000002</v>
      </c>
      <c r="F20" s="4"/>
      <c r="G20" s="3"/>
      <c r="H20" s="3"/>
    </row>
    <row r="21" spans="1:8" x14ac:dyDescent="0.2">
      <c r="A21" s="37" t="s">
        <v>17</v>
      </c>
      <c r="B21" s="38">
        <v>0.150732</v>
      </c>
      <c r="C21" s="38">
        <v>6.7937999999999998E-2</v>
      </c>
      <c r="D21" s="38">
        <v>0.71355999999999997</v>
      </c>
      <c r="E21" s="38">
        <v>0.89822400000000002</v>
      </c>
      <c r="F21" s="4"/>
      <c r="G21" s="3"/>
      <c r="H21" s="3"/>
    </row>
    <row r="22" spans="1:8" x14ac:dyDescent="0.2">
      <c r="A22" s="36" t="s">
        <v>18</v>
      </c>
      <c r="B22" s="47">
        <v>0.51138700000000004</v>
      </c>
      <c r="C22" s="47">
        <v>0.44240600000000002</v>
      </c>
      <c r="D22" s="47">
        <v>6.7664309999999999</v>
      </c>
      <c r="E22" s="47">
        <v>7.1039029999999999</v>
      </c>
      <c r="F22" s="4"/>
      <c r="G22" s="3"/>
      <c r="H22" s="3"/>
    </row>
    <row r="23" spans="1:8" x14ac:dyDescent="0.2">
      <c r="A23" s="37" t="s">
        <v>19</v>
      </c>
      <c r="B23" s="38">
        <v>5.1592169999999999</v>
      </c>
      <c r="C23" s="38">
        <v>1.1251899999999999</v>
      </c>
      <c r="D23" s="38">
        <v>20.966550000000002</v>
      </c>
      <c r="E23" s="38">
        <v>6.4088050000000001</v>
      </c>
      <c r="F23" s="4"/>
      <c r="G23" s="3"/>
      <c r="H23" s="3"/>
    </row>
    <row r="24" spans="1:8" x14ac:dyDescent="0.2">
      <c r="A24" s="35" t="s">
        <v>20</v>
      </c>
      <c r="B24" s="47">
        <v>12.999343</v>
      </c>
      <c r="C24" s="47">
        <v>6.1401440000000003</v>
      </c>
      <c r="D24" s="47">
        <v>113.201926</v>
      </c>
      <c r="E24" s="47">
        <v>85.992525000000001</v>
      </c>
      <c r="F24" s="4"/>
      <c r="G24" s="3"/>
      <c r="H24" s="3"/>
    </row>
    <row r="25" spans="1:8" x14ac:dyDescent="0.2">
      <c r="A25" s="37" t="s">
        <v>21</v>
      </c>
      <c r="B25" s="38">
        <v>22.847261</v>
      </c>
      <c r="C25" s="38">
        <v>11.704898999999999</v>
      </c>
      <c r="D25" s="38">
        <v>250.392019</v>
      </c>
      <c r="E25" s="38">
        <v>177.81569300000001</v>
      </c>
      <c r="F25" s="4"/>
      <c r="G25" s="3"/>
      <c r="H25" s="3"/>
    </row>
    <row r="26" spans="1:8" x14ac:dyDescent="0.2">
      <c r="A26" s="36" t="s">
        <v>22</v>
      </c>
      <c r="B26" s="47">
        <v>6.1250770000000001</v>
      </c>
      <c r="C26" s="47">
        <v>7.4636110000000002</v>
      </c>
      <c r="D26" s="47">
        <v>48.656609000000003</v>
      </c>
      <c r="E26" s="47">
        <v>58.181125999999999</v>
      </c>
      <c r="F26" s="4"/>
      <c r="G26" s="3"/>
      <c r="H26" s="3"/>
    </row>
    <row r="27" spans="1:8" x14ac:dyDescent="0.2">
      <c r="A27" s="37" t="s">
        <v>23</v>
      </c>
      <c r="B27" s="38">
        <v>7.60886</v>
      </c>
      <c r="C27" s="38">
        <v>4.2823830000000003</v>
      </c>
      <c r="D27" s="38">
        <v>91.110636</v>
      </c>
      <c r="E27" s="38">
        <v>41.317183999999997</v>
      </c>
      <c r="F27" s="4"/>
      <c r="G27" s="3"/>
      <c r="H27" s="3"/>
    </row>
    <row r="28" spans="1:8" x14ac:dyDescent="0.2">
      <c r="A28" s="35" t="s">
        <v>24</v>
      </c>
      <c r="B28" s="47">
        <v>7.9142400000000004</v>
      </c>
      <c r="C28" s="47">
        <v>9.2858499999999999</v>
      </c>
      <c r="D28" s="47">
        <v>82.817195999999996</v>
      </c>
      <c r="E28" s="47">
        <v>62.070107999999998</v>
      </c>
      <c r="F28" s="4"/>
      <c r="G28" s="3"/>
      <c r="H28" s="3"/>
    </row>
    <row r="29" spans="1:8" x14ac:dyDescent="0.2">
      <c r="A29" s="37" t="s">
        <v>25</v>
      </c>
      <c r="B29" s="38">
        <v>13.600633</v>
      </c>
      <c r="C29" s="38">
        <v>0.82698000000000005</v>
      </c>
      <c r="D29" s="38">
        <v>126.633875</v>
      </c>
      <c r="E29" s="38">
        <v>47.233277000000001</v>
      </c>
      <c r="F29" s="4"/>
      <c r="G29" s="3"/>
      <c r="H29" s="3"/>
    </row>
    <row r="30" spans="1:8" x14ac:dyDescent="0.2">
      <c r="A30" s="36" t="s">
        <v>26</v>
      </c>
      <c r="B30" s="47">
        <v>2.5001250000000002</v>
      </c>
      <c r="C30" s="47">
        <v>2.252459</v>
      </c>
      <c r="D30" s="47">
        <v>23.002533</v>
      </c>
      <c r="E30" s="47">
        <v>12.024037</v>
      </c>
      <c r="F30" s="4"/>
      <c r="G30" s="3"/>
      <c r="H30" s="3"/>
    </row>
    <row r="31" spans="1:8" x14ac:dyDescent="0.2">
      <c r="A31" s="37" t="s">
        <v>27</v>
      </c>
      <c r="B31" s="38">
        <v>8.1178500000000007</v>
      </c>
      <c r="C31" s="38" t="s">
        <v>251</v>
      </c>
      <c r="D31" s="38">
        <v>73.276644000000005</v>
      </c>
      <c r="E31" s="38">
        <v>22.016030000000001</v>
      </c>
      <c r="F31" s="4"/>
      <c r="G31" s="3"/>
      <c r="H31" s="3"/>
    </row>
    <row r="32" spans="1:8" x14ac:dyDescent="0.2">
      <c r="A32" s="35" t="s">
        <v>28</v>
      </c>
      <c r="B32" s="47">
        <v>2.5650409999999999</v>
      </c>
      <c r="C32" s="47">
        <v>1.9641040000000001</v>
      </c>
      <c r="D32" s="47">
        <v>30.866005000000001</v>
      </c>
      <c r="E32" s="47">
        <v>22.048558</v>
      </c>
      <c r="F32" s="4"/>
      <c r="G32" s="3"/>
      <c r="H32" s="3"/>
    </row>
    <row r="33" spans="1:8" x14ac:dyDescent="0.2">
      <c r="A33" s="37" t="s">
        <v>29</v>
      </c>
      <c r="B33" s="38">
        <v>0.18417600000000001</v>
      </c>
      <c r="C33" s="38">
        <v>0.16785600000000001</v>
      </c>
      <c r="D33" s="38">
        <v>4.5630819999999996</v>
      </c>
      <c r="E33" s="38">
        <v>3.6388859999999998</v>
      </c>
      <c r="F33" s="4"/>
      <c r="G33" s="3"/>
      <c r="H33" s="3"/>
    </row>
    <row r="34" spans="1:8" x14ac:dyDescent="0.2">
      <c r="A34" s="36" t="s">
        <v>30</v>
      </c>
      <c r="B34" s="47">
        <v>8.4531460000000003</v>
      </c>
      <c r="C34" s="47">
        <v>6.8388900000000001</v>
      </c>
      <c r="D34" s="47">
        <v>59.690463999999999</v>
      </c>
      <c r="E34" s="47">
        <v>41.763683</v>
      </c>
      <c r="F34" s="4"/>
      <c r="G34" s="3"/>
      <c r="H34" s="3"/>
    </row>
    <row r="35" spans="1:8" x14ac:dyDescent="0.2">
      <c r="A35" s="37" t="s">
        <v>31</v>
      </c>
      <c r="B35" s="38">
        <v>8.9825309999999998</v>
      </c>
      <c r="C35" s="38">
        <v>8.8561440000000005</v>
      </c>
      <c r="D35" s="38">
        <v>88.647115999999997</v>
      </c>
      <c r="E35" s="38">
        <v>64.302706000000001</v>
      </c>
      <c r="F35" s="4"/>
      <c r="G35" s="3"/>
      <c r="H35" s="3"/>
    </row>
    <row r="36" spans="1:8" x14ac:dyDescent="0.2">
      <c r="A36" s="35" t="s">
        <v>32</v>
      </c>
      <c r="B36" s="47">
        <v>13.483867999999999</v>
      </c>
      <c r="C36" s="47">
        <v>6.6524869999999998</v>
      </c>
      <c r="D36" s="47">
        <v>139.302458</v>
      </c>
      <c r="E36" s="47">
        <v>63.766537999999997</v>
      </c>
      <c r="F36" s="4"/>
      <c r="G36" s="3"/>
      <c r="H36" s="3"/>
    </row>
    <row r="37" spans="1:8" x14ac:dyDescent="0.2">
      <c r="A37" s="37" t="s">
        <v>33</v>
      </c>
      <c r="B37" s="38">
        <v>88.545165999999995</v>
      </c>
      <c r="C37" s="38">
        <v>51.747535999999997</v>
      </c>
      <c r="D37" s="38">
        <v>565.16883399999995</v>
      </c>
      <c r="E37" s="38">
        <v>567.54960800000003</v>
      </c>
      <c r="F37" s="4"/>
      <c r="G37" s="3"/>
      <c r="H37" s="3"/>
    </row>
    <row r="38" spans="1:8" x14ac:dyDescent="0.2">
      <c r="A38" s="36" t="s">
        <v>34</v>
      </c>
      <c r="B38" s="47">
        <v>0.38480199999999998</v>
      </c>
      <c r="C38" s="47">
        <v>6.5793000000000004E-2</v>
      </c>
      <c r="D38" s="47">
        <v>2.8943569999999998</v>
      </c>
      <c r="E38" s="47">
        <v>2.0436740000000002</v>
      </c>
      <c r="F38" s="4"/>
      <c r="G38" s="3"/>
      <c r="H38" s="3"/>
    </row>
    <row r="39" spans="1:8" x14ac:dyDescent="0.2">
      <c r="A39" s="37" t="s">
        <v>35</v>
      </c>
      <c r="B39" s="38">
        <v>7.7086709999999998</v>
      </c>
      <c r="C39" s="38">
        <v>5.0756209999999999</v>
      </c>
      <c r="D39" s="38">
        <v>63.057105999999997</v>
      </c>
      <c r="E39" s="38">
        <v>43.378039999999999</v>
      </c>
      <c r="F39" s="4"/>
      <c r="G39" s="3"/>
      <c r="H39" s="3"/>
    </row>
    <row r="40" spans="1:8" x14ac:dyDescent="0.2">
      <c r="A40" s="35" t="s">
        <v>36</v>
      </c>
      <c r="B40" s="47">
        <v>230.36679699999999</v>
      </c>
      <c r="C40" s="47">
        <v>179.24986699999999</v>
      </c>
      <c r="D40" s="47">
        <v>1979.85059</v>
      </c>
      <c r="E40" s="47">
        <v>1547.738431</v>
      </c>
      <c r="F40" s="4"/>
      <c r="G40" s="3"/>
      <c r="H40" s="3"/>
    </row>
    <row r="41" spans="1:8" x14ac:dyDescent="0.2">
      <c r="A41" s="37" t="s">
        <v>37</v>
      </c>
      <c r="B41" s="38">
        <v>17.215139000000001</v>
      </c>
      <c r="C41" s="38">
        <v>26.960353999999999</v>
      </c>
      <c r="D41" s="38">
        <v>171.20721599999999</v>
      </c>
      <c r="E41" s="38">
        <v>170.57028500000001</v>
      </c>
      <c r="F41" s="4"/>
      <c r="G41" s="3"/>
      <c r="H41" s="3"/>
    </row>
    <row r="42" spans="1:8" x14ac:dyDescent="0.2">
      <c r="A42" s="36" t="s">
        <v>38</v>
      </c>
      <c r="B42" s="47">
        <v>1.791995</v>
      </c>
      <c r="C42" s="47">
        <v>0.94643600000000006</v>
      </c>
      <c r="D42" s="47">
        <v>14.998632000000001</v>
      </c>
      <c r="E42" s="47">
        <v>16.536352999999998</v>
      </c>
      <c r="F42" s="4"/>
      <c r="G42" s="3"/>
      <c r="H42" s="3"/>
    </row>
    <row r="43" spans="1:8" x14ac:dyDescent="0.2">
      <c r="A43" s="37" t="s">
        <v>39</v>
      </c>
      <c r="B43" s="38">
        <v>0.63922999999999996</v>
      </c>
      <c r="C43" s="38">
        <v>0.154834</v>
      </c>
      <c r="D43" s="38">
        <v>4.284929</v>
      </c>
      <c r="E43" s="38">
        <v>1.2843500000000001</v>
      </c>
      <c r="F43" s="4"/>
      <c r="G43" s="3"/>
      <c r="H43" s="3"/>
    </row>
    <row r="44" spans="1:8" x14ac:dyDescent="0.2">
      <c r="A44" s="35" t="s">
        <v>40</v>
      </c>
      <c r="B44" s="47">
        <v>0.54294799999999999</v>
      </c>
      <c r="C44" s="47">
        <v>0.62403799999999998</v>
      </c>
      <c r="D44" s="47">
        <v>9.4244199999999996</v>
      </c>
      <c r="E44" s="47">
        <v>4.9113769999999999</v>
      </c>
      <c r="F44" s="4"/>
      <c r="G44" s="3"/>
      <c r="H44" s="3"/>
    </row>
    <row r="45" spans="1:8" x14ac:dyDescent="0.2">
      <c r="A45" s="37" t="s">
        <v>41</v>
      </c>
      <c r="B45" s="38">
        <v>12.654702</v>
      </c>
      <c r="C45" s="38">
        <v>6.0609359999999999</v>
      </c>
      <c r="D45" s="38">
        <v>114.046245</v>
      </c>
      <c r="E45" s="38">
        <v>110.433122</v>
      </c>
      <c r="F45" s="4"/>
      <c r="G45" s="3"/>
      <c r="H45" s="3"/>
    </row>
    <row r="46" spans="1:8" x14ac:dyDescent="0.2">
      <c r="A46" s="36" t="s">
        <v>42</v>
      </c>
      <c r="B46" s="47">
        <v>62.561481000000001</v>
      </c>
      <c r="C46" s="47">
        <v>46.429169000000002</v>
      </c>
      <c r="D46" s="47">
        <v>592.52331600000002</v>
      </c>
      <c r="E46" s="47">
        <v>394.09126300000003</v>
      </c>
      <c r="F46" s="4"/>
      <c r="G46" s="3"/>
      <c r="H46" s="3"/>
    </row>
    <row r="47" spans="1:8" x14ac:dyDescent="0.2">
      <c r="A47" s="37" t="s">
        <v>43</v>
      </c>
      <c r="B47" s="38">
        <v>33.965024</v>
      </c>
      <c r="C47" s="38">
        <v>39.458824999999997</v>
      </c>
      <c r="D47" s="38">
        <v>308.87361800000002</v>
      </c>
      <c r="E47" s="38">
        <v>364.72798499999999</v>
      </c>
      <c r="F47" s="4"/>
      <c r="G47" s="3"/>
      <c r="H47" s="3"/>
    </row>
    <row r="48" spans="1:8" x14ac:dyDescent="0.2">
      <c r="A48" s="35" t="s">
        <v>44</v>
      </c>
      <c r="B48" s="47">
        <v>6.6E-4</v>
      </c>
      <c r="C48" s="47">
        <v>6.7039999999999999E-3</v>
      </c>
      <c r="D48" s="47">
        <v>0.27876699999999999</v>
      </c>
      <c r="E48" s="47">
        <v>0.174516</v>
      </c>
      <c r="F48" s="4"/>
      <c r="G48" s="3"/>
      <c r="H48" s="3"/>
    </row>
    <row r="49" spans="1:8" x14ac:dyDescent="0.2">
      <c r="A49" s="37" t="s">
        <v>45</v>
      </c>
      <c r="B49" s="38">
        <v>17.57931</v>
      </c>
      <c r="C49" s="38">
        <v>6.2593920000000001</v>
      </c>
      <c r="D49" s="38">
        <v>133.00618700000001</v>
      </c>
      <c r="E49" s="38">
        <v>92.956946000000002</v>
      </c>
      <c r="F49" s="4"/>
      <c r="G49" s="3"/>
      <c r="H49" s="3"/>
    </row>
    <row r="50" spans="1:8" x14ac:dyDescent="0.2">
      <c r="A50" s="36" t="s">
        <v>46</v>
      </c>
      <c r="B50" s="36" t="s">
        <v>251</v>
      </c>
      <c r="C50" s="36">
        <v>1.4749999999999999E-2</v>
      </c>
      <c r="D50" s="36">
        <v>2.1565000000000001E-2</v>
      </c>
      <c r="E50" s="36">
        <v>5.3957999999999999E-2</v>
      </c>
      <c r="F50" s="4"/>
      <c r="G50" s="3"/>
      <c r="H50" s="3"/>
    </row>
    <row r="51" spans="1:8" x14ac:dyDescent="0.2">
      <c r="A51" s="37" t="s">
        <v>47</v>
      </c>
      <c r="B51" s="38">
        <v>13.932368</v>
      </c>
      <c r="C51" s="38">
        <v>5.2414430000000003</v>
      </c>
      <c r="D51" s="38">
        <v>100.656452</v>
      </c>
      <c r="E51" s="38">
        <v>63.231453999999999</v>
      </c>
      <c r="F51" s="4"/>
      <c r="G51" s="3"/>
      <c r="H51" s="3"/>
    </row>
    <row r="52" spans="1:8" x14ac:dyDescent="0.2">
      <c r="A52" s="35" t="s">
        <v>48</v>
      </c>
      <c r="B52" s="36">
        <v>1.228081</v>
      </c>
      <c r="C52" s="36">
        <v>2.007215</v>
      </c>
      <c r="D52" s="36">
        <v>8.9315409999999993</v>
      </c>
      <c r="E52" s="36">
        <v>10.234453999999999</v>
      </c>
      <c r="F52" s="4"/>
      <c r="G52" s="3"/>
      <c r="H52" s="3"/>
    </row>
    <row r="53" spans="1:8" x14ac:dyDescent="0.2">
      <c r="A53" s="37" t="s">
        <v>49</v>
      </c>
      <c r="B53" s="38">
        <v>1.342427</v>
      </c>
      <c r="C53" s="38">
        <v>0.73340700000000003</v>
      </c>
      <c r="D53" s="38">
        <v>8.6632560000000005</v>
      </c>
      <c r="E53" s="38">
        <v>3.8647330000000002</v>
      </c>
      <c r="F53" s="4"/>
      <c r="G53" s="3"/>
      <c r="H53" s="3"/>
    </row>
    <row r="54" spans="1:8" x14ac:dyDescent="0.2">
      <c r="A54" s="36" t="s">
        <v>50</v>
      </c>
      <c r="B54" s="36">
        <v>4.3759769999999998</v>
      </c>
      <c r="C54" s="36">
        <v>1.5963000000000001E-2</v>
      </c>
      <c r="D54" s="36">
        <v>15.726749999999999</v>
      </c>
      <c r="E54" s="36">
        <v>9.1523310000000002</v>
      </c>
      <c r="F54" s="4"/>
      <c r="G54" s="3"/>
      <c r="H54" s="3"/>
    </row>
    <row r="55" spans="1:8" x14ac:dyDescent="0.2">
      <c r="A55" s="37" t="s">
        <v>51</v>
      </c>
      <c r="B55" s="38">
        <v>10.99586</v>
      </c>
      <c r="C55" s="38">
        <v>12.013985999999999</v>
      </c>
      <c r="D55" s="38">
        <v>121.8807</v>
      </c>
      <c r="E55" s="38">
        <v>84.023762000000005</v>
      </c>
      <c r="F55" s="4"/>
      <c r="G55" s="3"/>
      <c r="H55" s="3"/>
    </row>
    <row r="56" spans="1:8" x14ac:dyDescent="0.2">
      <c r="A56" s="35" t="s">
        <v>52</v>
      </c>
      <c r="B56" s="36">
        <v>1.3080080000000001</v>
      </c>
      <c r="C56" s="36">
        <v>0.80633100000000002</v>
      </c>
      <c r="D56" s="36">
        <v>19.867737000000002</v>
      </c>
      <c r="E56" s="36">
        <v>14.151248000000001</v>
      </c>
      <c r="F56" s="4"/>
      <c r="G56" s="3"/>
      <c r="H56" s="3"/>
    </row>
    <row r="57" spans="1:8" x14ac:dyDescent="0.2">
      <c r="A57" s="37" t="s">
        <v>53</v>
      </c>
      <c r="B57" s="38">
        <v>5.0000000000000001E-4</v>
      </c>
      <c r="C57" s="38" t="s">
        <v>251</v>
      </c>
      <c r="D57" s="38">
        <v>5.4391000000000002E-2</v>
      </c>
      <c r="E57" s="38">
        <v>3.0000000000000001E-5</v>
      </c>
      <c r="F57" s="4"/>
      <c r="G57" s="3"/>
      <c r="H57" s="3"/>
    </row>
    <row r="58" spans="1:8" x14ac:dyDescent="0.2">
      <c r="A58" s="36" t="s">
        <v>54</v>
      </c>
      <c r="B58" s="36">
        <v>0.20985999999999999</v>
      </c>
      <c r="C58" s="36">
        <v>1.3960000000000001E-3</v>
      </c>
      <c r="D58" s="36">
        <v>2.0886819999999999</v>
      </c>
      <c r="E58" s="36">
        <v>1.770068</v>
      </c>
      <c r="F58" s="4"/>
      <c r="G58" s="3"/>
      <c r="H58" s="3"/>
    </row>
    <row r="59" spans="1:8" ht="13.5" customHeight="1" x14ac:dyDescent="0.2">
      <c r="A59" s="37" t="s">
        <v>55</v>
      </c>
      <c r="B59" s="38">
        <v>0.39265699999999998</v>
      </c>
      <c r="C59" s="38">
        <v>0.26611800000000002</v>
      </c>
      <c r="D59" s="38">
        <v>4.8517929999999998</v>
      </c>
      <c r="E59" s="38">
        <v>17.671811000000002</v>
      </c>
      <c r="F59" s="4"/>
      <c r="G59" s="3"/>
      <c r="H59" s="3"/>
    </row>
    <row r="60" spans="1:8" x14ac:dyDescent="0.2">
      <c r="A60" s="35" t="s">
        <v>99</v>
      </c>
      <c r="B60" s="36">
        <v>0.51027599999999995</v>
      </c>
      <c r="C60" s="36">
        <v>0.27000800000000003</v>
      </c>
      <c r="D60" s="36">
        <v>4.8121700000000001</v>
      </c>
      <c r="E60" s="36">
        <v>4.4409989999999997</v>
      </c>
      <c r="F60" s="4"/>
      <c r="G60" s="3"/>
      <c r="H60" s="3"/>
    </row>
    <row r="61" spans="1:8" x14ac:dyDescent="0.2">
      <c r="A61" s="37" t="s">
        <v>56</v>
      </c>
      <c r="B61" s="38">
        <v>1.6176410000000001</v>
      </c>
      <c r="C61" s="38">
        <v>1.599742</v>
      </c>
      <c r="D61" s="38">
        <v>18.014824000000001</v>
      </c>
      <c r="E61" s="38">
        <v>15.41705</v>
      </c>
      <c r="F61" s="4"/>
      <c r="G61" s="3"/>
      <c r="H61" s="3"/>
    </row>
    <row r="62" spans="1:8" x14ac:dyDescent="0.2">
      <c r="A62" s="36" t="s">
        <v>57</v>
      </c>
      <c r="B62" s="36">
        <v>1.9915959999999999</v>
      </c>
      <c r="C62" s="36">
        <v>0.54184299999999996</v>
      </c>
      <c r="D62" s="36">
        <v>14.503852</v>
      </c>
      <c r="E62" s="36">
        <v>5.2350820000000002</v>
      </c>
      <c r="F62" s="4"/>
      <c r="G62" s="3"/>
      <c r="H62" s="3"/>
    </row>
    <row r="63" spans="1:8" x14ac:dyDescent="0.2">
      <c r="A63" s="37" t="s">
        <v>58</v>
      </c>
      <c r="B63" s="38">
        <v>1.767835</v>
      </c>
      <c r="C63" s="38">
        <v>0.958206</v>
      </c>
      <c r="D63" s="38">
        <v>16.908421000000001</v>
      </c>
      <c r="E63" s="38">
        <v>12.925765</v>
      </c>
      <c r="F63" s="4"/>
      <c r="G63" s="3"/>
      <c r="H63" s="3"/>
    </row>
    <row r="64" spans="1:8" x14ac:dyDescent="0.2">
      <c r="A64" s="35" t="s">
        <v>59</v>
      </c>
      <c r="B64" s="36">
        <v>6.0746789999999997</v>
      </c>
      <c r="C64" s="36">
        <v>2.7795700000000001</v>
      </c>
      <c r="D64" s="36">
        <v>48.179085000000001</v>
      </c>
      <c r="E64" s="36">
        <v>22.623584999999999</v>
      </c>
      <c r="F64" s="4"/>
      <c r="G64" s="3"/>
      <c r="H64" s="3"/>
    </row>
    <row r="65" spans="1:8" x14ac:dyDescent="0.2">
      <c r="A65" s="37" t="s">
        <v>60</v>
      </c>
      <c r="B65" s="38">
        <v>0.85024900000000003</v>
      </c>
      <c r="C65" s="38">
        <v>0.71082199999999995</v>
      </c>
      <c r="D65" s="38">
        <v>8.0531889999999997</v>
      </c>
      <c r="E65" s="38">
        <v>3.481147</v>
      </c>
      <c r="F65" s="4"/>
      <c r="G65" s="3"/>
      <c r="H65" s="3"/>
    </row>
    <row r="66" spans="1:8" x14ac:dyDescent="0.2">
      <c r="A66" s="36" t="s">
        <v>61</v>
      </c>
      <c r="B66" s="36">
        <v>1.090535</v>
      </c>
      <c r="C66" s="36">
        <v>0.44870100000000002</v>
      </c>
      <c r="D66" s="36">
        <v>9.71279</v>
      </c>
      <c r="E66" s="36">
        <v>5.0575279999999996</v>
      </c>
      <c r="F66" s="4"/>
      <c r="G66" s="3"/>
      <c r="H66" s="3"/>
    </row>
    <row r="67" spans="1:8" x14ac:dyDescent="0.2">
      <c r="A67" s="37" t="s">
        <v>62</v>
      </c>
      <c r="B67" s="38">
        <v>1.46153</v>
      </c>
      <c r="C67" s="38">
        <v>1.2701830000000001</v>
      </c>
      <c r="D67" s="38">
        <v>13.622714</v>
      </c>
      <c r="E67" s="38">
        <v>9.0758390000000002</v>
      </c>
      <c r="F67" s="4"/>
      <c r="G67" s="3"/>
      <c r="H67" s="3"/>
    </row>
    <row r="68" spans="1:8" x14ac:dyDescent="0.2">
      <c r="A68" s="35" t="s">
        <v>63</v>
      </c>
      <c r="B68" s="36">
        <v>143.57583700000001</v>
      </c>
      <c r="C68" s="36">
        <v>109.053352</v>
      </c>
      <c r="D68" s="36">
        <v>1292.914571</v>
      </c>
      <c r="E68" s="36">
        <v>735.13126099999999</v>
      </c>
      <c r="F68" s="4"/>
      <c r="G68" s="3"/>
      <c r="H68" s="3"/>
    </row>
    <row r="69" spans="1:8" x14ac:dyDescent="0.2">
      <c r="A69" s="37" t="s">
        <v>64</v>
      </c>
      <c r="B69" s="38">
        <v>22.711251000000001</v>
      </c>
      <c r="C69" s="38">
        <v>15.323093999999999</v>
      </c>
      <c r="D69" s="38">
        <v>285.88200699999999</v>
      </c>
      <c r="E69" s="38">
        <v>168.26759699999999</v>
      </c>
      <c r="F69" s="4"/>
      <c r="G69" s="3"/>
      <c r="H69" s="3"/>
    </row>
    <row r="70" spans="1:8" x14ac:dyDescent="0.2">
      <c r="A70" s="36" t="s">
        <v>65</v>
      </c>
      <c r="B70" s="36">
        <v>14.602401</v>
      </c>
      <c r="C70" s="36">
        <v>5.2772870000000003</v>
      </c>
      <c r="D70" s="36">
        <v>109.657804</v>
      </c>
      <c r="E70" s="36">
        <v>128.414726</v>
      </c>
      <c r="F70" s="4"/>
      <c r="G70" s="3"/>
      <c r="H70" s="3"/>
    </row>
    <row r="71" spans="1:8" x14ac:dyDescent="0.2">
      <c r="A71" s="37" t="s">
        <v>66</v>
      </c>
      <c r="B71" s="38">
        <v>37.421604000000002</v>
      </c>
      <c r="C71" s="38">
        <v>25.92802</v>
      </c>
      <c r="D71" s="38">
        <v>365.853927</v>
      </c>
      <c r="E71" s="38">
        <v>231.466038</v>
      </c>
      <c r="F71" s="4"/>
      <c r="G71" s="3"/>
      <c r="H71" s="3"/>
    </row>
    <row r="72" spans="1:8" x14ac:dyDescent="0.2">
      <c r="A72" s="35" t="s">
        <v>67</v>
      </c>
      <c r="B72" s="36">
        <v>1.2601629999999999</v>
      </c>
      <c r="C72" s="36">
        <v>1.3476729999999999</v>
      </c>
      <c r="D72" s="36">
        <v>13.206225</v>
      </c>
      <c r="E72" s="36">
        <v>13.276392</v>
      </c>
      <c r="F72" s="4"/>
      <c r="G72" s="3"/>
      <c r="H72" s="3"/>
    </row>
    <row r="73" spans="1:8" x14ac:dyDescent="0.2">
      <c r="A73" s="37" t="s">
        <v>68</v>
      </c>
      <c r="B73" s="38">
        <v>4.6538999999999997E-2</v>
      </c>
      <c r="C73" s="38">
        <v>5.3321E-2</v>
      </c>
      <c r="D73" s="38">
        <v>0.84865999999999997</v>
      </c>
      <c r="E73" s="38">
        <v>0.37722600000000001</v>
      </c>
      <c r="F73" s="4"/>
      <c r="G73" s="3"/>
      <c r="H73" s="3"/>
    </row>
    <row r="74" spans="1:8" x14ac:dyDescent="0.2">
      <c r="A74" s="36" t="s">
        <v>69</v>
      </c>
      <c r="B74" s="36">
        <v>1.4379280000000001</v>
      </c>
      <c r="C74" s="36">
        <v>0.76342699999999997</v>
      </c>
      <c r="D74" s="36">
        <v>7.6792309999999997</v>
      </c>
      <c r="E74" s="36">
        <v>10.326959</v>
      </c>
      <c r="F74" s="4"/>
      <c r="G74" s="3"/>
      <c r="H74" s="3"/>
    </row>
    <row r="75" spans="1:8" x14ac:dyDescent="0.2">
      <c r="A75" s="37" t="s">
        <v>70</v>
      </c>
      <c r="B75" s="38">
        <v>9.4776410000000002</v>
      </c>
      <c r="C75" s="38">
        <v>6.9568430000000001</v>
      </c>
      <c r="D75" s="38">
        <v>111.840583</v>
      </c>
      <c r="E75" s="38">
        <v>73.211534</v>
      </c>
      <c r="F75" s="4"/>
      <c r="G75" s="3"/>
      <c r="H75" s="3"/>
    </row>
    <row r="76" spans="1:8" x14ac:dyDescent="0.2">
      <c r="A76" s="35" t="s">
        <v>71</v>
      </c>
      <c r="B76" s="36">
        <v>4.8550509999999996</v>
      </c>
      <c r="C76" s="36">
        <v>3.996848</v>
      </c>
      <c r="D76" s="36">
        <v>40.436165000000003</v>
      </c>
      <c r="E76" s="36">
        <v>39.043556000000002</v>
      </c>
      <c r="F76" s="4"/>
      <c r="G76" s="3"/>
      <c r="H76" s="3"/>
    </row>
    <row r="77" spans="1:8" x14ac:dyDescent="0.2">
      <c r="A77" s="37" t="s">
        <v>72</v>
      </c>
      <c r="B77" s="38">
        <v>9.7416640000000001</v>
      </c>
      <c r="C77" s="38">
        <v>7.3845429999999999</v>
      </c>
      <c r="D77" s="38">
        <v>108.754565</v>
      </c>
      <c r="E77" s="38">
        <v>47.450032999999998</v>
      </c>
      <c r="F77" s="4"/>
      <c r="G77" s="3"/>
      <c r="H77" s="3"/>
    </row>
    <row r="78" spans="1:8" x14ac:dyDescent="0.2">
      <c r="A78" s="36" t="s">
        <v>73</v>
      </c>
      <c r="B78" s="36">
        <v>59.100644000000003</v>
      </c>
      <c r="C78" s="36">
        <v>24.295231999999999</v>
      </c>
      <c r="D78" s="36">
        <v>437.895734</v>
      </c>
      <c r="E78" s="36">
        <v>169.10405</v>
      </c>
      <c r="F78" s="4"/>
      <c r="G78" s="3"/>
      <c r="H78" s="3"/>
    </row>
    <row r="79" spans="1:8" x14ac:dyDescent="0.2">
      <c r="A79" s="37" t="s">
        <v>74</v>
      </c>
      <c r="B79" s="38">
        <v>65.618539999999996</v>
      </c>
      <c r="C79" s="38">
        <v>36.028343</v>
      </c>
      <c r="D79" s="38">
        <v>573.63660400000003</v>
      </c>
      <c r="E79" s="38">
        <v>232.31372200000001</v>
      </c>
      <c r="F79" s="4"/>
      <c r="G79" s="3"/>
      <c r="H79" s="3"/>
    </row>
    <row r="80" spans="1:8" x14ac:dyDescent="0.2">
      <c r="A80" s="35" t="s">
        <v>75</v>
      </c>
      <c r="B80" s="36">
        <v>100.026616</v>
      </c>
      <c r="C80" s="36">
        <v>68.848020000000005</v>
      </c>
      <c r="D80" s="36">
        <v>1009.0830529999999</v>
      </c>
      <c r="E80" s="36">
        <v>586.29658500000005</v>
      </c>
      <c r="F80" s="4"/>
      <c r="G80" s="3"/>
      <c r="H80" s="3"/>
    </row>
    <row r="81" spans="1:8" x14ac:dyDescent="0.2">
      <c r="A81" s="37" t="s">
        <v>76</v>
      </c>
      <c r="B81" s="38">
        <v>26.605733000000001</v>
      </c>
      <c r="C81" s="38">
        <v>14.283625000000001</v>
      </c>
      <c r="D81" s="38">
        <v>107.930637</v>
      </c>
      <c r="E81" s="38">
        <v>111.04063499999999</v>
      </c>
      <c r="F81" s="4"/>
      <c r="G81" s="3"/>
      <c r="H81" s="3"/>
    </row>
    <row r="82" spans="1:8" x14ac:dyDescent="0.2">
      <c r="A82" s="36" t="s">
        <v>77</v>
      </c>
      <c r="B82" s="36">
        <v>0.94209100000000001</v>
      </c>
      <c r="C82" s="36">
        <v>0.52779600000000004</v>
      </c>
      <c r="D82" s="36">
        <v>11.375505</v>
      </c>
      <c r="E82" s="36">
        <v>5.8294600000000001</v>
      </c>
      <c r="F82" s="4"/>
      <c r="G82" s="3"/>
      <c r="H82" s="3"/>
    </row>
    <row r="83" spans="1:8" x14ac:dyDescent="0.2">
      <c r="A83" s="37" t="s">
        <v>78</v>
      </c>
      <c r="B83" s="38">
        <v>11.806281999999999</v>
      </c>
      <c r="C83" s="38">
        <v>7.850238</v>
      </c>
      <c r="D83" s="38">
        <v>89.360078000000001</v>
      </c>
      <c r="E83" s="38">
        <v>53.061675999999999</v>
      </c>
      <c r="F83" s="4"/>
      <c r="G83" s="3"/>
      <c r="H83" s="3"/>
    </row>
    <row r="84" spans="1:8" x14ac:dyDescent="0.2">
      <c r="A84" s="35" t="s">
        <v>79</v>
      </c>
      <c r="B84" s="36">
        <v>2.8041E-2</v>
      </c>
      <c r="C84" s="36">
        <v>1.4E-3</v>
      </c>
      <c r="D84" s="36">
        <v>0.63570599999999999</v>
      </c>
      <c r="E84" s="36">
        <v>6.1992999999999999E-2</v>
      </c>
      <c r="F84" s="4"/>
      <c r="G84" s="3"/>
      <c r="H84" s="3"/>
    </row>
    <row r="85" spans="1:8" x14ac:dyDescent="0.2">
      <c r="A85" s="37" t="s">
        <v>80</v>
      </c>
      <c r="B85" s="38">
        <v>1.566311</v>
      </c>
      <c r="C85" s="38">
        <v>24.785149000000001</v>
      </c>
      <c r="D85" s="38">
        <v>16.646865999999999</v>
      </c>
      <c r="E85" s="38">
        <v>65.078355000000002</v>
      </c>
      <c r="F85" s="4"/>
      <c r="G85" s="3"/>
      <c r="H85" s="3"/>
    </row>
    <row r="86" spans="1:8" x14ac:dyDescent="0.2">
      <c r="A86" s="36" t="s">
        <v>81</v>
      </c>
      <c r="B86" s="36">
        <v>0.59012299999999995</v>
      </c>
      <c r="C86" s="36">
        <v>0.78105100000000005</v>
      </c>
      <c r="D86" s="36">
        <v>6.6765509999999999</v>
      </c>
      <c r="E86" s="36">
        <v>4.3750280000000004</v>
      </c>
      <c r="F86" s="4"/>
      <c r="G86" s="3"/>
      <c r="H86" s="3"/>
    </row>
    <row r="87" spans="1:8" x14ac:dyDescent="0.2">
      <c r="A87" s="37" t="s">
        <v>82</v>
      </c>
      <c r="B87" s="38">
        <v>0.820191</v>
      </c>
      <c r="C87" s="38">
        <v>0.111017</v>
      </c>
      <c r="D87" s="38">
        <v>3.2284199999999998</v>
      </c>
      <c r="E87" s="38">
        <v>1.3896809999999999</v>
      </c>
      <c r="F87" s="4"/>
      <c r="G87" s="3"/>
      <c r="H87" s="3"/>
    </row>
    <row r="88" spans="1:8" x14ac:dyDescent="0.2">
      <c r="A88" s="35" t="s">
        <v>83</v>
      </c>
      <c r="B88" s="36">
        <v>38.637923999999998</v>
      </c>
      <c r="C88" s="36">
        <v>9.7159530000000007</v>
      </c>
      <c r="D88" s="36">
        <v>363.36986000000002</v>
      </c>
      <c r="E88" s="36">
        <v>63.604546999999997</v>
      </c>
      <c r="F88" s="4"/>
      <c r="G88" s="3"/>
      <c r="H88" s="3"/>
    </row>
    <row r="89" spans="1:8" x14ac:dyDescent="0.2">
      <c r="A89" s="37" t="s">
        <v>84</v>
      </c>
      <c r="B89" s="38">
        <v>16.714805999999999</v>
      </c>
      <c r="C89" s="38">
        <v>10.521540999999999</v>
      </c>
      <c r="D89" s="38">
        <v>132.46892700000001</v>
      </c>
      <c r="E89" s="38">
        <v>111.624431</v>
      </c>
      <c r="F89" s="4"/>
      <c r="G89" s="3"/>
      <c r="H89" s="3"/>
    </row>
    <row r="90" spans="1:8" x14ac:dyDescent="0.2">
      <c r="A90" s="36" t="s">
        <v>85</v>
      </c>
      <c r="B90" s="36">
        <v>835.37368800000002</v>
      </c>
      <c r="C90" s="36">
        <v>392.30245100000002</v>
      </c>
      <c r="D90" s="36">
        <v>6850.3300989999998</v>
      </c>
      <c r="E90" s="36">
        <v>5729.7467649999999</v>
      </c>
      <c r="F90" s="4"/>
      <c r="G90" s="3"/>
      <c r="H90" s="3"/>
    </row>
    <row r="91" spans="1:8" x14ac:dyDescent="0.2">
      <c r="A91" s="37" t="s">
        <v>86</v>
      </c>
      <c r="B91" s="38">
        <v>535.34363800000006</v>
      </c>
      <c r="C91" s="38">
        <v>329.19445100000002</v>
      </c>
      <c r="D91" s="38">
        <v>3920.0856370000001</v>
      </c>
      <c r="E91" s="38">
        <v>2471.1071959999999</v>
      </c>
      <c r="F91" s="4"/>
      <c r="G91" s="3"/>
      <c r="H91" s="3"/>
    </row>
    <row r="92" spans="1:8" x14ac:dyDescent="0.2">
      <c r="A92" s="35" t="s">
        <v>87</v>
      </c>
      <c r="B92" s="36">
        <v>5.2326449999999998</v>
      </c>
      <c r="C92" s="36">
        <v>4.1486650000000003</v>
      </c>
      <c r="D92" s="36">
        <v>48.434036999999996</v>
      </c>
      <c r="E92" s="36">
        <v>41.577233999999997</v>
      </c>
      <c r="F92" s="4"/>
      <c r="G92" s="3"/>
      <c r="H92" s="3"/>
    </row>
    <row r="93" spans="1:8" x14ac:dyDescent="0.2">
      <c r="A93" s="37" t="s">
        <v>88</v>
      </c>
      <c r="B93" s="38">
        <v>1623.7724579999999</v>
      </c>
      <c r="C93" s="38">
        <v>766.87939900000003</v>
      </c>
      <c r="D93" s="38">
        <v>14460.399310000001</v>
      </c>
      <c r="E93" s="38">
        <v>8801.1044490000004</v>
      </c>
      <c r="F93" s="4"/>
      <c r="G93" s="3"/>
      <c r="H93" s="3"/>
    </row>
    <row r="94" spans="1:8" x14ac:dyDescent="0.2">
      <c r="A94" s="36" t="s">
        <v>89</v>
      </c>
      <c r="B94" s="36">
        <v>305.25819000000001</v>
      </c>
      <c r="C94" s="36">
        <v>95.172281999999996</v>
      </c>
      <c r="D94" s="36">
        <v>2322.1223530000002</v>
      </c>
      <c r="E94" s="36">
        <v>1657.0563030000001</v>
      </c>
      <c r="F94" s="4"/>
      <c r="G94" s="3"/>
      <c r="H94" s="3"/>
    </row>
    <row r="95" spans="1:8" x14ac:dyDescent="0.2">
      <c r="A95" s="37" t="s">
        <v>90</v>
      </c>
      <c r="B95" s="38">
        <v>24.911648</v>
      </c>
      <c r="C95" s="38">
        <v>3.501824</v>
      </c>
      <c r="D95" s="38">
        <v>44.981592999999997</v>
      </c>
      <c r="E95" s="38">
        <v>8.7054609999999997</v>
      </c>
      <c r="F95" s="4"/>
      <c r="G95" s="3"/>
      <c r="H95" s="3"/>
    </row>
    <row r="96" spans="1:8" x14ac:dyDescent="0.2">
      <c r="A96" s="35" t="s">
        <v>91</v>
      </c>
      <c r="B96" s="36">
        <v>61.666995</v>
      </c>
      <c r="C96" s="36">
        <v>33.178845000000003</v>
      </c>
      <c r="D96" s="36">
        <v>730.26584200000002</v>
      </c>
      <c r="E96" s="36">
        <v>449.05191000000002</v>
      </c>
      <c r="F96" s="4"/>
      <c r="G96" s="3"/>
      <c r="H96" s="3"/>
    </row>
    <row r="97" spans="1:8" x14ac:dyDescent="0.2">
      <c r="A97" s="37" t="s">
        <v>92</v>
      </c>
      <c r="B97" s="38">
        <v>6.7046770000000002</v>
      </c>
      <c r="C97" s="38">
        <v>0.418767</v>
      </c>
      <c r="D97" s="38">
        <v>45.649099</v>
      </c>
      <c r="E97" s="38">
        <v>14.796742999999999</v>
      </c>
      <c r="F97" s="4"/>
      <c r="G97" s="3"/>
      <c r="H97" s="3"/>
    </row>
    <row r="98" spans="1:8" x14ac:dyDescent="0.2">
      <c r="A98" s="36" t="s">
        <v>93</v>
      </c>
      <c r="B98" s="36">
        <v>1.5949999999999999E-2</v>
      </c>
      <c r="C98" s="36">
        <v>8.1375000000000003E-2</v>
      </c>
      <c r="D98" s="36">
        <v>1.714623</v>
      </c>
      <c r="E98" s="36">
        <v>0.48729899999999998</v>
      </c>
      <c r="F98" s="4"/>
      <c r="G98" s="3"/>
      <c r="H98" s="3"/>
    </row>
    <row r="99" spans="1:8" x14ac:dyDescent="0.2">
      <c r="A99" s="37" t="s">
        <v>94</v>
      </c>
      <c r="B99" s="38">
        <v>76.353610000000003</v>
      </c>
      <c r="C99" s="38">
        <v>25.300250999999999</v>
      </c>
      <c r="D99" s="38">
        <v>570.62333100000001</v>
      </c>
      <c r="E99" s="38">
        <v>333.66216500000002</v>
      </c>
      <c r="F99" s="4"/>
      <c r="G99" s="3"/>
      <c r="H99" s="3"/>
    </row>
    <row r="100" spans="1:8" x14ac:dyDescent="0.2">
      <c r="A100" s="35" t="s">
        <v>95</v>
      </c>
      <c r="B100" s="36">
        <v>12.987318999999999</v>
      </c>
      <c r="C100" s="36">
        <v>6.1966279999999996</v>
      </c>
      <c r="D100" s="36">
        <v>91.028820999999994</v>
      </c>
      <c r="E100" s="36">
        <v>46.775103000000001</v>
      </c>
      <c r="F100" s="4"/>
      <c r="G100" s="3"/>
      <c r="H100" s="3"/>
    </row>
    <row r="101" spans="1:8" x14ac:dyDescent="0.2">
      <c r="A101" s="37" t="s">
        <v>96</v>
      </c>
      <c r="B101" s="38">
        <v>8.0540870000000009</v>
      </c>
      <c r="C101" s="38">
        <v>6.0330760000000003</v>
      </c>
      <c r="D101" s="38">
        <v>98.654504000000003</v>
      </c>
      <c r="E101" s="38">
        <v>54.801755</v>
      </c>
      <c r="F101" s="4"/>
      <c r="G101" s="3"/>
      <c r="H101" s="3"/>
    </row>
    <row r="102" spans="1:8" x14ac:dyDescent="0.2">
      <c r="A102" s="40" t="s">
        <v>97</v>
      </c>
      <c r="B102" s="41">
        <v>386.06507299999998</v>
      </c>
      <c r="C102" s="41">
        <v>1.8348E-2</v>
      </c>
      <c r="D102" s="41">
        <v>1936.0721140000001</v>
      </c>
      <c r="E102" s="41">
        <v>81.269401000000002</v>
      </c>
      <c r="F102" s="4"/>
      <c r="G102" s="3"/>
      <c r="H102" s="3"/>
    </row>
    <row r="103" spans="1:8" x14ac:dyDescent="0.2">
      <c r="A103" s="42" t="s">
        <v>98</v>
      </c>
      <c r="B103" s="43">
        <v>16.350462</v>
      </c>
      <c r="C103" s="43">
        <v>6.6736310000000003</v>
      </c>
      <c r="D103" s="43">
        <v>158.778402</v>
      </c>
      <c r="E103" s="43">
        <v>75.379265000000004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51" t="s">
        <v>226</v>
      </c>
      <c r="B105" s="18"/>
      <c r="C105" s="18"/>
      <c r="D105" s="18"/>
      <c r="E105" s="18"/>
    </row>
    <row r="106" spans="1:8" x14ac:dyDescent="0.2">
      <c r="A106" s="69" t="str">
        <f>'working sheet'!B34</f>
        <v/>
      </c>
      <c r="B106" s="69"/>
      <c r="C106" s="69"/>
      <c r="D106" s="69"/>
      <c r="E106" s="69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106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0" t="str">
        <f>'working sheet'!J7</f>
        <v>حركة التجارة الخارجية السلعية غير النفطية - عبر منافذ إمارة أبوظبي-أكتوبر 2020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61" t="s">
        <v>254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66" t="s">
        <v>225</v>
      </c>
      <c r="B4" s="66"/>
      <c r="C4" s="66"/>
      <c r="D4" s="66"/>
      <c r="E4" s="66"/>
      <c r="F4" s="66"/>
      <c r="G4" s="66"/>
      <c r="H4" s="24"/>
    </row>
    <row r="5" spans="1:12" ht="25.5" customHeight="1" x14ac:dyDescent="0.2">
      <c r="A5" s="67" t="s">
        <v>227</v>
      </c>
      <c r="B5" s="68" t="s">
        <v>229</v>
      </c>
      <c r="C5" s="68"/>
      <c r="D5" s="68" t="s">
        <v>230</v>
      </c>
      <c r="E5" s="68"/>
      <c r="F5" s="4"/>
      <c r="G5" s="3"/>
      <c r="H5" s="3"/>
    </row>
    <row r="6" spans="1:12" x14ac:dyDescent="0.2">
      <c r="A6" s="67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4"/>
      <c r="G6" s="3"/>
      <c r="H6" s="3"/>
    </row>
    <row r="7" spans="1:12" x14ac:dyDescent="0.2">
      <c r="A7" s="6" t="s">
        <v>3</v>
      </c>
      <c r="B7" s="19">
        <v>10733.024837999999</v>
      </c>
      <c r="C7" s="19">
        <v>7652.1313870000004</v>
      </c>
      <c r="D7" s="19">
        <v>85294.739910999997</v>
      </c>
      <c r="E7" s="19">
        <v>76975.379526999997</v>
      </c>
      <c r="F7" s="4"/>
      <c r="G7" s="3"/>
      <c r="H7" s="3"/>
    </row>
    <row r="8" spans="1:12" x14ac:dyDescent="0.2">
      <c r="A8" s="35" t="s">
        <v>4</v>
      </c>
      <c r="B8" s="47">
        <v>20.476890999999998</v>
      </c>
      <c r="C8" s="47">
        <v>16.632684000000001</v>
      </c>
      <c r="D8" s="47">
        <v>111.08183699999999</v>
      </c>
      <c r="E8" s="47">
        <v>129.44078400000001</v>
      </c>
      <c r="F8" s="4"/>
      <c r="G8" s="3"/>
      <c r="H8" s="3"/>
    </row>
    <row r="9" spans="1:12" x14ac:dyDescent="0.2">
      <c r="A9" s="37" t="s">
        <v>5</v>
      </c>
      <c r="B9" s="38">
        <v>63.626911</v>
      </c>
      <c r="C9" s="38">
        <v>124.921285</v>
      </c>
      <c r="D9" s="38">
        <v>686.55098899999996</v>
      </c>
      <c r="E9" s="38">
        <v>810.43057399999998</v>
      </c>
      <c r="F9" s="4"/>
      <c r="G9" s="3"/>
      <c r="H9" s="3"/>
    </row>
    <row r="10" spans="1:12" x14ac:dyDescent="0.2">
      <c r="A10" s="36" t="s">
        <v>6</v>
      </c>
      <c r="B10" s="47">
        <v>3.6382050000000001</v>
      </c>
      <c r="C10" s="47">
        <v>9.8517569999999992</v>
      </c>
      <c r="D10" s="47">
        <v>35.871217999999999</v>
      </c>
      <c r="E10" s="47">
        <v>88.615528999999995</v>
      </c>
      <c r="F10" s="4"/>
      <c r="G10" s="3"/>
      <c r="H10" s="3"/>
    </row>
    <row r="11" spans="1:12" x14ac:dyDescent="0.2">
      <c r="A11" s="37" t="s">
        <v>7</v>
      </c>
      <c r="B11" s="38">
        <v>164.56254200000001</v>
      </c>
      <c r="C11" s="38">
        <v>125.972667</v>
      </c>
      <c r="D11" s="38">
        <v>1469.5706439999999</v>
      </c>
      <c r="E11" s="38">
        <v>1539.6158330000001</v>
      </c>
      <c r="F11" s="4"/>
      <c r="G11" s="3"/>
      <c r="H11" s="3"/>
    </row>
    <row r="12" spans="1:12" x14ac:dyDescent="0.2">
      <c r="A12" s="35" t="s">
        <v>8</v>
      </c>
      <c r="B12" s="47">
        <v>0.13769000000000001</v>
      </c>
      <c r="C12" s="47">
        <v>8.3197999999999994E-2</v>
      </c>
      <c r="D12" s="47">
        <v>0.47123799999999999</v>
      </c>
      <c r="E12" s="47">
        <v>0.37234099999999998</v>
      </c>
      <c r="F12" s="4"/>
      <c r="G12" s="3"/>
      <c r="H12" s="3"/>
    </row>
    <row r="13" spans="1:12" x14ac:dyDescent="0.2">
      <c r="A13" s="37" t="s">
        <v>9</v>
      </c>
      <c r="B13" s="38">
        <v>0.94258900000000001</v>
      </c>
      <c r="C13" s="38">
        <v>1.2817609999999999</v>
      </c>
      <c r="D13" s="38">
        <v>3.8934929999999999</v>
      </c>
      <c r="E13" s="38">
        <v>9.7975560000000002</v>
      </c>
      <c r="F13" s="4"/>
      <c r="G13" s="3"/>
      <c r="H13" s="3"/>
    </row>
    <row r="14" spans="1:12" x14ac:dyDescent="0.2">
      <c r="A14" s="36" t="s">
        <v>10</v>
      </c>
      <c r="B14" s="47">
        <v>28.709555000000002</v>
      </c>
      <c r="C14" s="47">
        <v>17.195239000000001</v>
      </c>
      <c r="D14" s="47">
        <v>233.23124899999999</v>
      </c>
      <c r="E14" s="47">
        <v>212.50445999999999</v>
      </c>
      <c r="F14" s="4"/>
      <c r="G14" s="3"/>
      <c r="H14" s="3"/>
    </row>
    <row r="15" spans="1:12" x14ac:dyDescent="0.2">
      <c r="A15" s="37" t="s">
        <v>11</v>
      </c>
      <c r="B15" s="38">
        <v>49.229211999999997</v>
      </c>
      <c r="C15" s="38">
        <v>33.987302999999997</v>
      </c>
      <c r="D15" s="38">
        <v>334.00142599999998</v>
      </c>
      <c r="E15" s="38">
        <v>326.51411400000001</v>
      </c>
      <c r="F15" s="4"/>
      <c r="G15" s="3"/>
      <c r="H15" s="3"/>
    </row>
    <row r="16" spans="1:12" x14ac:dyDescent="0.2">
      <c r="A16" s="35" t="s">
        <v>12</v>
      </c>
      <c r="B16" s="47">
        <v>5.4673879999999997</v>
      </c>
      <c r="C16" s="47">
        <v>5.9376509999999998</v>
      </c>
      <c r="D16" s="47">
        <v>62.181409000000002</v>
      </c>
      <c r="E16" s="47">
        <v>64.639149000000003</v>
      </c>
      <c r="F16" s="4"/>
      <c r="G16" s="3"/>
      <c r="H16" s="3"/>
    </row>
    <row r="17" spans="1:8" x14ac:dyDescent="0.2">
      <c r="A17" s="37" t="s">
        <v>13</v>
      </c>
      <c r="B17" s="38">
        <v>65.057694999999995</v>
      </c>
      <c r="C17" s="38">
        <v>32.146408999999998</v>
      </c>
      <c r="D17" s="38">
        <v>468.71126199999998</v>
      </c>
      <c r="E17" s="38">
        <v>745.75803599999995</v>
      </c>
      <c r="F17" s="4"/>
      <c r="G17" s="3"/>
      <c r="H17" s="3"/>
    </row>
    <row r="18" spans="1:8" x14ac:dyDescent="0.2">
      <c r="A18" s="36" t="s">
        <v>14</v>
      </c>
      <c r="B18" s="47">
        <v>4.4503450000000004</v>
      </c>
      <c r="C18" s="47">
        <v>3.7387959999999998</v>
      </c>
      <c r="D18" s="47">
        <v>34.495685000000002</v>
      </c>
      <c r="E18" s="47">
        <v>52.687855999999996</v>
      </c>
      <c r="F18" s="4"/>
      <c r="G18" s="3"/>
      <c r="H18" s="3"/>
    </row>
    <row r="19" spans="1:8" x14ac:dyDescent="0.2">
      <c r="A19" s="37" t="s">
        <v>15</v>
      </c>
      <c r="B19" s="38">
        <v>154.83800500000001</v>
      </c>
      <c r="C19" s="38">
        <v>85.236237000000003</v>
      </c>
      <c r="D19" s="38">
        <v>1032.741734</v>
      </c>
      <c r="E19" s="38">
        <v>940.93391199999996</v>
      </c>
      <c r="F19" s="4"/>
      <c r="G19" s="3"/>
      <c r="H19" s="3"/>
    </row>
    <row r="20" spans="1:8" x14ac:dyDescent="0.2">
      <c r="A20" s="35" t="s">
        <v>16</v>
      </c>
      <c r="B20" s="47">
        <v>1.772832</v>
      </c>
      <c r="C20" s="47">
        <v>0.76461100000000004</v>
      </c>
      <c r="D20" s="47">
        <v>18.295748</v>
      </c>
      <c r="E20" s="47">
        <v>19.688862</v>
      </c>
      <c r="F20" s="4"/>
      <c r="G20" s="3"/>
      <c r="H20" s="3"/>
    </row>
    <row r="21" spans="1:8" x14ac:dyDescent="0.2">
      <c r="A21" s="37" t="s">
        <v>17</v>
      </c>
      <c r="B21" s="38">
        <v>0.34935300000000002</v>
      </c>
      <c r="C21" s="38">
        <v>0.59836299999999998</v>
      </c>
      <c r="D21" s="38">
        <v>2.7248209999999999</v>
      </c>
      <c r="E21" s="38">
        <v>2.8345729999999998</v>
      </c>
      <c r="F21" s="4"/>
      <c r="G21" s="3"/>
      <c r="H21" s="3"/>
    </row>
    <row r="22" spans="1:8" x14ac:dyDescent="0.2">
      <c r="A22" s="36" t="s">
        <v>18</v>
      </c>
      <c r="B22" s="47">
        <v>14.680097999999999</v>
      </c>
      <c r="C22" s="47">
        <v>57.875658000000001</v>
      </c>
      <c r="D22" s="47">
        <v>257.98779100000002</v>
      </c>
      <c r="E22" s="47">
        <v>223.87251599999999</v>
      </c>
      <c r="F22" s="4"/>
      <c r="G22" s="3"/>
      <c r="H22" s="3"/>
    </row>
    <row r="23" spans="1:8" x14ac:dyDescent="0.2">
      <c r="A23" s="37" t="s">
        <v>19</v>
      </c>
      <c r="B23" s="38">
        <v>3.5923850000000002</v>
      </c>
      <c r="C23" s="38">
        <v>4.8075010000000002</v>
      </c>
      <c r="D23" s="38">
        <v>37.765255000000003</v>
      </c>
      <c r="E23" s="38">
        <v>77.240862000000007</v>
      </c>
      <c r="F23" s="4"/>
      <c r="G23" s="3"/>
      <c r="H23" s="3"/>
    </row>
    <row r="24" spans="1:8" x14ac:dyDescent="0.2">
      <c r="A24" s="35" t="s">
        <v>20</v>
      </c>
      <c r="B24" s="47">
        <v>6.1316670000000002</v>
      </c>
      <c r="C24" s="47">
        <v>5.7234860000000003</v>
      </c>
      <c r="D24" s="47">
        <v>70.954452000000003</v>
      </c>
      <c r="E24" s="47">
        <v>68.982150000000004</v>
      </c>
      <c r="F24" s="4"/>
      <c r="G24" s="3"/>
      <c r="H24" s="3"/>
    </row>
    <row r="25" spans="1:8" x14ac:dyDescent="0.2">
      <c r="A25" s="37" t="s">
        <v>21</v>
      </c>
      <c r="B25" s="38">
        <v>10.014939999999999</v>
      </c>
      <c r="C25" s="38">
        <v>8.9056920000000002</v>
      </c>
      <c r="D25" s="38">
        <v>80.108760000000004</v>
      </c>
      <c r="E25" s="38">
        <v>68.661698000000001</v>
      </c>
      <c r="F25" s="4"/>
      <c r="G25" s="3"/>
      <c r="H25" s="3"/>
    </row>
    <row r="26" spans="1:8" x14ac:dyDescent="0.2">
      <c r="A26" s="36" t="s">
        <v>22</v>
      </c>
      <c r="B26" s="47">
        <v>66.412363999999997</v>
      </c>
      <c r="C26" s="47">
        <v>65.755977000000001</v>
      </c>
      <c r="D26" s="47">
        <v>633.281429</v>
      </c>
      <c r="E26" s="47">
        <v>714.63688000000002</v>
      </c>
      <c r="F26" s="4"/>
      <c r="G26" s="3"/>
      <c r="H26" s="3"/>
    </row>
    <row r="27" spans="1:8" x14ac:dyDescent="0.2">
      <c r="A27" s="37" t="s">
        <v>23</v>
      </c>
      <c r="B27" s="38">
        <v>30.036559</v>
      </c>
      <c r="C27" s="38">
        <v>23.851375000000001</v>
      </c>
      <c r="D27" s="38">
        <v>363.55796099999998</v>
      </c>
      <c r="E27" s="38">
        <v>323.53104300000001</v>
      </c>
      <c r="F27" s="4"/>
      <c r="G27" s="3"/>
      <c r="H27" s="3"/>
    </row>
    <row r="28" spans="1:8" x14ac:dyDescent="0.2">
      <c r="A28" s="35" t="s">
        <v>24</v>
      </c>
      <c r="B28" s="47">
        <v>19.452220000000001</v>
      </c>
      <c r="C28" s="47">
        <v>20.360609</v>
      </c>
      <c r="D28" s="47">
        <v>189.72649699999999</v>
      </c>
      <c r="E28" s="47">
        <v>326.40110700000002</v>
      </c>
      <c r="F28" s="4"/>
      <c r="G28" s="3"/>
      <c r="H28" s="3"/>
    </row>
    <row r="29" spans="1:8" x14ac:dyDescent="0.2">
      <c r="A29" s="37" t="s">
        <v>25</v>
      </c>
      <c r="B29" s="38">
        <v>8.6617549999999994</v>
      </c>
      <c r="C29" s="38">
        <v>4.5024139999999999</v>
      </c>
      <c r="D29" s="38">
        <v>72.186435000000003</v>
      </c>
      <c r="E29" s="38">
        <v>47.922195000000002</v>
      </c>
      <c r="F29" s="4"/>
      <c r="G29" s="3"/>
      <c r="H29" s="3"/>
    </row>
    <row r="30" spans="1:8" x14ac:dyDescent="0.2">
      <c r="A30" s="36" t="s">
        <v>26</v>
      </c>
      <c r="B30" s="47">
        <v>45.765582000000002</v>
      </c>
      <c r="C30" s="47">
        <v>29.191873000000001</v>
      </c>
      <c r="D30" s="47">
        <v>247.93932100000001</v>
      </c>
      <c r="E30" s="47">
        <v>286.38164699999999</v>
      </c>
      <c r="F30" s="4"/>
      <c r="G30" s="3"/>
      <c r="H30" s="3"/>
    </row>
    <row r="31" spans="1:8" x14ac:dyDescent="0.2">
      <c r="A31" s="37" t="s">
        <v>27</v>
      </c>
      <c r="B31" s="38">
        <v>1.2302E-2</v>
      </c>
      <c r="C31" s="38">
        <v>5.6699999999999997E-3</v>
      </c>
      <c r="D31" s="38">
        <v>0.17927599999999999</v>
      </c>
      <c r="E31" s="38">
        <v>0.124691</v>
      </c>
      <c r="F31" s="4"/>
      <c r="G31" s="3"/>
      <c r="H31" s="3"/>
    </row>
    <row r="32" spans="1:8" x14ac:dyDescent="0.2">
      <c r="A32" s="35" t="s">
        <v>28</v>
      </c>
      <c r="B32" s="47">
        <v>44.405616000000002</v>
      </c>
      <c r="C32" s="47">
        <v>46.054172000000001</v>
      </c>
      <c r="D32" s="47">
        <v>568.61445900000001</v>
      </c>
      <c r="E32" s="47">
        <v>518.51613199999997</v>
      </c>
      <c r="F32" s="4"/>
      <c r="G32" s="3"/>
      <c r="H32" s="3"/>
    </row>
    <row r="33" spans="1:8" x14ac:dyDescent="0.2">
      <c r="A33" s="37" t="s">
        <v>29</v>
      </c>
      <c r="B33" s="38">
        <v>324.77053999999998</v>
      </c>
      <c r="C33" s="38">
        <v>210.410237</v>
      </c>
      <c r="D33" s="38">
        <v>2846.0728410000002</v>
      </c>
      <c r="E33" s="38">
        <v>2405.6253040000001</v>
      </c>
      <c r="F33" s="4"/>
      <c r="G33" s="3"/>
      <c r="H33" s="3"/>
    </row>
    <row r="34" spans="1:8" x14ac:dyDescent="0.2">
      <c r="A34" s="36" t="s">
        <v>30</v>
      </c>
      <c r="B34" s="47">
        <v>138.11744899999999</v>
      </c>
      <c r="C34" s="47">
        <v>58.871634999999998</v>
      </c>
      <c r="D34" s="47">
        <v>1188.9251260000001</v>
      </c>
      <c r="E34" s="47">
        <v>639.61114299999997</v>
      </c>
      <c r="F34" s="4"/>
      <c r="G34" s="3"/>
      <c r="H34" s="3"/>
    </row>
    <row r="35" spans="1:8" x14ac:dyDescent="0.2">
      <c r="A35" s="37" t="s">
        <v>31</v>
      </c>
      <c r="B35" s="38">
        <v>154.91093100000001</v>
      </c>
      <c r="C35" s="38">
        <v>31.076588000000001</v>
      </c>
      <c r="D35" s="38">
        <v>5091.6662290000004</v>
      </c>
      <c r="E35" s="38">
        <v>1217.8497190000001</v>
      </c>
      <c r="F35" s="4"/>
      <c r="G35" s="3"/>
      <c r="H35" s="3"/>
    </row>
    <row r="36" spans="1:8" x14ac:dyDescent="0.2">
      <c r="A36" s="35" t="s">
        <v>32</v>
      </c>
      <c r="B36" s="47">
        <v>44.142415</v>
      </c>
      <c r="C36" s="47">
        <v>27.061328</v>
      </c>
      <c r="D36" s="47">
        <v>426.72715799999997</v>
      </c>
      <c r="E36" s="47">
        <v>412.04659800000002</v>
      </c>
      <c r="F36" s="4"/>
      <c r="G36" s="3"/>
      <c r="H36" s="3"/>
    </row>
    <row r="37" spans="1:8" x14ac:dyDescent="0.2">
      <c r="A37" s="37" t="s">
        <v>33</v>
      </c>
      <c r="B37" s="38">
        <v>190.06715700000001</v>
      </c>
      <c r="C37" s="38">
        <v>187.425037</v>
      </c>
      <c r="D37" s="38">
        <v>1827.0354460000001</v>
      </c>
      <c r="E37" s="38">
        <v>2167.3919019999998</v>
      </c>
      <c r="F37" s="4"/>
      <c r="G37" s="3"/>
      <c r="H37" s="3"/>
    </row>
    <row r="38" spans="1:8" x14ac:dyDescent="0.2">
      <c r="A38" s="36" t="s">
        <v>34</v>
      </c>
      <c r="B38" s="47">
        <v>5.2375220000000002</v>
      </c>
      <c r="C38" s="47">
        <v>2.6148310000000001</v>
      </c>
      <c r="D38" s="47">
        <v>49.245365</v>
      </c>
      <c r="E38" s="47">
        <v>32.012349</v>
      </c>
      <c r="F38" s="4"/>
      <c r="G38" s="3"/>
      <c r="H38" s="3"/>
    </row>
    <row r="39" spans="1:8" x14ac:dyDescent="0.2">
      <c r="A39" s="37" t="s">
        <v>35</v>
      </c>
      <c r="B39" s="38">
        <v>31.744588</v>
      </c>
      <c r="C39" s="38">
        <v>39.282248000000003</v>
      </c>
      <c r="D39" s="38">
        <v>280.900194</v>
      </c>
      <c r="E39" s="38">
        <v>268.64071899999999</v>
      </c>
      <c r="F39" s="4"/>
      <c r="G39" s="3"/>
      <c r="H39" s="3"/>
    </row>
    <row r="40" spans="1:8" x14ac:dyDescent="0.2">
      <c r="A40" s="35" t="s">
        <v>36</v>
      </c>
      <c r="B40" s="47">
        <v>27.969885000000001</v>
      </c>
      <c r="C40" s="47">
        <v>22.551057</v>
      </c>
      <c r="D40" s="47">
        <v>274.40278499999999</v>
      </c>
      <c r="E40" s="47">
        <v>243.16206299999999</v>
      </c>
      <c r="F40" s="4"/>
      <c r="G40" s="3"/>
      <c r="H40" s="3"/>
    </row>
    <row r="41" spans="1:8" x14ac:dyDescent="0.2">
      <c r="A41" s="37" t="s">
        <v>37</v>
      </c>
      <c r="B41" s="38">
        <v>97.115302</v>
      </c>
      <c r="C41" s="38">
        <v>90.871407000000005</v>
      </c>
      <c r="D41" s="38">
        <v>848.27720499999998</v>
      </c>
      <c r="E41" s="38">
        <v>868.14727200000004</v>
      </c>
      <c r="F41" s="4"/>
      <c r="G41" s="3"/>
      <c r="H41" s="3"/>
    </row>
    <row r="42" spans="1:8" x14ac:dyDescent="0.2">
      <c r="A42" s="36" t="s">
        <v>38</v>
      </c>
      <c r="B42" s="47">
        <v>3.9865119999999998</v>
      </c>
      <c r="C42" s="47">
        <v>4.8873749999999996</v>
      </c>
      <c r="D42" s="47">
        <v>54.783572999999997</v>
      </c>
      <c r="E42" s="47">
        <v>52.826726999999998</v>
      </c>
      <c r="F42" s="4"/>
      <c r="G42" s="3"/>
      <c r="H42" s="3"/>
    </row>
    <row r="43" spans="1:8" x14ac:dyDescent="0.2">
      <c r="A43" s="37" t="s">
        <v>39</v>
      </c>
      <c r="B43" s="38">
        <v>2.7886679999999999</v>
      </c>
      <c r="C43" s="38">
        <v>1.6100000000000001E-4</v>
      </c>
      <c r="D43" s="38">
        <v>13.488414000000001</v>
      </c>
      <c r="E43" s="38">
        <v>11.745167</v>
      </c>
      <c r="F43" s="4"/>
      <c r="G43" s="3"/>
      <c r="H43" s="3"/>
    </row>
    <row r="44" spans="1:8" x14ac:dyDescent="0.2">
      <c r="A44" s="35" t="s">
        <v>40</v>
      </c>
      <c r="B44" s="47">
        <v>1.0244070000000001</v>
      </c>
      <c r="C44" s="47">
        <v>7.4302000000000007E-2</v>
      </c>
      <c r="D44" s="47">
        <v>16.959679000000001</v>
      </c>
      <c r="E44" s="47">
        <v>14.400062</v>
      </c>
      <c r="F44" s="4"/>
      <c r="G44" s="3"/>
      <c r="H44" s="3"/>
    </row>
    <row r="45" spans="1:8" x14ac:dyDescent="0.2">
      <c r="A45" s="37" t="s">
        <v>41</v>
      </c>
      <c r="B45" s="38">
        <v>114.087878</v>
      </c>
      <c r="C45" s="38">
        <v>169.31826799999999</v>
      </c>
      <c r="D45" s="38">
        <v>1028.2873999999999</v>
      </c>
      <c r="E45" s="38">
        <v>1492.779601</v>
      </c>
      <c r="F45" s="4"/>
      <c r="G45" s="3"/>
      <c r="H45" s="3"/>
    </row>
    <row r="46" spans="1:8" x14ac:dyDescent="0.2">
      <c r="A46" s="36" t="s">
        <v>42</v>
      </c>
      <c r="B46" s="47">
        <v>280.221655</v>
      </c>
      <c r="C46" s="47">
        <v>244.67501999999999</v>
      </c>
      <c r="D46" s="47">
        <v>2920.3489239999999</v>
      </c>
      <c r="E46" s="47">
        <v>2174.625372</v>
      </c>
      <c r="F46" s="4"/>
      <c r="G46" s="3"/>
      <c r="H46" s="3"/>
    </row>
    <row r="47" spans="1:8" x14ac:dyDescent="0.2">
      <c r="A47" s="37" t="s">
        <v>43</v>
      </c>
      <c r="B47" s="38">
        <v>55.834943000000003</v>
      </c>
      <c r="C47" s="38">
        <v>43.650331999999999</v>
      </c>
      <c r="D47" s="38">
        <v>561.47927300000003</v>
      </c>
      <c r="E47" s="38">
        <v>521.26560700000005</v>
      </c>
      <c r="F47" s="4"/>
      <c r="G47" s="3"/>
      <c r="H47" s="3"/>
    </row>
    <row r="48" spans="1:8" x14ac:dyDescent="0.2">
      <c r="A48" s="35" t="s">
        <v>44</v>
      </c>
      <c r="B48" s="47">
        <v>0.262295</v>
      </c>
      <c r="C48" s="47">
        <v>9.4850000000000004E-2</v>
      </c>
      <c r="D48" s="47">
        <v>6.9373630000000004</v>
      </c>
      <c r="E48" s="47">
        <v>3.8784719999999999</v>
      </c>
      <c r="F48" s="4"/>
      <c r="G48" s="3"/>
      <c r="H48" s="3"/>
    </row>
    <row r="49" spans="1:8" x14ac:dyDescent="0.2">
      <c r="A49" s="37" t="s">
        <v>45</v>
      </c>
      <c r="B49" s="38">
        <v>3.356287</v>
      </c>
      <c r="C49" s="38">
        <v>5.4164490000000001</v>
      </c>
      <c r="D49" s="38">
        <v>36.681350999999999</v>
      </c>
      <c r="E49" s="38">
        <v>70.725932999999998</v>
      </c>
      <c r="F49" s="4"/>
      <c r="G49" s="3"/>
      <c r="H49" s="3"/>
    </row>
    <row r="50" spans="1:8" x14ac:dyDescent="0.2">
      <c r="A50" s="36" t="s">
        <v>46</v>
      </c>
      <c r="B50" s="47">
        <v>7.7893000000000004E-2</v>
      </c>
      <c r="C50" s="47">
        <v>0.20106099999999999</v>
      </c>
      <c r="D50" s="47">
        <v>0.347223</v>
      </c>
      <c r="E50" s="47">
        <v>0.36049199999999998</v>
      </c>
      <c r="F50" s="4"/>
      <c r="G50" s="3"/>
      <c r="H50" s="3"/>
    </row>
    <row r="51" spans="1:8" x14ac:dyDescent="0.2">
      <c r="A51" s="37" t="s">
        <v>47</v>
      </c>
      <c r="B51" s="38">
        <v>9.6724560000000004</v>
      </c>
      <c r="C51" s="38">
        <v>6.0188930000000003</v>
      </c>
      <c r="D51" s="38">
        <v>129.03182200000001</v>
      </c>
      <c r="E51" s="38">
        <v>80.430874000000003</v>
      </c>
      <c r="F51" s="4"/>
      <c r="G51" s="3"/>
      <c r="H51" s="3"/>
    </row>
    <row r="52" spans="1:8" x14ac:dyDescent="0.2">
      <c r="A52" s="35" t="s">
        <v>48</v>
      </c>
      <c r="B52" s="47">
        <v>0.16492399999999999</v>
      </c>
      <c r="C52" s="47">
        <v>1.0810999999999999E-2</v>
      </c>
      <c r="D52" s="47">
        <v>2.0469460000000002</v>
      </c>
      <c r="E52" s="47">
        <v>1.213435</v>
      </c>
      <c r="F52" s="4"/>
      <c r="G52" s="3"/>
      <c r="H52" s="3"/>
    </row>
    <row r="53" spans="1:8" x14ac:dyDescent="0.2">
      <c r="A53" s="37" t="s">
        <v>49</v>
      </c>
      <c r="B53" s="38">
        <v>0.26930300000000001</v>
      </c>
      <c r="C53" s="38">
        <v>0.28747099999999998</v>
      </c>
      <c r="D53" s="38">
        <v>3.1275080000000002</v>
      </c>
      <c r="E53" s="38">
        <v>1.8439399999999999</v>
      </c>
      <c r="F53" s="4"/>
      <c r="G53" s="3"/>
      <c r="H53" s="3"/>
    </row>
    <row r="54" spans="1:8" x14ac:dyDescent="0.2">
      <c r="A54" s="36" t="s">
        <v>50</v>
      </c>
      <c r="B54" s="47">
        <v>60.982472000000001</v>
      </c>
      <c r="C54" s="47">
        <v>33.113320999999999</v>
      </c>
      <c r="D54" s="47">
        <v>675.41044599999998</v>
      </c>
      <c r="E54" s="47">
        <v>702.56098999999995</v>
      </c>
      <c r="F54" s="4"/>
      <c r="G54" s="3"/>
      <c r="H54" s="3"/>
    </row>
    <row r="55" spans="1:8" x14ac:dyDescent="0.2">
      <c r="A55" s="37" t="s">
        <v>51</v>
      </c>
      <c r="B55" s="38">
        <v>56.876235999999999</v>
      </c>
      <c r="C55" s="38">
        <v>31.288694</v>
      </c>
      <c r="D55" s="38">
        <v>490.76562799999999</v>
      </c>
      <c r="E55" s="38">
        <v>450.93433099999999</v>
      </c>
      <c r="F55" s="4"/>
      <c r="G55" s="3"/>
      <c r="H55" s="3"/>
    </row>
    <row r="56" spans="1:8" x14ac:dyDescent="0.2">
      <c r="A56" s="35" t="s">
        <v>52</v>
      </c>
      <c r="B56" s="47">
        <v>6.2841699999999996</v>
      </c>
      <c r="C56" s="47">
        <v>20.740380999999999</v>
      </c>
      <c r="D56" s="47">
        <v>87.609605999999999</v>
      </c>
      <c r="E56" s="47">
        <v>191.075942</v>
      </c>
      <c r="F56" s="4"/>
      <c r="G56" s="3"/>
      <c r="H56" s="3"/>
    </row>
    <row r="57" spans="1:8" x14ac:dyDescent="0.2">
      <c r="A57" s="37" t="s">
        <v>53</v>
      </c>
      <c r="B57" s="38">
        <v>1.777191</v>
      </c>
      <c r="C57" s="38">
        <v>5.440347</v>
      </c>
      <c r="D57" s="38">
        <v>11.991977</v>
      </c>
      <c r="E57" s="38">
        <v>23.366174999999998</v>
      </c>
      <c r="F57" s="4"/>
      <c r="G57" s="3"/>
      <c r="H57" s="3"/>
    </row>
    <row r="58" spans="1:8" x14ac:dyDescent="0.2">
      <c r="A58" s="36" t="s">
        <v>54</v>
      </c>
      <c r="B58" s="47">
        <v>1.1002160000000001</v>
      </c>
      <c r="C58" s="47">
        <v>0.614371</v>
      </c>
      <c r="D58" s="47">
        <v>2.5517750000000001</v>
      </c>
      <c r="E58" s="47">
        <v>2.1713749999999998</v>
      </c>
      <c r="F58" s="4"/>
      <c r="G58" s="3"/>
      <c r="H58" s="3"/>
    </row>
    <row r="59" spans="1:8" x14ac:dyDescent="0.2">
      <c r="A59" s="37" t="s">
        <v>55</v>
      </c>
      <c r="B59" s="38">
        <v>1.1225510000000001</v>
      </c>
      <c r="C59" s="38">
        <v>3.0076269999999998</v>
      </c>
      <c r="D59" s="38">
        <v>15.226839</v>
      </c>
      <c r="E59" s="38">
        <v>14.168462</v>
      </c>
      <c r="F59" s="4"/>
      <c r="G59" s="3"/>
      <c r="H59" s="3"/>
    </row>
    <row r="60" spans="1:8" x14ac:dyDescent="0.2">
      <c r="A60" s="35" t="s">
        <v>99</v>
      </c>
      <c r="B60" s="47">
        <v>6.5599999999999999E-3</v>
      </c>
      <c r="C60" s="47">
        <v>4.2620000000000002E-3</v>
      </c>
      <c r="D60" s="47">
        <v>0.61900599999999995</v>
      </c>
      <c r="E60" s="47">
        <v>0.32280199999999998</v>
      </c>
      <c r="F60" s="4"/>
      <c r="G60" s="3"/>
      <c r="H60" s="3"/>
    </row>
    <row r="61" spans="1:8" x14ac:dyDescent="0.2">
      <c r="A61" s="37" t="s">
        <v>56</v>
      </c>
      <c r="B61" s="38">
        <v>3.6463049999999999</v>
      </c>
      <c r="C61" s="38">
        <v>8.8274229999999996</v>
      </c>
      <c r="D61" s="38">
        <v>53.88935</v>
      </c>
      <c r="E61" s="38">
        <v>31.115905999999999</v>
      </c>
      <c r="F61" s="4"/>
      <c r="G61" s="3"/>
      <c r="H61" s="3"/>
    </row>
    <row r="62" spans="1:8" x14ac:dyDescent="0.2">
      <c r="A62" s="36" t="s">
        <v>57</v>
      </c>
      <c r="B62" s="47">
        <v>1.123229</v>
      </c>
      <c r="C62" s="47">
        <v>1.183595</v>
      </c>
      <c r="D62" s="47">
        <v>18.411799999999999</v>
      </c>
      <c r="E62" s="47">
        <v>16.727049999999998</v>
      </c>
      <c r="F62" s="4"/>
      <c r="G62" s="3"/>
      <c r="H62" s="3"/>
    </row>
    <row r="63" spans="1:8" x14ac:dyDescent="0.2">
      <c r="A63" s="37" t="s">
        <v>58</v>
      </c>
      <c r="B63" s="38">
        <v>4.2424799999999996</v>
      </c>
      <c r="C63" s="38">
        <v>6.4762069999999996</v>
      </c>
      <c r="D63" s="38">
        <v>56.311695</v>
      </c>
      <c r="E63" s="38">
        <v>78.075344999999999</v>
      </c>
      <c r="F63" s="4"/>
      <c r="G63" s="3"/>
      <c r="H63" s="3"/>
    </row>
    <row r="64" spans="1:8" x14ac:dyDescent="0.2">
      <c r="A64" s="35" t="s">
        <v>59</v>
      </c>
      <c r="B64" s="47">
        <v>2.4884680000000001</v>
      </c>
      <c r="C64" s="47">
        <v>3.6571370000000001</v>
      </c>
      <c r="D64" s="47">
        <v>28.388178</v>
      </c>
      <c r="E64" s="47">
        <v>21.364695999999999</v>
      </c>
      <c r="F64" s="4"/>
      <c r="G64" s="3"/>
      <c r="H64" s="3"/>
    </row>
    <row r="65" spans="1:8" x14ac:dyDescent="0.2">
      <c r="A65" s="37" t="s">
        <v>60</v>
      </c>
      <c r="B65" s="38">
        <v>0.38697100000000001</v>
      </c>
      <c r="C65" s="38">
        <v>0.21817400000000001</v>
      </c>
      <c r="D65" s="38">
        <v>5.343369</v>
      </c>
      <c r="E65" s="38">
        <v>3.847153</v>
      </c>
      <c r="F65" s="4"/>
      <c r="G65" s="3"/>
      <c r="H65" s="3"/>
    </row>
    <row r="66" spans="1:8" x14ac:dyDescent="0.2">
      <c r="A66" s="36" t="s">
        <v>61</v>
      </c>
      <c r="B66" s="47">
        <v>8.2871579999999998</v>
      </c>
      <c r="C66" s="47">
        <v>2.4753219999999998</v>
      </c>
      <c r="D66" s="47">
        <v>38.101252000000002</v>
      </c>
      <c r="E66" s="47">
        <v>36.855108999999999</v>
      </c>
      <c r="F66" s="4"/>
      <c r="G66" s="3"/>
      <c r="H66" s="3"/>
    </row>
    <row r="67" spans="1:8" x14ac:dyDescent="0.2">
      <c r="A67" s="37" t="s">
        <v>62</v>
      </c>
      <c r="B67" s="38">
        <v>0.40531800000000001</v>
      </c>
      <c r="C67" s="38">
        <v>0.33512700000000001</v>
      </c>
      <c r="D67" s="38">
        <v>4.6723590000000002</v>
      </c>
      <c r="E67" s="38">
        <v>3.1112069999999998</v>
      </c>
      <c r="F67" s="4"/>
      <c r="G67" s="3"/>
      <c r="H67" s="3"/>
    </row>
    <row r="68" spans="1:8" x14ac:dyDescent="0.2">
      <c r="A68" s="35" t="s">
        <v>63</v>
      </c>
      <c r="B68" s="47">
        <v>9.8207540000000009</v>
      </c>
      <c r="C68" s="47">
        <v>3.0288520000000001</v>
      </c>
      <c r="D68" s="47">
        <v>86.745526999999996</v>
      </c>
      <c r="E68" s="47">
        <v>43.213470000000001</v>
      </c>
      <c r="F68" s="4"/>
      <c r="G68" s="3"/>
      <c r="H68" s="3"/>
    </row>
    <row r="69" spans="1:8" x14ac:dyDescent="0.2">
      <c r="A69" s="37" t="s">
        <v>64</v>
      </c>
      <c r="B69" s="38">
        <v>16.666515</v>
      </c>
      <c r="C69" s="38">
        <v>14.537871000000001</v>
      </c>
      <c r="D69" s="38">
        <v>168.374754</v>
      </c>
      <c r="E69" s="38">
        <v>198.175556</v>
      </c>
      <c r="F69" s="4"/>
      <c r="G69" s="3"/>
      <c r="H69" s="3"/>
    </row>
    <row r="70" spans="1:8" x14ac:dyDescent="0.2">
      <c r="A70" s="36" t="s">
        <v>65</v>
      </c>
      <c r="B70" s="47">
        <v>11.532916999999999</v>
      </c>
      <c r="C70" s="47">
        <v>9.9787920000000003</v>
      </c>
      <c r="D70" s="47">
        <v>63.073951999999998</v>
      </c>
      <c r="E70" s="47">
        <v>364.48519299999998</v>
      </c>
      <c r="F70" s="4"/>
      <c r="G70" s="3"/>
      <c r="H70" s="3"/>
    </row>
    <row r="71" spans="1:8" x14ac:dyDescent="0.2">
      <c r="A71" s="37" t="s">
        <v>66</v>
      </c>
      <c r="B71" s="38">
        <v>5.6521520000000001</v>
      </c>
      <c r="C71" s="38">
        <v>4.6894039999999997</v>
      </c>
      <c r="D71" s="38">
        <v>74.129086999999998</v>
      </c>
      <c r="E71" s="38">
        <v>53.520484000000003</v>
      </c>
      <c r="F71" s="4"/>
      <c r="G71" s="3"/>
      <c r="H71" s="3"/>
    </row>
    <row r="72" spans="1:8" x14ac:dyDescent="0.2">
      <c r="A72" s="35" t="s">
        <v>67</v>
      </c>
      <c r="B72" s="47">
        <v>3.2502939999999998</v>
      </c>
      <c r="C72" s="47">
        <v>0.36283199999999999</v>
      </c>
      <c r="D72" s="47">
        <v>20.950980999999999</v>
      </c>
      <c r="E72" s="47">
        <v>19.986549</v>
      </c>
      <c r="F72" s="4"/>
      <c r="G72" s="3"/>
      <c r="H72" s="3"/>
    </row>
    <row r="73" spans="1:8" x14ac:dyDescent="0.2">
      <c r="A73" s="37" t="s">
        <v>68</v>
      </c>
      <c r="B73" s="38">
        <v>0.29130899999999998</v>
      </c>
      <c r="C73" s="38">
        <v>0.20996999999999999</v>
      </c>
      <c r="D73" s="38">
        <v>1.8136540000000001</v>
      </c>
      <c r="E73" s="38">
        <v>1.1822870000000001</v>
      </c>
      <c r="F73" s="4"/>
      <c r="G73" s="3"/>
      <c r="H73" s="3"/>
    </row>
    <row r="74" spans="1:8" x14ac:dyDescent="0.2">
      <c r="A74" s="36" t="s">
        <v>69</v>
      </c>
      <c r="B74" s="47">
        <v>4.8356999999999997E-2</v>
      </c>
      <c r="C74" s="47">
        <v>0.22001499999999999</v>
      </c>
      <c r="D74" s="47">
        <v>0.82662599999999997</v>
      </c>
      <c r="E74" s="47">
        <v>0.86910799999999999</v>
      </c>
      <c r="F74" s="4"/>
      <c r="G74" s="3"/>
      <c r="H74" s="3"/>
    </row>
    <row r="75" spans="1:8" x14ac:dyDescent="0.2">
      <c r="A75" s="37" t="s">
        <v>70</v>
      </c>
      <c r="B75" s="38">
        <v>61.144986000000003</v>
      </c>
      <c r="C75" s="38">
        <v>42.630437999999998</v>
      </c>
      <c r="D75" s="38">
        <v>581.51232400000004</v>
      </c>
      <c r="E75" s="38">
        <v>726.59983199999999</v>
      </c>
      <c r="F75" s="4"/>
      <c r="G75" s="3"/>
      <c r="H75" s="3"/>
    </row>
    <row r="76" spans="1:8" x14ac:dyDescent="0.2">
      <c r="A76" s="35" t="s">
        <v>71</v>
      </c>
      <c r="B76" s="47">
        <v>19.333993</v>
      </c>
      <c r="C76" s="47">
        <v>32.130538000000001</v>
      </c>
      <c r="D76" s="47">
        <v>154.12669600000001</v>
      </c>
      <c r="E76" s="47">
        <v>182.27695399999999</v>
      </c>
      <c r="F76" s="4"/>
      <c r="G76" s="3"/>
      <c r="H76" s="3"/>
    </row>
    <row r="77" spans="1:8" x14ac:dyDescent="0.2">
      <c r="A77" s="37" t="s">
        <v>72</v>
      </c>
      <c r="B77" s="38">
        <v>34.608437000000002</v>
      </c>
      <c r="C77" s="38">
        <v>29.315366999999998</v>
      </c>
      <c r="D77" s="38">
        <v>389.00400200000001</v>
      </c>
      <c r="E77" s="38">
        <v>335.04667699999999</v>
      </c>
      <c r="F77" s="4"/>
      <c r="G77" s="3"/>
      <c r="H77" s="3"/>
    </row>
    <row r="78" spans="1:8" x14ac:dyDescent="0.2">
      <c r="A78" s="36" t="s">
        <v>73</v>
      </c>
      <c r="B78" s="47">
        <v>709.79311399999995</v>
      </c>
      <c r="C78" s="47">
        <v>356.71025100000003</v>
      </c>
      <c r="D78" s="47">
        <v>2867.1424099999999</v>
      </c>
      <c r="E78" s="47">
        <v>3504.1311770000002</v>
      </c>
      <c r="F78" s="4"/>
      <c r="G78" s="3"/>
      <c r="H78" s="3"/>
    </row>
    <row r="79" spans="1:8" x14ac:dyDescent="0.2">
      <c r="A79" s="37" t="s">
        <v>74</v>
      </c>
      <c r="B79" s="38">
        <v>137.52974699999999</v>
      </c>
      <c r="C79" s="38">
        <v>368.02837599999998</v>
      </c>
      <c r="D79" s="38">
        <v>2472.0234759999998</v>
      </c>
      <c r="E79" s="38">
        <v>2998.389506</v>
      </c>
      <c r="F79" s="4"/>
      <c r="G79" s="3"/>
      <c r="H79" s="3"/>
    </row>
    <row r="80" spans="1:8" x14ac:dyDescent="0.2">
      <c r="A80" s="35" t="s">
        <v>75</v>
      </c>
      <c r="B80" s="47">
        <v>373.98464100000001</v>
      </c>
      <c r="C80" s="47">
        <v>323.07249400000001</v>
      </c>
      <c r="D80" s="47">
        <v>3556.3196079999998</v>
      </c>
      <c r="E80" s="47">
        <v>3897.3038799999999</v>
      </c>
      <c r="F80" s="4"/>
      <c r="G80" s="3"/>
      <c r="H80" s="3"/>
    </row>
    <row r="81" spans="1:8" x14ac:dyDescent="0.2">
      <c r="A81" s="37" t="s">
        <v>76</v>
      </c>
      <c r="B81" s="38">
        <v>781.39684299999999</v>
      </c>
      <c r="C81" s="38">
        <v>497.58153900000002</v>
      </c>
      <c r="D81" s="38">
        <v>6455.3172299999997</v>
      </c>
      <c r="E81" s="38">
        <v>5448.1878770000003</v>
      </c>
      <c r="F81" s="4"/>
      <c r="G81" s="3"/>
      <c r="H81" s="3"/>
    </row>
    <row r="82" spans="1:8" x14ac:dyDescent="0.2">
      <c r="A82" s="36" t="s">
        <v>77</v>
      </c>
      <c r="B82" s="47">
        <v>6.7258690000000003</v>
      </c>
      <c r="C82" s="47">
        <v>6.0479019999999997</v>
      </c>
      <c r="D82" s="47">
        <v>157.06482399999999</v>
      </c>
      <c r="E82" s="47">
        <v>131.79356899999999</v>
      </c>
      <c r="F82" s="4"/>
      <c r="G82" s="3"/>
      <c r="H82" s="3"/>
    </row>
    <row r="83" spans="1:8" x14ac:dyDescent="0.2">
      <c r="A83" s="37" t="s">
        <v>78</v>
      </c>
      <c r="B83" s="38">
        <v>41.591577999999998</v>
      </c>
      <c r="C83" s="38">
        <v>26.447263</v>
      </c>
      <c r="D83" s="38">
        <v>385.988518</v>
      </c>
      <c r="E83" s="38">
        <v>364.03886599999998</v>
      </c>
      <c r="F83" s="4"/>
      <c r="G83" s="3"/>
      <c r="H83" s="3"/>
    </row>
    <row r="84" spans="1:8" x14ac:dyDescent="0.2">
      <c r="A84" s="35" t="s">
        <v>79</v>
      </c>
      <c r="B84" s="47">
        <v>0.231292</v>
      </c>
      <c r="C84" s="47">
        <v>0.17888000000000001</v>
      </c>
      <c r="D84" s="47">
        <v>27.747125</v>
      </c>
      <c r="E84" s="47">
        <v>20.206993000000001</v>
      </c>
      <c r="F84" s="4"/>
      <c r="G84" s="3"/>
      <c r="H84" s="3"/>
    </row>
    <row r="85" spans="1:8" x14ac:dyDescent="0.2">
      <c r="A85" s="37" t="s">
        <v>80</v>
      </c>
      <c r="B85" s="38">
        <v>19.206268000000001</v>
      </c>
      <c r="C85" s="38">
        <v>17.106377999999999</v>
      </c>
      <c r="D85" s="38">
        <v>216.29904999999999</v>
      </c>
      <c r="E85" s="38">
        <v>196.57079999999999</v>
      </c>
      <c r="F85" s="4"/>
      <c r="G85" s="3"/>
      <c r="H85" s="3"/>
    </row>
    <row r="86" spans="1:8" x14ac:dyDescent="0.2">
      <c r="A86" s="36" t="s">
        <v>81</v>
      </c>
      <c r="B86" s="47">
        <v>0.234821</v>
      </c>
      <c r="C86" s="47">
        <v>2.7857E-2</v>
      </c>
      <c r="D86" s="47">
        <v>1.95479</v>
      </c>
      <c r="E86" s="47">
        <v>0.85477899999999996</v>
      </c>
      <c r="F86" s="4"/>
      <c r="G86" s="3"/>
      <c r="H86" s="3"/>
    </row>
    <row r="87" spans="1:8" x14ac:dyDescent="0.2">
      <c r="A87" s="37" t="s">
        <v>82</v>
      </c>
      <c r="B87" s="38">
        <v>8.6816080000000007</v>
      </c>
      <c r="C87" s="38">
        <v>2.8641909999999999</v>
      </c>
      <c r="D87" s="38">
        <v>47.088335000000001</v>
      </c>
      <c r="E87" s="38">
        <v>60.243634</v>
      </c>
      <c r="F87" s="4"/>
      <c r="G87" s="3"/>
      <c r="H87" s="3"/>
    </row>
    <row r="88" spans="1:8" x14ac:dyDescent="0.2">
      <c r="A88" s="35" t="s">
        <v>83</v>
      </c>
      <c r="B88" s="47">
        <v>20.158833999999999</v>
      </c>
      <c r="C88" s="47">
        <v>19.564696000000001</v>
      </c>
      <c r="D88" s="47">
        <v>183.58469099999999</v>
      </c>
      <c r="E88" s="47">
        <v>157.10877400000001</v>
      </c>
      <c r="F88" s="4"/>
      <c r="G88" s="3"/>
      <c r="H88" s="3"/>
    </row>
    <row r="89" spans="1:8" x14ac:dyDescent="0.2">
      <c r="A89" s="37" t="s">
        <v>84</v>
      </c>
      <c r="B89" s="38">
        <v>14.069025999999999</v>
      </c>
      <c r="C89" s="38">
        <v>11.956512999999999</v>
      </c>
      <c r="D89" s="38">
        <v>169.39834999999999</v>
      </c>
      <c r="E89" s="38">
        <v>114.805971</v>
      </c>
      <c r="F89" s="4"/>
      <c r="G89" s="3"/>
      <c r="H89" s="3"/>
    </row>
    <row r="90" spans="1:8" x14ac:dyDescent="0.2">
      <c r="A90" s="36" t="s">
        <v>85</v>
      </c>
      <c r="B90" s="47">
        <v>1436.42995</v>
      </c>
      <c r="C90" s="47">
        <v>1063.8039839999999</v>
      </c>
      <c r="D90" s="47">
        <v>9396.5555280000008</v>
      </c>
      <c r="E90" s="47">
        <v>13760.304394000001</v>
      </c>
      <c r="F90" s="4"/>
      <c r="G90" s="3"/>
      <c r="H90" s="3"/>
    </row>
    <row r="91" spans="1:8" x14ac:dyDescent="0.2">
      <c r="A91" s="37" t="s">
        <v>86</v>
      </c>
      <c r="B91" s="38">
        <v>631.39950699999997</v>
      </c>
      <c r="C91" s="38">
        <v>536.24500799999998</v>
      </c>
      <c r="D91" s="38">
        <v>4464.5486730000002</v>
      </c>
      <c r="E91" s="38">
        <v>4632.0255870000001</v>
      </c>
      <c r="F91" s="4"/>
      <c r="G91" s="3"/>
      <c r="H91" s="3"/>
    </row>
    <row r="92" spans="1:8" x14ac:dyDescent="0.2">
      <c r="A92" s="35" t="s">
        <v>87</v>
      </c>
      <c r="B92" s="47">
        <v>1.6583110000000001</v>
      </c>
      <c r="C92" s="47">
        <v>3.2288679999999998</v>
      </c>
      <c r="D92" s="47">
        <v>43.10586</v>
      </c>
      <c r="E92" s="47">
        <v>39.256897000000002</v>
      </c>
      <c r="F92" s="4"/>
      <c r="G92" s="3"/>
      <c r="H92" s="3"/>
    </row>
    <row r="93" spans="1:8" x14ac:dyDescent="0.2">
      <c r="A93" s="37" t="s">
        <v>88</v>
      </c>
      <c r="B93" s="38">
        <v>1592.526427</v>
      </c>
      <c r="C93" s="38">
        <v>1024.703342</v>
      </c>
      <c r="D93" s="38">
        <v>13861.119849999999</v>
      </c>
      <c r="E93" s="38">
        <v>10618.486693999999</v>
      </c>
      <c r="F93" s="4"/>
      <c r="G93" s="3"/>
      <c r="H93" s="3"/>
    </row>
    <row r="94" spans="1:8" x14ac:dyDescent="0.2">
      <c r="A94" s="36" t="s">
        <v>89</v>
      </c>
      <c r="B94" s="47">
        <v>463.67021699999998</v>
      </c>
      <c r="C94" s="47">
        <v>126.022401</v>
      </c>
      <c r="D94" s="47">
        <v>2723.7084319999999</v>
      </c>
      <c r="E94" s="47">
        <v>1730.0348039999999</v>
      </c>
      <c r="F94" s="4"/>
      <c r="G94" s="3"/>
      <c r="H94" s="3"/>
    </row>
    <row r="95" spans="1:8" x14ac:dyDescent="0.2">
      <c r="A95" s="37" t="s">
        <v>90</v>
      </c>
      <c r="B95" s="38">
        <v>11.959828999999999</v>
      </c>
      <c r="C95" s="38">
        <v>0.397787</v>
      </c>
      <c r="D95" s="38">
        <v>572.91191500000002</v>
      </c>
      <c r="E95" s="38">
        <v>844.01095399999997</v>
      </c>
      <c r="F95" s="4"/>
      <c r="G95" s="3"/>
      <c r="H95" s="3"/>
    </row>
    <row r="96" spans="1:8" x14ac:dyDescent="0.2">
      <c r="A96" s="35" t="s">
        <v>91</v>
      </c>
      <c r="B96" s="47">
        <v>218.40997300000001</v>
      </c>
      <c r="C96" s="47">
        <v>203.930947</v>
      </c>
      <c r="D96" s="47">
        <v>2506.7458580000002</v>
      </c>
      <c r="E96" s="47">
        <v>2406.4418820000001</v>
      </c>
      <c r="F96" s="4"/>
      <c r="G96" s="3"/>
      <c r="H96" s="3"/>
    </row>
    <row r="97" spans="1:8" x14ac:dyDescent="0.2">
      <c r="A97" s="37" t="s">
        <v>92</v>
      </c>
      <c r="B97" s="38">
        <v>25.063628999999999</v>
      </c>
      <c r="C97" s="38">
        <v>39.884934000000001</v>
      </c>
      <c r="D97" s="38">
        <v>194.86171899999999</v>
      </c>
      <c r="E97" s="38">
        <v>261.65204999999997</v>
      </c>
      <c r="F97" s="4"/>
      <c r="G97" s="3"/>
      <c r="H97" s="3"/>
    </row>
    <row r="98" spans="1:8" x14ac:dyDescent="0.2">
      <c r="A98" s="36" t="s">
        <v>93</v>
      </c>
      <c r="B98" s="47">
        <v>0.36502699999999999</v>
      </c>
      <c r="C98" s="47">
        <v>6.1365999999999997E-2</v>
      </c>
      <c r="D98" s="47">
        <v>4.5806560000000003</v>
      </c>
      <c r="E98" s="47">
        <v>2.3964150000000002</v>
      </c>
      <c r="F98" s="4"/>
      <c r="G98" s="3"/>
      <c r="H98" s="3"/>
    </row>
    <row r="99" spans="1:8" x14ac:dyDescent="0.2">
      <c r="A99" s="37" t="s">
        <v>94</v>
      </c>
      <c r="B99" s="38">
        <v>38.329143000000002</v>
      </c>
      <c r="C99" s="38">
        <v>31.495726999999999</v>
      </c>
      <c r="D99" s="38">
        <v>289.60508299999998</v>
      </c>
      <c r="E99" s="38">
        <v>315.64620500000001</v>
      </c>
      <c r="F99" s="4"/>
      <c r="G99" s="3"/>
      <c r="H99" s="3"/>
    </row>
    <row r="100" spans="1:8" x14ac:dyDescent="0.2">
      <c r="A100" s="35" t="s">
        <v>95</v>
      </c>
      <c r="B100" s="47">
        <v>7.4491209999999999</v>
      </c>
      <c r="C100" s="47">
        <v>10.510054</v>
      </c>
      <c r="D100" s="47">
        <v>73.765103999999994</v>
      </c>
      <c r="E100" s="47">
        <v>54.442514000000003</v>
      </c>
      <c r="F100" s="4"/>
      <c r="G100" s="3"/>
      <c r="H100" s="3"/>
    </row>
    <row r="101" spans="1:8" x14ac:dyDescent="0.2">
      <c r="A101" s="37" t="s">
        <v>96</v>
      </c>
      <c r="B101" s="38">
        <v>36.183537000000001</v>
      </c>
      <c r="C101" s="38">
        <v>30.042207999999999</v>
      </c>
      <c r="D101" s="38">
        <v>340.80476099999998</v>
      </c>
      <c r="E101" s="38">
        <v>324.73333600000001</v>
      </c>
      <c r="F101" s="4"/>
      <c r="G101" s="3"/>
      <c r="H101" s="3"/>
    </row>
    <row r="102" spans="1:8" x14ac:dyDescent="0.2">
      <c r="A102" s="36" t="s">
        <v>97</v>
      </c>
      <c r="B102" s="47">
        <v>1542.735502</v>
      </c>
      <c r="C102" s="47">
        <v>812.43415600000003</v>
      </c>
      <c r="D102" s="47">
        <v>6589.1703310000003</v>
      </c>
      <c r="E102" s="47">
        <v>1265.042498</v>
      </c>
      <c r="F102" s="4"/>
      <c r="G102" s="3"/>
      <c r="H102" s="3"/>
    </row>
    <row r="103" spans="1:8" x14ac:dyDescent="0.2">
      <c r="A103" s="16" t="s">
        <v>98</v>
      </c>
      <c r="B103" s="17">
        <v>3.9142739999999998</v>
      </c>
      <c r="C103" s="17">
        <v>15.116448999999999</v>
      </c>
      <c r="D103" s="17">
        <v>40.580637000000003</v>
      </c>
      <c r="E103" s="17">
        <v>45.529567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51" t="s">
        <v>226</v>
      </c>
      <c r="B105" s="18"/>
      <c r="C105" s="18"/>
      <c r="D105" s="18"/>
      <c r="E105" s="18"/>
    </row>
    <row r="106" spans="1:8" x14ac:dyDescent="0.2">
      <c r="A106" s="69" t="str">
        <f>'working sheet'!$B$34</f>
        <v/>
      </c>
      <c r="B106" s="69"/>
      <c r="C106" s="69"/>
      <c r="D106" s="69"/>
      <c r="E106" s="69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94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0" t="str">
        <f>'working sheet'!J9</f>
        <v>حركة التجارة الخارجية السلعية غير النفطية - عبر منافذ إمارة أبوظبي-أكتوبر 2020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61" t="s">
        <v>255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66" t="s">
        <v>225</v>
      </c>
      <c r="B4" s="66"/>
      <c r="C4" s="66"/>
      <c r="D4" s="66"/>
      <c r="E4" s="66"/>
      <c r="F4" s="66"/>
      <c r="G4" s="66"/>
      <c r="H4" s="24"/>
    </row>
    <row r="5" spans="1:12" ht="29.25" customHeight="1" x14ac:dyDescent="0.2">
      <c r="A5" s="70" t="s">
        <v>228</v>
      </c>
      <c r="B5" s="68" t="s">
        <v>229</v>
      </c>
      <c r="C5" s="68"/>
      <c r="D5" s="68" t="s">
        <v>230</v>
      </c>
      <c r="E5" s="68"/>
      <c r="F5" s="4"/>
      <c r="G5" s="3"/>
      <c r="H5" s="3"/>
    </row>
    <row r="6" spans="1:12" ht="19.5" customHeight="1" x14ac:dyDescent="0.2">
      <c r="A6" s="70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4"/>
      <c r="G6" s="3"/>
      <c r="H6" s="3"/>
    </row>
    <row r="7" spans="1:12" x14ac:dyDescent="0.2">
      <c r="A7" s="9" t="s">
        <v>3</v>
      </c>
      <c r="B7" s="62">
        <v>5710.9375609999997</v>
      </c>
      <c r="C7" s="62">
        <v>6542.7276819999997</v>
      </c>
      <c r="D7" s="62">
        <v>47103.403762000002</v>
      </c>
      <c r="E7" s="62">
        <v>61915.254034999998</v>
      </c>
      <c r="F7" s="4"/>
      <c r="G7" s="10"/>
      <c r="H7" s="3"/>
    </row>
    <row r="8" spans="1:12" x14ac:dyDescent="0.2">
      <c r="A8" s="35" t="s">
        <v>100</v>
      </c>
      <c r="B8" s="47">
        <v>2154.2488579999999</v>
      </c>
      <c r="C8" s="47">
        <v>1506.850543</v>
      </c>
      <c r="D8" s="47">
        <v>21197.106821000001</v>
      </c>
      <c r="E8" s="47">
        <v>14907.192364</v>
      </c>
      <c r="F8" s="4"/>
      <c r="G8" s="3"/>
      <c r="H8" s="3"/>
    </row>
    <row r="9" spans="1:12" ht="17.25" customHeight="1" x14ac:dyDescent="0.2">
      <c r="A9" s="37" t="s">
        <v>103</v>
      </c>
      <c r="B9" s="38">
        <v>6.8472660000000003</v>
      </c>
      <c r="C9" s="38">
        <v>1076.09157</v>
      </c>
      <c r="D9" s="38">
        <v>91.851688999999993</v>
      </c>
      <c r="E9" s="38">
        <v>8909.1554240000005</v>
      </c>
      <c r="F9" s="4"/>
      <c r="G9" s="3"/>
      <c r="H9" s="3"/>
    </row>
    <row r="10" spans="1:12" x14ac:dyDescent="0.2">
      <c r="A10" s="36" t="s">
        <v>102</v>
      </c>
      <c r="B10" s="47">
        <v>47.460866000000003</v>
      </c>
      <c r="C10" s="47">
        <v>506.05409100000003</v>
      </c>
      <c r="D10" s="47">
        <v>366.94880899999998</v>
      </c>
      <c r="E10" s="47">
        <v>7525.172791</v>
      </c>
      <c r="F10" s="4"/>
      <c r="G10" s="3"/>
      <c r="H10" s="3"/>
    </row>
    <row r="11" spans="1:12" x14ac:dyDescent="0.2">
      <c r="A11" s="37" t="s">
        <v>101</v>
      </c>
      <c r="B11" s="38">
        <v>994.54522799999995</v>
      </c>
      <c r="C11" s="38">
        <v>2.1528879999999999</v>
      </c>
      <c r="D11" s="38">
        <v>2824.1629539999999</v>
      </c>
      <c r="E11" s="38">
        <v>6641.4219279999998</v>
      </c>
      <c r="F11" s="4"/>
      <c r="G11" s="3"/>
      <c r="H11" s="3"/>
    </row>
    <row r="12" spans="1:12" x14ac:dyDescent="0.2">
      <c r="A12" s="35" t="s">
        <v>104</v>
      </c>
      <c r="B12" s="47">
        <v>366.57675699999999</v>
      </c>
      <c r="C12" s="47">
        <v>679.59667899999999</v>
      </c>
      <c r="D12" s="47">
        <v>2610.2315659999999</v>
      </c>
      <c r="E12" s="47">
        <v>4514.7031729999999</v>
      </c>
      <c r="F12" s="4"/>
      <c r="G12" s="3"/>
      <c r="H12" s="3"/>
    </row>
    <row r="13" spans="1:12" x14ac:dyDescent="0.2">
      <c r="A13" s="37" t="s">
        <v>105</v>
      </c>
      <c r="B13" s="38">
        <v>165.59832800000001</v>
      </c>
      <c r="C13" s="38">
        <v>231.95915500000001</v>
      </c>
      <c r="D13" s="38">
        <v>2640.5117220000002</v>
      </c>
      <c r="E13" s="38">
        <v>2925.2839290000002</v>
      </c>
      <c r="F13" s="4"/>
      <c r="G13" s="3"/>
      <c r="H13" s="3"/>
    </row>
    <row r="14" spans="1:12" x14ac:dyDescent="0.2">
      <c r="A14" s="36" t="s">
        <v>106</v>
      </c>
      <c r="B14" s="47">
        <v>274.53067499999997</v>
      </c>
      <c r="C14" s="47">
        <v>415.773999</v>
      </c>
      <c r="D14" s="47">
        <v>2208.9477980000001</v>
      </c>
      <c r="E14" s="47">
        <v>2027.952397</v>
      </c>
      <c r="F14" s="4"/>
      <c r="G14" s="3"/>
      <c r="H14" s="3"/>
    </row>
    <row r="15" spans="1:12" x14ac:dyDescent="0.2">
      <c r="A15" s="37" t="s">
        <v>107</v>
      </c>
      <c r="B15" s="38">
        <v>316.40071999999998</v>
      </c>
      <c r="C15" s="38">
        <v>273.34974799999998</v>
      </c>
      <c r="D15" s="38">
        <v>3329.596243</v>
      </c>
      <c r="E15" s="38">
        <v>2011.9380819999999</v>
      </c>
      <c r="F15" s="4"/>
      <c r="G15" s="3"/>
      <c r="H15" s="3"/>
    </row>
    <row r="16" spans="1:12" x14ac:dyDescent="0.2">
      <c r="A16" s="35" t="s">
        <v>108</v>
      </c>
      <c r="B16" s="47">
        <v>190.41572600000001</v>
      </c>
      <c r="C16" s="47">
        <v>190.250674</v>
      </c>
      <c r="D16" s="47">
        <v>1189.6129840000001</v>
      </c>
      <c r="E16" s="47">
        <v>1655.912977</v>
      </c>
      <c r="F16" s="4"/>
      <c r="G16" s="3"/>
      <c r="H16" s="3"/>
    </row>
    <row r="17" spans="1:8" x14ac:dyDescent="0.2">
      <c r="A17" s="37" t="s">
        <v>111</v>
      </c>
      <c r="B17" s="38">
        <v>22.569994999999999</v>
      </c>
      <c r="C17" s="38">
        <v>165.683447</v>
      </c>
      <c r="D17" s="38">
        <v>242.12887799999999</v>
      </c>
      <c r="E17" s="38">
        <v>1022.456505</v>
      </c>
      <c r="F17" s="4"/>
      <c r="G17" s="3"/>
      <c r="H17" s="3"/>
    </row>
    <row r="18" spans="1:8" x14ac:dyDescent="0.2">
      <c r="A18" s="36" t="s">
        <v>110</v>
      </c>
      <c r="B18" s="47">
        <v>100.39822100000001</v>
      </c>
      <c r="C18" s="47">
        <v>123.62206500000001</v>
      </c>
      <c r="D18" s="47">
        <v>885.87961399999995</v>
      </c>
      <c r="E18" s="47">
        <v>937.23956299999998</v>
      </c>
      <c r="F18" s="4"/>
      <c r="G18" s="3"/>
      <c r="H18" s="3"/>
    </row>
    <row r="19" spans="1:8" x14ac:dyDescent="0.2">
      <c r="A19" s="37" t="s">
        <v>109</v>
      </c>
      <c r="B19" s="38">
        <v>146.85847899999999</v>
      </c>
      <c r="C19" s="38">
        <v>123.120918</v>
      </c>
      <c r="D19" s="38">
        <v>1607.375374</v>
      </c>
      <c r="E19" s="38">
        <v>918.29150500000003</v>
      </c>
      <c r="F19" s="4"/>
      <c r="G19" s="3"/>
      <c r="H19" s="3"/>
    </row>
    <row r="20" spans="1:8" x14ac:dyDescent="0.2">
      <c r="A20" s="35" t="s">
        <v>112</v>
      </c>
      <c r="B20" s="47">
        <v>120.313468</v>
      </c>
      <c r="C20" s="47">
        <v>99.947340999999994</v>
      </c>
      <c r="D20" s="47">
        <v>1100.4264149999999</v>
      </c>
      <c r="E20" s="47">
        <v>813.21153800000002</v>
      </c>
      <c r="F20" s="4"/>
      <c r="G20" s="3"/>
      <c r="H20" s="3"/>
    </row>
    <row r="21" spans="1:8" x14ac:dyDescent="0.2">
      <c r="A21" s="37" t="s">
        <v>115</v>
      </c>
      <c r="B21" s="38">
        <v>38.661135000000002</v>
      </c>
      <c r="C21" s="38">
        <v>111.336297</v>
      </c>
      <c r="D21" s="38">
        <v>620.43227999999999</v>
      </c>
      <c r="E21" s="38">
        <v>636.87694499999998</v>
      </c>
      <c r="F21" s="4"/>
      <c r="G21" s="3"/>
      <c r="H21" s="3"/>
    </row>
    <row r="22" spans="1:8" x14ac:dyDescent="0.2">
      <c r="A22" s="36" t="s">
        <v>114</v>
      </c>
      <c r="B22" s="47">
        <v>116.572923</v>
      </c>
      <c r="C22" s="47">
        <v>69.384922000000003</v>
      </c>
      <c r="D22" s="47">
        <v>654.72794499999998</v>
      </c>
      <c r="E22" s="47">
        <v>629.35913300000004</v>
      </c>
      <c r="F22" s="4"/>
      <c r="G22" s="3"/>
      <c r="H22" s="3"/>
    </row>
    <row r="23" spans="1:8" x14ac:dyDescent="0.2">
      <c r="A23" s="37" t="s">
        <v>113</v>
      </c>
      <c r="B23" s="38">
        <v>107.55991899999999</v>
      </c>
      <c r="C23" s="38">
        <v>40.199888000000001</v>
      </c>
      <c r="D23" s="38">
        <v>972.008105</v>
      </c>
      <c r="E23" s="38">
        <v>582.26701400000002</v>
      </c>
      <c r="F23" s="4"/>
      <c r="G23" s="3"/>
      <c r="H23" s="3"/>
    </row>
    <row r="24" spans="1:8" x14ac:dyDescent="0.2">
      <c r="A24" s="35" t="s">
        <v>117</v>
      </c>
      <c r="B24" s="47">
        <v>42.769947000000002</v>
      </c>
      <c r="C24" s="47">
        <v>129.40437</v>
      </c>
      <c r="D24" s="47">
        <v>439.03914500000002</v>
      </c>
      <c r="E24" s="47">
        <v>536.34097999999994</v>
      </c>
      <c r="F24" s="4"/>
      <c r="G24" s="3"/>
      <c r="H24" s="3"/>
    </row>
    <row r="25" spans="1:8" x14ac:dyDescent="0.2">
      <c r="A25" s="37" t="s">
        <v>116</v>
      </c>
      <c r="B25" s="38">
        <v>61.668391</v>
      </c>
      <c r="C25" s="38">
        <v>72.953852999999995</v>
      </c>
      <c r="D25" s="38">
        <v>437.81217900000001</v>
      </c>
      <c r="E25" s="38">
        <v>469.16396700000001</v>
      </c>
      <c r="F25" s="4"/>
      <c r="G25" s="3"/>
      <c r="H25" s="3"/>
    </row>
    <row r="26" spans="1:8" x14ac:dyDescent="0.2">
      <c r="A26" s="36" t="s">
        <v>118</v>
      </c>
      <c r="B26" s="47">
        <v>35.175415999999998</v>
      </c>
      <c r="C26" s="47">
        <v>66.358919999999998</v>
      </c>
      <c r="D26" s="47">
        <v>258.39691099999999</v>
      </c>
      <c r="E26" s="47">
        <v>394.788815</v>
      </c>
      <c r="F26" s="4"/>
      <c r="G26" s="3"/>
      <c r="H26" s="3"/>
    </row>
    <row r="27" spans="1:8" x14ac:dyDescent="0.2">
      <c r="A27" s="37" t="s">
        <v>119</v>
      </c>
      <c r="B27" s="38">
        <v>36.602907000000002</v>
      </c>
      <c r="C27" s="38">
        <v>26.044360000000001</v>
      </c>
      <c r="D27" s="38">
        <v>268.205827</v>
      </c>
      <c r="E27" s="38">
        <v>336.25534599999997</v>
      </c>
      <c r="F27" s="4"/>
      <c r="G27" s="3"/>
      <c r="H27" s="3"/>
    </row>
    <row r="28" spans="1:8" x14ac:dyDescent="0.2">
      <c r="A28" s="35" t="s">
        <v>122</v>
      </c>
      <c r="B28" s="47">
        <v>14.733086</v>
      </c>
      <c r="C28" s="47">
        <v>35.318477000000001</v>
      </c>
      <c r="D28" s="47">
        <v>140.85990100000001</v>
      </c>
      <c r="E28" s="47">
        <v>216.41656800000001</v>
      </c>
      <c r="F28" s="4"/>
      <c r="G28" s="3"/>
      <c r="H28" s="3"/>
    </row>
    <row r="29" spans="1:8" x14ac:dyDescent="0.2">
      <c r="A29" s="37" t="s">
        <v>124</v>
      </c>
      <c r="B29" s="38">
        <v>30.565059000000002</v>
      </c>
      <c r="C29" s="38">
        <v>65.446854999999999</v>
      </c>
      <c r="D29" s="38">
        <v>123.187865</v>
      </c>
      <c r="E29" s="38">
        <v>203.78076300000001</v>
      </c>
      <c r="F29" s="4"/>
      <c r="G29" s="3"/>
      <c r="H29" s="3"/>
    </row>
    <row r="30" spans="1:8" x14ac:dyDescent="0.2">
      <c r="A30" s="36" t="s">
        <v>120</v>
      </c>
      <c r="B30" s="47">
        <v>10.116807</v>
      </c>
      <c r="C30" s="47">
        <v>20.873062999999998</v>
      </c>
      <c r="D30" s="47">
        <v>199.27825200000001</v>
      </c>
      <c r="E30" s="47">
        <v>197.40130099999999</v>
      </c>
      <c r="F30" s="4"/>
      <c r="G30" s="3"/>
      <c r="H30" s="3"/>
    </row>
    <row r="31" spans="1:8" x14ac:dyDescent="0.2">
      <c r="A31" s="37" t="s">
        <v>121</v>
      </c>
      <c r="B31" s="38">
        <v>66.202499000000003</v>
      </c>
      <c r="C31" s="38">
        <v>15.999200999999999</v>
      </c>
      <c r="D31" s="38">
        <v>128.77077299999999</v>
      </c>
      <c r="E31" s="38">
        <v>187.34553399999999</v>
      </c>
      <c r="F31" s="4"/>
      <c r="G31" s="3"/>
      <c r="H31" s="3"/>
    </row>
    <row r="32" spans="1:8" x14ac:dyDescent="0.2">
      <c r="A32" s="35" t="s">
        <v>123</v>
      </c>
      <c r="B32" s="47">
        <v>11.990634</v>
      </c>
      <c r="C32" s="47">
        <v>29.252569000000001</v>
      </c>
      <c r="D32" s="47">
        <v>156.286573</v>
      </c>
      <c r="E32" s="47">
        <v>185.876002</v>
      </c>
      <c r="F32" s="4"/>
      <c r="G32" s="3"/>
      <c r="H32" s="3"/>
    </row>
    <row r="33" spans="1:8" x14ac:dyDescent="0.2">
      <c r="A33" s="37" t="s">
        <v>152</v>
      </c>
      <c r="B33" s="38">
        <v>0.62012500000000004</v>
      </c>
      <c r="C33" s="38">
        <v>105.4906</v>
      </c>
      <c r="D33" s="38">
        <v>10.050506</v>
      </c>
      <c r="E33" s="38">
        <v>157.773323</v>
      </c>
      <c r="F33" s="4"/>
      <c r="G33" s="3"/>
      <c r="H33" s="3"/>
    </row>
    <row r="34" spans="1:8" x14ac:dyDescent="0.2">
      <c r="A34" s="36" t="s">
        <v>129</v>
      </c>
      <c r="B34" s="47">
        <v>20.459095000000001</v>
      </c>
      <c r="C34" s="47">
        <v>16.940918</v>
      </c>
      <c r="D34" s="47">
        <v>129.97104400000001</v>
      </c>
      <c r="E34" s="47">
        <v>145.451033</v>
      </c>
      <c r="F34" s="4"/>
      <c r="G34" s="3"/>
      <c r="H34" s="3"/>
    </row>
    <row r="35" spans="1:8" x14ac:dyDescent="0.2">
      <c r="A35" s="37" t="s">
        <v>125</v>
      </c>
      <c r="B35" s="38">
        <v>7.5990539999999998</v>
      </c>
      <c r="C35" s="38">
        <v>5.4400589999999998</v>
      </c>
      <c r="D35" s="38">
        <v>89.578120999999996</v>
      </c>
      <c r="E35" s="38">
        <v>132.841938</v>
      </c>
      <c r="F35" s="4"/>
      <c r="G35" s="3"/>
      <c r="H35" s="3"/>
    </row>
    <row r="36" spans="1:8" x14ac:dyDescent="0.2">
      <c r="A36" s="35" t="s">
        <v>128</v>
      </c>
      <c r="B36" s="47">
        <v>20.548589</v>
      </c>
      <c r="C36" s="47">
        <v>14.049469</v>
      </c>
      <c r="D36" s="47">
        <v>110.583888</v>
      </c>
      <c r="E36" s="47">
        <v>131.42990399999999</v>
      </c>
      <c r="F36" s="4"/>
      <c r="G36" s="3"/>
      <c r="H36" s="3"/>
    </row>
    <row r="37" spans="1:8" x14ac:dyDescent="0.2">
      <c r="A37" s="37" t="s">
        <v>127</v>
      </c>
      <c r="B37" s="38">
        <v>18.555776999999999</v>
      </c>
      <c r="C37" s="38">
        <v>8.7674070000000004</v>
      </c>
      <c r="D37" s="38">
        <v>146.750201</v>
      </c>
      <c r="E37" s="38">
        <v>127.82202599999999</v>
      </c>
      <c r="F37" s="4"/>
      <c r="G37" s="3"/>
      <c r="H37" s="3"/>
    </row>
    <row r="38" spans="1:8" x14ac:dyDescent="0.2">
      <c r="A38" s="36" t="s">
        <v>131</v>
      </c>
      <c r="B38" s="47">
        <v>6.8418729999999996</v>
      </c>
      <c r="C38" s="47">
        <v>14.959662</v>
      </c>
      <c r="D38" s="47">
        <v>62.661932</v>
      </c>
      <c r="E38" s="47">
        <v>121.46874200000001</v>
      </c>
      <c r="F38" s="4"/>
      <c r="G38" s="3"/>
      <c r="H38" s="3"/>
    </row>
    <row r="39" spans="1:8" x14ac:dyDescent="0.2">
      <c r="A39" s="37" t="s">
        <v>126</v>
      </c>
      <c r="B39" s="38">
        <v>0.54336300000000004</v>
      </c>
      <c r="C39" s="38">
        <v>1.976942</v>
      </c>
      <c r="D39" s="38">
        <v>42.074902999999999</v>
      </c>
      <c r="E39" s="38">
        <v>110.69785</v>
      </c>
      <c r="F39" s="4"/>
      <c r="G39" s="3"/>
      <c r="H39" s="3"/>
    </row>
    <row r="40" spans="1:8" x14ac:dyDescent="0.2">
      <c r="A40" s="35" t="s">
        <v>133</v>
      </c>
      <c r="B40" s="47">
        <v>11.482068999999999</v>
      </c>
      <c r="C40" s="47">
        <v>34.390987000000003</v>
      </c>
      <c r="D40" s="47">
        <v>80.408400999999998</v>
      </c>
      <c r="E40" s="47">
        <v>108.65175600000001</v>
      </c>
      <c r="F40" s="4"/>
      <c r="G40" s="3"/>
      <c r="H40" s="3"/>
    </row>
    <row r="41" spans="1:8" x14ac:dyDescent="0.2">
      <c r="A41" s="37" t="s">
        <v>132</v>
      </c>
      <c r="B41" s="38">
        <v>11.293552999999999</v>
      </c>
      <c r="C41" s="38">
        <v>17.008554</v>
      </c>
      <c r="D41" s="38">
        <v>111.35868499999999</v>
      </c>
      <c r="E41" s="38">
        <v>102.670029</v>
      </c>
      <c r="F41" s="4"/>
      <c r="G41" s="3"/>
      <c r="H41" s="3"/>
    </row>
    <row r="42" spans="1:8" x14ac:dyDescent="0.2">
      <c r="A42" s="36" t="s">
        <v>130</v>
      </c>
      <c r="B42" s="47">
        <v>5.0368599999999999</v>
      </c>
      <c r="C42" s="47">
        <v>1.888177</v>
      </c>
      <c r="D42" s="47">
        <v>120.493785</v>
      </c>
      <c r="E42" s="47">
        <v>98.561323000000002</v>
      </c>
      <c r="F42" s="4"/>
      <c r="G42" s="3"/>
      <c r="H42" s="3"/>
    </row>
    <row r="43" spans="1:8" x14ac:dyDescent="0.2">
      <c r="A43" s="37" t="s">
        <v>135</v>
      </c>
      <c r="B43" s="38">
        <v>2.8669280000000001</v>
      </c>
      <c r="C43" s="38">
        <v>28.358518</v>
      </c>
      <c r="D43" s="38">
        <v>94.384493000000006</v>
      </c>
      <c r="E43" s="38">
        <v>93.837294999999997</v>
      </c>
      <c r="F43" s="4"/>
      <c r="G43" s="3"/>
      <c r="H43" s="3"/>
    </row>
    <row r="44" spans="1:8" x14ac:dyDescent="0.2">
      <c r="A44" s="35" t="s">
        <v>137</v>
      </c>
      <c r="B44" s="47">
        <v>4.4674100000000001</v>
      </c>
      <c r="C44" s="47">
        <v>17.500119000000002</v>
      </c>
      <c r="D44" s="47">
        <v>59.402873999999997</v>
      </c>
      <c r="E44" s="47">
        <v>85.150116999999995</v>
      </c>
      <c r="F44" s="4"/>
      <c r="G44" s="3"/>
      <c r="H44" s="3"/>
    </row>
    <row r="45" spans="1:8" x14ac:dyDescent="0.2">
      <c r="A45" s="37" t="s">
        <v>134</v>
      </c>
      <c r="B45" s="38">
        <v>5.8462160000000001</v>
      </c>
      <c r="C45" s="38">
        <v>11.035918000000001</v>
      </c>
      <c r="D45" s="38">
        <v>235.670276</v>
      </c>
      <c r="E45" s="38">
        <v>82.851462999999995</v>
      </c>
      <c r="F45" s="4"/>
      <c r="G45" s="3"/>
      <c r="H45" s="3"/>
    </row>
    <row r="46" spans="1:8" x14ac:dyDescent="0.2">
      <c r="A46" s="36" t="s">
        <v>136</v>
      </c>
      <c r="B46" s="47">
        <v>7.1623580000000002</v>
      </c>
      <c r="C46" s="47">
        <v>13.150074</v>
      </c>
      <c r="D46" s="47">
        <v>102.052104</v>
      </c>
      <c r="E46" s="47">
        <v>74.545777999999999</v>
      </c>
      <c r="F46" s="4"/>
      <c r="G46" s="3"/>
      <c r="H46" s="3"/>
    </row>
    <row r="47" spans="1:8" x14ac:dyDescent="0.2">
      <c r="A47" s="37" t="s">
        <v>138</v>
      </c>
      <c r="B47" s="38">
        <v>4.8379120000000002</v>
      </c>
      <c r="C47" s="38">
        <v>14.717623</v>
      </c>
      <c r="D47" s="38">
        <v>59.845134999999999</v>
      </c>
      <c r="E47" s="38">
        <v>65.631930999999994</v>
      </c>
      <c r="F47" s="4"/>
      <c r="G47" s="3"/>
      <c r="H47" s="3"/>
    </row>
    <row r="48" spans="1:8" x14ac:dyDescent="0.2">
      <c r="A48" s="35" t="s">
        <v>139</v>
      </c>
      <c r="B48" s="47">
        <v>6.1386760000000002</v>
      </c>
      <c r="C48" s="47">
        <v>12.429817</v>
      </c>
      <c r="D48" s="47">
        <v>115.742634</v>
      </c>
      <c r="E48" s="47">
        <v>63.268880000000003</v>
      </c>
      <c r="F48" s="4"/>
      <c r="G48" s="3"/>
      <c r="H48" s="3"/>
    </row>
    <row r="49" spans="1:8" x14ac:dyDescent="0.2">
      <c r="A49" s="37" t="s">
        <v>143</v>
      </c>
      <c r="B49" s="38">
        <v>6.1993869999999998</v>
      </c>
      <c r="C49" s="38">
        <v>10.858301000000001</v>
      </c>
      <c r="D49" s="38">
        <v>48.295399000000003</v>
      </c>
      <c r="E49" s="38">
        <v>55.196120999999998</v>
      </c>
      <c r="F49" s="4"/>
      <c r="G49" s="3"/>
      <c r="H49" s="3"/>
    </row>
    <row r="50" spans="1:8" x14ac:dyDescent="0.2">
      <c r="A50" s="36" t="s">
        <v>142</v>
      </c>
      <c r="B50" s="47">
        <v>4.5331359999999998</v>
      </c>
      <c r="C50" s="47">
        <v>10.894272000000001</v>
      </c>
      <c r="D50" s="47">
        <v>27.575174000000001</v>
      </c>
      <c r="E50" s="47">
        <v>54.191522999999997</v>
      </c>
      <c r="F50" s="4"/>
      <c r="G50" s="3"/>
      <c r="H50" s="3"/>
    </row>
    <row r="51" spans="1:8" x14ac:dyDescent="0.2">
      <c r="A51" s="37" t="s">
        <v>140</v>
      </c>
      <c r="B51" s="38">
        <v>14.98054</v>
      </c>
      <c r="C51" s="38">
        <v>11.915544000000001</v>
      </c>
      <c r="D51" s="38">
        <v>72.295375000000007</v>
      </c>
      <c r="E51" s="38">
        <v>52.839576999999998</v>
      </c>
      <c r="F51" s="4"/>
      <c r="G51" s="3"/>
      <c r="H51" s="3"/>
    </row>
    <row r="52" spans="1:8" x14ac:dyDescent="0.2">
      <c r="A52" s="35" t="s">
        <v>141</v>
      </c>
      <c r="B52" s="47">
        <v>3.0834739999999998</v>
      </c>
      <c r="C52" s="47">
        <v>6.6109090000000004</v>
      </c>
      <c r="D52" s="47">
        <v>37.295028000000002</v>
      </c>
      <c r="E52" s="47">
        <v>52.174261999999999</v>
      </c>
      <c r="F52" s="4"/>
      <c r="G52" s="3"/>
      <c r="H52" s="3"/>
    </row>
    <row r="53" spans="1:8" x14ac:dyDescent="0.2">
      <c r="A53" s="37" t="s">
        <v>146</v>
      </c>
      <c r="B53" s="38">
        <v>1.951076</v>
      </c>
      <c r="C53" s="38">
        <v>8.2738870000000002</v>
      </c>
      <c r="D53" s="38">
        <v>15.671723</v>
      </c>
      <c r="E53" s="38">
        <v>50.381321999999997</v>
      </c>
      <c r="F53" s="4"/>
      <c r="G53" s="3"/>
      <c r="H53" s="3"/>
    </row>
    <row r="54" spans="1:8" x14ac:dyDescent="0.2">
      <c r="A54" s="36" t="s">
        <v>144</v>
      </c>
      <c r="B54" s="47">
        <v>4.4918589999999998</v>
      </c>
      <c r="C54" s="47">
        <v>6.4985590000000002</v>
      </c>
      <c r="D54" s="47">
        <v>54.704827999999999</v>
      </c>
      <c r="E54" s="47">
        <v>49.807219000000003</v>
      </c>
      <c r="F54" s="4"/>
      <c r="G54" s="3"/>
      <c r="H54" s="3"/>
    </row>
    <row r="55" spans="1:8" x14ac:dyDescent="0.2">
      <c r="A55" s="37" t="s">
        <v>148</v>
      </c>
      <c r="B55" s="38">
        <v>5.1471590000000003</v>
      </c>
      <c r="C55" s="38">
        <v>8.3101970000000005</v>
      </c>
      <c r="D55" s="38">
        <v>41.827638</v>
      </c>
      <c r="E55" s="38">
        <v>42.439180999999998</v>
      </c>
      <c r="F55" s="4"/>
      <c r="G55" s="3"/>
      <c r="H55" s="3"/>
    </row>
    <row r="56" spans="1:8" x14ac:dyDescent="0.2">
      <c r="A56" s="35" t="s">
        <v>145</v>
      </c>
      <c r="B56" s="47">
        <v>0.726993</v>
      </c>
      <c r="C56" s="47">
        <v>2.1371259999999999</v>
      </c>
      <c r="D56" s="47">
        <v>8.7893260000000009</v>
      </c>
      <c r="E56" s="47">
        <v>41.718989999999998</v>
      </c>
      <c r="F56" s="4"/>
      <c r="G56" s="3"/>
      <c r="H56" s="3"/>
    </row>
    <row r="57" spans="1:8" x14ac:dyDescent="0.2">
      <c r="A57" s="37" t="s">
        <v>147</v>
      </c>
      <c r="B57" s="38">
        <v>1.984499</v>
      </c>
      <c r="C57" s="38">
        <v>5.7882509999999998</v>
      </c>
      <c r="D57" s="38">
        <v>34.308610999999999</v>
      </c>
      <c r="E57" s="38">
        <v>36.232697999999999</v>
      </c>
      <c r="F57" s="4"/>
      <c r="G57" s="3"/>
      <c r="H57" s="3"/>
    </row>
    <row r="58" spans="1:8" x14ac:dyDescent="0.2">
      <c r="A58" s="36" t="s">
        <v>149</v>
      </c>
      <c r="B58" s="47">
        <v>1.8383560000000001</v>
      </c>
      <c r="C58" s="47">
        <v>8.0905649999999998</v>
      </c>
      <c r="D58" s="47">
        <v>31.757218999999999</v>
      </c>
      <c r="E58" s="47">
        <v>33.919153999999999</v>
      </c>
      <c r="F58" s="4"/>
      <c r="G58" s="3"/>
      <c r="H58" s="3"/>
    </row>
    <row r="59" spans="1:8" x14ac:dyDescent="0.2">
      <c r="A59" s="37" t="s">
        <v>151</v>
      </c>
      <c r="B59" s="38">
        <v>0.29509999999999997</v>
      </c>
      <c r="C59" s="38">
        <v>5.0618030000000003</v>
      </c>
      <c r="D59" s="38">
        <v>28.459377</v>
      </c>
      <c r="E59" s="38">
        <v>28.743649999999999</v>
      </c>
      <c r="F59" s="4"/>
      <c r="G59" s="3"/>
      <c r="H59" s="3"/>
    </row>
    <row r="60" spans="1:8" x14ac:dyDescent="0.2">
      <c r="A60" s="35" t="s">
        <v>150</v>
      </c>
      <c r="B60" s="47">
        <v>5.1439430000000002</v>
      </c>
      <c r="C60" s="47">
        <v>4.0839499999999997</v>
      </c>
      <c r="D60" s="47">
        <v>92.921256</v>
      </c>
      <c r="E60" s="47">
        <v>28.553749</v>
      </c>
      <c r="F60" s="4"/>
      <c r="G60" s="3"/>
      <c r="H60" s="3"/>
    </row>
    <row r="61" spans="1:8" x14ac:dyDescent="0.2">
      <c r="A61" s="37" t="s">
        <v>155</v>
      </c>
      <c r="B61" s="38">
        <v>1.5137179999999999</v>
      </c>
      <c r="C61" s="38">
        <v>8.4274839999999998</v>
      </c>
      <c r="D61" s="38">
        <v>25.618552999999999</v>
      </c>
      <c r="E61" s="38">
        <v>25.457277999999999</v>
      </c>
      <c r="F61" s="4"/>
      <c r="G61" s="3"/>
      <c r="H61" s="3"/>
    </row>
    <row r="62" spans="1:8" x14ac:dyDescent="0.2">
      <c r="A62" s="36" t="s">
        <v>157</v>
      </c>
      <c r="B62" s="47">
        <v>0.87802199999999997</v>
      </c>
      <c r="C62" s="47">
        <v>6.8709600000000002</v>
      </c>
      <c r="D62" s="47">
        <v>11.385514000000001</v>
      </c>
      <c r="E62" s="47">
        <v>18.142340999999998</v>
      </c>
      <c r="F62" s="4"/>
      <c r="G62" s="3"/>
      <c r="H62" s="3"/>
    </row>
    <row r="63" spans="1:8" x14ac:dyDescent="0.2">
      <c r="A63" s="37" t="s">
        <v>153</v>
      </c>
      <c r="B63" s="38">
        <v>1.6497580000000001</v>
      </c>
      <c r="C63" s="38">
        <v>0.61937900000000001</v>
      </c>
      <c r="D63" s="38">
        <v>55.526319000000001</v>
      </c>
      <c r="E63" s="38">
        <v>16.255231999999999</v>
      </c>
      <c r="F63" s="4"/>
      <c r="G63" s="3"/>
      <c r="H63" s="3"/>
    </row>
    <row r="64" spans="1:8" x14ac:dyDescent="0.2">
      <c r="A64" s="35" t="s">
        <v>159</v>
      </c>
      <c r="B64" s="47">
        <v>4.8397360000000003</v>
      </c>
      <c r="C64" s="47">
        <v>4.7650880000000004</v>
      </c>
      <c r="D64" s="47">
        <v>29.474677</v>
      </c>
      <c r="E64" s="47">
        <v>15.80588</v>
      </c>
      <c r="F64" s="4"/>
      <c r="G64" s="3"/>
      <c r="H64" s="3"/>
    </row>
    <row r="65" spans="1:9" x14ac:dyDescent="0.2">
      <c r="A65" s="37" t="s">
        <v>162</v>
      </c>
      <c r="B65" s="38">
        <v>0.79634400000000005</v>
      </c>
      <c r="C65" s="38">
        <v>8.1025919999999996</v>
      </c>
      <c r="D65" s="38">
        <v>9.7059920000000002</v>
      </c>
      <c r="E65" s="38">
        <v>15.008210999999999</v>
      </c>
      <c r="F65" s="4"/>
      <c r="G65" s="3"/>
      <c r="H65" s="3"/>
    </row>
    <row r="66" spans="1:9" x14ac:dyDescent="0.2">
      <c r="A66" s="36" t="s">
        <v>154</v>
      </c>
      <c r="B66" s="47">
        <v>2.1035560000000002</v>
      </c>
      <c r="C66" s="47">
        <v>1.617615</v>
      </c>
      <c r="D66" s="47">
        <v>18.145174000000001</v>
      </c>
      <c r="E66" s="47">
        <v>14.442641</v>
      </c>
      <c r="F66" s="4"/>
      <c r="G66" s="3"/>
      <c r="H66" s="11"/>
      <c r="I66" s="11"/>
    </row>
    <row r="67" spans="1:9" x14ac:dyDescent="0.2">
      <c r="A67" s="37" t="s">
        <v>156</v>
      </c>
      <c r="B67" s="38">
        <v>0.68357599999999996</v>
      </c>
      <c r="C67" s="38">
        <v>3.2420070000000001</v>
      </c>
      <c r="D67" s="38">
        <v>17.945857</v>
      </c>
      <c r="E67" s="38">
        <v>12.703851</v>
      </c>
      <c r="F67" s="4"/>
      <c r="G67" s="3"/>
      <c r="H67" s="3"/>
    </row>
    <row r="68" spans="1:9" x14ac:dyDescent="0.2">
      <c r="A68" s="35" t="s">
        <v>158</v>
      </c>
      <c r="B68" s="47">
        <v>1.8598730000000001</v>
      </c>
      <c r="C68" s="47">
        <v>1.759131</v>
      </c>
      <c r="D68" s="47">
        <v>14.057406</v>
      </c>
      <c r="E68" s="47">
        <v>11.190701000000001</v>
      </c>
      <c r="F68" s="4"/>
      <c r="G68" s="3"/>
      <c r="H68" s="3"/>
    </row>
    <row r="69" spans="1:9" x14ac:dyDescent="0.2">
      <c r="A69" s="37" t="s">
        <v>160</v>
      </c>
      <c r="B69" s="38">
        <v>0.96648599999999996</v>
      </c>
      <c r="C69" s="38">
        <v>2.9986130000000002</v>
      </c>
      <c r="D69" s="38">
        <v>27.081807999999999</v>
      </c>
      <c r="E69" s="38">
        <v>10.995523</v>
      </c>
      <c r="F69" s="4"/>
      <c r="G69" s="3"/>
      <c r="H69" s="3"/>
    </row>
    <row r="70" spans="1:9" x14ac:dyDescent="0.2">
      <c r="A70" s="36" t="s">
        <v>248</v>
      </c>
      <c r="B70" s="47">
        <v>0.41624100000000003</v>
      </c>
      <c r="C70" s="47">
        <v>0.371224</v>
      </c>
      <c r="D70" s="47">
        <v>6.2299720000000001</v>
      </c>
      <c r="E70" s="47">
        <v>6.748901</v>
      </c>
      <c r="F70" s="4"/>
      <c r="G70" s="3"/>
      <c r="H70" s="3"/>
    </row>
    <row r="71" spans="1:9" x14ac:dyDescent="0.2">
      <c r="A71" s="37" t="s">
        <v>249</v>
      </c>
      <c r="B71" s="38">
        <v>0.100658</v>
      </c>
      <c r="C71" s="38">
        <v>4.3303640000000003</v>
      </c>
      <c r="D71" s="38">
        <v>2.0136509999999999</v>
      </c>
      <c r="E71" s="38">
        <v>6.7139179999999996</v>
      </c>
      <c r="F71" s="4"/>
      <c r="G71" s="3"/>
      <c r="H71" s="3"/>
    </row>
    <row r="72" spans="1:9" x14ac:dyDescent="0.2">
      <c r="A72" s="39" t="s">
        <v>163</v>
      </c>
      <c r="B72" s="50">
        <v>31.070903000000001</v>
      </c>
      <c r="C72" s="50">
        <v>15.969124000000001</v>
      </c>
      <c r="D72" s="50">
        <v>127.50228</v>
      </c>
      <c r="E72" s="50">
        <v>147.13417999999999</v>
      </c>
      <c r="F72" s="4"/>
      <c r="G72" s="3"/>
      <c r="H72" s="3"/>
      <c r="I72" s="10"/>
    </row>
    <row r="73" spans="1:9" x14ac:dyDescent="0.2">
      <c r="A73" s="7"/>
      <c r="B73" s="8"/>
      <c r="C73" s="8"/>
      <c r="D73" s="8"/>
      <c r="E73" s="8"/>
      <c r="F73" s="4"/>
      <c r="G73" s="3"/>
      <c r="H73" s="3"/>
      <c r="I73" s="10"/>
    </row>
    <row r="74" spans="1:9" x14ac:dyDescent="0.2">
      <c r="A74" s="51" t="s">
        <v>226</v>
      </c>
      <c r="B74" s="18"/>
      <c r="C74" s="18"/>
      <c r="D74" s="18"/>
      <c r="E74" s="18"/>
      <c r="F74" s="4"/>
      <c r="G74" s="3"/>
      <c r="H74" s="3"/>
      <c r="I74" s="10"/>
    </row>
    <row r="75" spans="1:9" x14ac:dyDescent="0.2">
      <c r="A75" s="69" t="str">
        <f>'working sheet'!$B$34</f>
        <v/>
      </c>
      <c r="B75" s="69"/>
      <c r="C75" s="69"/>
      <c r="D75" s="69"/>
      <c r="E75" s="69"/>
      <c r="F75" s="4"/>
      <c r="G75" s="3"/>
      <c r="H75" s="3"/>
      <c r="I75" s="10"/>
    </row>
    <row r="93" spans="1:1" ht="15" x14ac:dyDescent="0.2">
      <c r="A93" s="14"/>
    </row>
    <row r="94" spans="1:1" ht="15" x14ac:dyDescent="0.2">
      <c r="A94" s="14"/>
    </row>
  </sheetData>
  <mergeCells count="5">
    <mergeCell ref="A5:A6"/>
    <mergeCell ref="B5:C5"/>
    <mergeCell ref="D5:E5"/>
    <mergeCell ref="A75:E75"/>
    <mergeCell ref="A4:G4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86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3" customFormat="1" ht="40.15" customHeight="1" x14ac:dyDescent="0.2">
      <c r="A2" s="30" t="str">
        <f>'working sheet'!J11</f>
        <v>حركة التجارة الخارجية السلعية غير النفطية - عبر منافذ إمارة أبوظبي-أكتوبر 2020</v>
      </c>
      <c r="B2" s="24"/>
      <c r="C2" s="24"/>
      <c r="D2" s="24"/>
      <c r="E2" s="24"/>
      <c r="F2" s="22"/>
      <c r="G2" s="22"/>
      <c r="H2" s="22"/>
    </row>
    <row r="3" spans="1:12" s="23" customFormat="1" ht="30" customHeight="1" x14ac:dyDescent="0.25">
      <c r="A3" s="61" t="s">
        <v>256</v>
      </c>
      <c r="B3" s="34"/>
      <c r="C3" s="34"/>
      <c r="D3" s="34"/>
      <c r="E3" s="34"/>
      <c r="F3" s="21"/>
      <c r="G3" s="21"/>
      <c r="H3" s="21"/>
      <c r="I3" s="21"/>
      <c r="J3" s="21"/>
      <c r="K3" s="21"/>
      <c r="L3" s="21"/>
    </row>
    <row r="4" spans="1:12" s="23" customFormat="1" x14ac:dyDescent="0.2">
      <c r="A4" s="66" t="s">
        <v>225</v>
      </c>
      <c r="B4" s="66"/>
      <c r="C4" s="66"/>
      <c r="D4" s="66"/>
      <c r="E4" s="66"/>
      <c r="F4" s="66"/>
      <c r="G4" s="66"/>
      <c r="H4" s="22"/>
    </row>
    <row r="5" spans="1:12" ht="29.25" customHeight="1" x14ac:dyDescent="0.2">
      <c r="A5" s="70" t="s">
        <v>228</v>
      </c>
      <c r="B5" s="68" t="s">
        <v>229</v>
      </c>
      <c r="C5" s="68"/>
      <c r="D5" s="68" t="s">
        <v>230</v>
      </c>
      <c r="E5" s="68"/>
      <c r="F5" s="4"/>
      <c r="G5" s="3"/>
      <c r="H5" s="3"/>
    </row>
    <row r="6" spans="1:12" ht="26.25" customHeight="1" x14ac:dyDescent="0.2">
      <c r="A6" s="70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4"/>
      <c r="G6" s="3"/>
      <c r="H6" s="3"/>
    </row>
    <row r="7" spans="1:12" x14ac:dyDescent="0.2">
      <c r="A7" s="9" t="s">
        <v>3</v>
      </c>
      <c r="B7" s="62">
        <v>5290.1674249999996</v>
      </c>
      <c r="C7" s="62">
        <v>2728.4976689999999</v>
      </c>
      <c r="D7" s="62">
        <v>43769.824687</v>
      </c>
      <c r="E7" s="62">
        <v>29204.780396999999</v>
      </c>
      <c r="F7" s="4"/>
      <c r="G7" s="3"/>
      <c r="H7" s="3"/>
    </row>
    <row r="8" spans="1:12" x14ac:dyDescent="0.2">
      <c r="A8" s="35" t="s">
        <v>100</v>
      </c>
      <c r="B8" s="63">
        <v>1775.1197340000001</v>
      </c>
      <c r="C8" s="63">
        <v>1169.485635</v>
      </c>
      <c r="D8" s="63">
        <v>14315.890385999999</v>
      </c>
      <c r="E8" s="63">
        <v>12339.021634000001</v>
      </c>
      <c r="F8" s="4"/>
      <c r="G8" s="3"/>
      <c r="H8" s="3"/>
    </row>
    <row r="9" spans="1:12" x14ac:dyDescent="0.2">
      <c r="A9" s="37" t="s">
        <v>107</v>
      </c>
      <c r="B9" s="64">
        <v>603.48422300000004</v>
      </c>
      <c r="C9" s="64">
        <v>369.927235</v>
      </c>
      <c r="D9" s="64">
        <v>5254.4936660000003</v>
      </c>
      <c r="E9" s="64">
        <v>2503.527079</v>
      </c>
      <c r="F9" s="4"/>
      <c r="G9" s="3"/>
      <c r="H9" s="3"/>
    </row>
    <row r="10" spans="1:12" x14ac:dyDescent="0.2">
      <c r="A10" s="36" t="s">
        <v>109</v>
      </c>
      <c r="B10" s="63">
        <v>260.44530200000003</v>
      </c>
      <c r="C10" s="63">
        <v>233.47011699999999</v>
      </c>
      <c r="D10" s="63">
        <v>2492.7614199999998</v>
      </c>
      <c r="E10" s="63">
        <v>1254.5867029999999</v>
      </c>
      <c r="F10" s="4"/>
      <c r="G10" s="3"/>
      <c r="H10" s="3"/>
    </row>
    <row r="11" spans="1:12" x14ac:dyDescent="0.2">
      <c r="A11" s="37" t="s">
        <v>114</v>
      </c>
      <c r="B11" s="64">
        <v>105.974947</v>
      </c>
      <c r="C11" s="64">
        <v>138.223489</v>
      </c>
      <c r="D11" s="64">
        <v>1067.309035</v>
      </c>
      <c r="E11" s="64">
        <v>1158.9371610000001</v>
      </c>
      <c r="F11" s="4"/>
      <c r="G11" s="3"/>
      <c r="H11" s="3"/>
    </row>
    <row r="12" spans="1:12" x14ac:dyDescent="0.2">
      <c r="A12" s="35" t="s">
        <v>108</v>
      </c>
      <c r="B12" s="63">
        <v>117.426215</v>
      </c>
      <c r="C12" s="63">
        <v>135.47393600000001</v>
      </c>
      <c r="D12" s="63">
        <v>805.60217399999999</v>
      </c>
      <c r="E12" s="63">
        <v>973.43964600000004</v>
      </c>
      <c r="F12" s="4"/>
      <c r="G12" s="3"/>
      <c r="H12" s="3"/>
    </row>
    <row r="13" spans="1:12" x14ac:dyDescent="0.2">
      <c r="A13" s="37" t="s">
        <v>112</v>
      </c>
      <c r="B13" s="64">
        <v>83.288368000000006</v>
      </c>
      <c r="C13" s="64">
        <v>64.656599</v>
      </c>
      <c r="D13" s="64">
        <v>895.31686500000001</v>
      </c>
      <c r="E13" s="64">
        <v>801.01140499999997</v>
      </c>
      <c r="F13" s="4"/>
      <c r="G13" s="3"/>
      <c r="H13" s="3"/>
    </row>
    <row r="14" spans="1:12" x14ac:dyDescent="0.2">
      <c r="A14" s="36" t="s">
        <v>128</v>
      </c>
      <c r="B14" s="63">
        <v>83.026088999999999</v>
      </c>
      <c r="C14" s="63">
        <v>83.642697999999996</v>
      </c>
      <c r="D14" s="63">
        <v>611.66090899999995</v>
      </c>
      <c r="E14" s="63">
        <v>370.28365600000001</v>
      </c>
      <c r="F14" s="4"/>
      <c r="G14" s="3"/>
      <c r="H14" s="3"/>
    </row>
    <row r="15" spans="1:12" x14ac:dyDescent="0.2">
      <c r="A15" s="37" t="s">
        <v>104</v>
      </c>
      <c r="B15" s="64">
        <v>3.8731000000000002E-2</v>
      </c>
      <c r="C15" s="64">
        <v>0.79673000000000005</v>
      </c>
      <c r="D15" s="64">
        <v>1264.2911939999999</v>
      </c>
      <c r="E15" s="64">
        <v>357.27179999999998</v>
      </c>
      <c r="F15" s="4"/>
      <c r="G15" s="3"/>
      <c r="H15" s="3"/>
    </row>
    <row r="16" spans="1:12" x14ac:dyDescent="0.2">
      <c r="A16" s="35" t="s">
        <v>105</v>
      </c>
      <c r="B16" s="63">
        <v>8.2718659999999993</v>
      </c>
      <c r="C16" s="63">
        <v>3.0720719999999999</v>
      </c>
      <c r="D16" s="63">
        <v>403.98720400000002</v>
      </c>
      <c r="E16" s="63">
        <v>291.56995599999999</v>
      </c>
      <c r="F16" s="4"/>
      <c r="G16" s="3"/>
      <c r="H16" s="3"/>
    </row>
    <row r="17" spans="1:8" x14ac:dyDescent="0.2">
      <c r="A17" s="37" t="s">
        <v>106</v>
      </c>
      <c r="B17" s="64">
        <v>6.0653249999999996</v>
      </c>
      <c r="C17" s="64">
        <v>8.2422129999999996</v>
      </c>
      <c r="D17" s="64">
        <v>177.37004200000001</v>
      </c>
      <c r="E17" s="64">
        <v>171.54332400000001</v>
      </c>
      <c r="F17" s="4"/>
      <c r="G17" s="3"/>
      <c r="H17" s="3"/>
    </row>
    <row r="18" spans="1:8" x14ac:dyDescent="0.2">
      <c r="A18" s="36" t="s">
        <v>116</v>
      </c>
      <c r="B18" s="63">
        <v>51.518473</v>
      </c>
      <c r="C18" s="63">
        <v>24.904738999999999</v>
      </c>
      <c r="D18" s="63">
        <v>436.501957</v>
      </c>
      <c r="E18" s="63">
        <v>170.48425499999999</v>
      </c>
      <c r="F18" s="4"/>
      <c r="G18" s="3"/>
      <c r="H18" s="3"/>
    </row>
    <row r="19" spans="1:8" x14ac:dyDescent="0.2">
      <c r="A19" s="37" t="s">
        <v>115</v>
      </c>
      <c r="B19" s="64">
        <v>93.515714000000003</v>
      </c>
      <c r="C19" s="64">
        <v>4.5168E-2</v>
      </c>
      <c r="D19" s="64">
        <v>117.01804799999999</v>
      </c>
      <c r="E19" s="64">
        <v>131.125237</v>
      </c>
      <c r="F19" s="4"/>
      <c r="G19" s="3"/>
      <c r="H19" s="3"/>
    </row>
    <row r="20" spans="1:8" x14ac:dyDescent="0.2">
      <c r="A20" s="35" t="s">
        <v>110</v>
      </c>
      <c r="B20" s="63">
        <v>65.887738999999996</v>
      </c>
      <c r="C20" s="63">
        <v>56.218646999999997</v>
      </c>
      <c r="D20" s="63">
        <v>198.473793</v>
      </c>
      <c r="E20" s="63">
        <v>130.254795</v>
      </c>
      <c r="F20" s="4"/>
      <c r="G20" s="3"/>
      <c r="H20" s="3"/>
    </row>
    <row r="21" spans="1:8" x14ac:dyDescent="0.2">
      <c r="A21" s="37" t="s">
        <v>124</v>
      </c>
      <c r="B21" s="64">
        <v>23.792801000000001</v>
      </c>
      <c r="C21" s="64">
        <v>5.966075</v>
      </c>
      <c r="D21" s="64">
        <v>331.039196</v>
      </c>
      <c r="E21" s="64">
        <v>127.49641</v>
      </c>
      <c r="F21" s="4"/>
      <c r="G21" s="3"/>
      <c r="H21" s="3"/>
    </row>
    <row r="22" spans="1:8" x14ac:dyDescent="0.2">
      <c r="A22" s="36" t="s">
        <v>103</v>
      </c>
      <c r="B22" s="63">
        <v>4.9402939999999997</v>
      </c>
      <c r="C22" s="63">
        <v>14.123813999999999</v>
      </c>
      <c r="D22" s="63">
        <v>13.445643</v>
      </c>
      <c r="E22" s="63">
        <v>109.654929</v>
      </c>
      <c r="F22" s="4"/>
      <c r="G22" s="3"/>
      <c r="H22" s="3"/>
    </row>
    <row r="23" spans="1:8" x14ac:dyDescent="0.2">
      <c r="A23" s="37" t="s">
        <v>123</v>
      </c>
      <c r="B23" s="64">
        <v>19.469563000000001</v>
      </c>
      <c r="C23" s="64">
        <v>0.77561000000000002</v>
      </c>
      <c r="D23" s="64">
        <v>41.467073999999997</v>
      </c>
      <c r="E23" s="64">
        <v>92.930824000000001</v>
      </c>
      <c r="F23" s="4"/>
      <c r="G23" s="3"/>
      <c r="H23" s="3"/>
    </row>
    <row r="24" spans="1:8" x14ac:dyDescent="0.2">
      <c r="A24" s="35" t="s">
        <v>153</v>
      </c>
      <c r="B24" s="63">
        <v>20.542732999999998</v>
      </c>
      <c r="C24" s="63">
        <v>23.287887000000001</v>
      </c>
      <c r="D24" s="63">
        <v>202.00977700000001</v>
      </c>
      <c r="E24" s="63">
        <v>87.852863999999997</v>
      </c>
      <c r="F24" s="4"/>
      <c r="G24" s="3"/>
      <c r="H24" s="3"/>
    </row>
    <row r="25" spans="1:8" x14ac:dyDescent="0.2">
      <c r="A25" s="37" t="s">
        <v>136</v>
      </c>
      <c r="B25" s="64">
        <v>287.99560200000002</v>
      </c>
      <c r="C25" s="64">
        <v>0.50312699999999999</v>
      </c>
      <c r="D25" s="64">
        <v>926.20998599999996</v>
      </c>
      <c r="E25" s="64">
        <v>83.402573000000004</v>
      </c>
      <c r="F25" s="4"/>
      <c r="G25" s="3"/>
      <c r="H25" s="3"/>
    </row>
    <row r="26" spans="1:8" x14ac:dyDescent="0.2">
      <c r="A26" s="36" t="s">
        <v>164</v>
      </c>
      <c r="B26" s="63">
        <v>5.2709999999999996E-3</v>
      </c>
      <c r="C26" s="63">
        <v>2.0939999999999999E-3</v>
      </c>
      <c r="D26" s="63">
        <v>0.70657199999999998</v>
      </c>
      <c r="E26" s="63">
        <v>74.823150999999996</v>
      </c>
      <c r="F26" s="4"/>
      <c r="G26" s="3"/>
      <c r="H26" s="3"/>
    </row>
    <row r="27" spans="1:8" x14ac:dyDescent="0.2">
      <c r="A27" s="37" t="s">
        <v>127</v>
      </c>
      <c r="B27" s="64">
        <v>12.816165</v>
      </c>
      <c r="C27" s="64">
        <v>0.217719</v>
      </c>
      <c r="D27" s="64">
        <v>225.41283899999999</v>
      </c>
      <c r="E27" s="64">
        <v>61.380113000000001</v>
      </c>
      <c r="F27" s="4"/>
      <c r="G27" s="3"/>
      <c r="H27" s="3"/>
    </row>
    <row r="28" spans="1:8" x14ac:dyDescent="0.2">
      <c r="A28" s="35" t="s">
        <v>166</v>
      </c>
      <c r="B28" s="63">
        <v>10.017275</v>
      </c>
      <c r="C28" s="63">
        <v>9.0514030000000005</v>
      </c>
      <c r="D28" s="63">
        <v>77.149113</v>
      </c>
      <c r="E28" s="63">
        <v>45.607647999999998</v>
      </c>
      <c r="F28" s="4"/>
      <c r="G28" s="3"/>
      <c r="H28" s="3"/>
    </row>
    <row r="29" spans="1:8" x14ac:dyDescent="0.2">
      <c r="A29" s="37" t="s">
        <v>165</v>
      </c>
      <c r="B29" s="64">
        <v>11.37909</v>
      </c>
      <c r="C29" s="64">
        <v>1.5919460000000001</v>
      </c>
      <c r="D29" s="64">
        <v>60.109093000000001</v>
      </c>
      <c r="E29" s="64">
        <v>37.976129</v>
      </c>
      <c r="F29" s="4"/>
      <c r="G29" s="3"/>
      <c r="H29" s="3"/>
    </row>
    <row r="30" spans="1:8" x14ac:dyDescent="0.2">
      <c r="A30" s="36" t="s">
        <v>113</v>
      </c>
      <c r="B30" s="63">
        <v>101.183211</v>
      </c>
      <c r="C30" s="63">
        <v>24.215015000000001</v>
      </c>
      <c r="D30" s="63">
        <v>531.13806099999999</v>
      </c>
      <c r="E30" s="63">
        <v>37.940125000000002</v>
      </c>
      <c r="F30" s="4"/>
      <c r="G30" s="3"/>
      <c r="H30" s="3"/>
    </row>
    <row r="31" spans="1:8" x14ac:dyDescent="0.2">
      <c r="A31" s="37" t="s">
        <v>167</v>
      </c>
      <c r="B31" s="64">
        <v>2.9781999999999999E-2</v>
      </c>
      <c r="C31" s="64">
        <v>6.6301249999999996</v>
      </c>
      <c r="D31" s="64">
        <v>32.529283</v>
      </c>
      <c r="E31" s="64">
        <v>34.578032999999998</v>
      </c>
      <c r="F31" s="4"/>
      <c r="G31" s="3"/>
      <c r="H31" s="3"/>
    </row>
    <row r="32" spans="1:8" x14ac:dyDescent="0.2">
      <c r="A32" s="35" t="s">
        <v>151</v>
      </c>
      <c r="B32" s="47" t="s">
        <v>251</v>
      </c>
      <c r="C32" s="47" t="s">
        <v>251</v>
      </c>
      <c r="D32" s="63">
        <v>369.85045000000002</v>
      </c>
      <c r="E32" s="63">
        <v>32.472721999999997</v>
      </c>
      <c r="F32" s="4"/>
      <c r="G32" s="3"/>
      <c r="H32" s="3"/>
    </row>
    <row r="33" spans="1:8" x14ac:dyDescent="0.2">
      <c r="A33" s="37" t="s">
        <v>250</v>
      </c>
      <c r="B33" s="38" t="s">
        <v>251</v>
      </c>
      <c r="C33" s="64">
        <v>30.236492999999999</v>
      </c>
      <c r="D33" s="38" t="s">
        <v>251</v>
      </c>
      <c r="E33" s="64">
        <v>30.236492999999999</v>
      </c>
      <c r="F33" s="4"/>
      <c r="G33" s="3"/>
      <c r="H33" s="3"/>
    </row>
    <row r="34" spans="1:8" x14ac:dyDescent="0.2">
      <c r="A34" s="36" t="s">
        <v>102</v>
      </c>
      <c r="B34" s="63">
        <v>3.4777849999999999</v>
      </c>
      <c r="C34" s="63">
        <v>6.8605419999999997</v>
      </c>
      <c r="D34" s="63">
        <v>29.812096</v>
      </c>
      <c r="E34" s="63">
        <v>26.236575999999999</v>
      </c>
      <c r="F34" s="4"/>
      <c r="G34" s="3"/>
      <c r="H34" s="3"/>
    </row>
    <row r="35" spans="1:8" x14ac:dyDescent="0.2">
      <c r="A35" s="37" t="s">
        <v>111</v>
      </c>
      <c r="B35" s="64">
        <v>2.8718340000000002</v>
      </c>
      <c r="C35" s="64">
        <v>0.3125</v>
      </c>
      <c r="D35" s="64">
        <v>48.555638000000002</v>
      </c>
      <c r="E35" s="64">
        <v>23.055244999999999</v>
      </c>
      <c r="F35" s="4"/>
      <c r="G35" s="3"/>
      <c r="H35" s="3"/>
    </row>
    <row r="36" spans="1:8" x14ac:dyDescent="0.2">
      <c r="A36" s="35" t="s">
        <v>133</v>
      </c>
      <c r="B36" s="63">
        <v>41.547333999999999</v>
      </c>
      <c r="C36" s="63">
        <v>4.2632919999999999</v>
      </c>
      <c r="D36" s="63">
        <v>125.31960599999999</v>
      </c>
      <c r="E36" s="63">
        <v>22.851327999999999</v>
      </c>
      <c r="F36" s="4"/>
      <c r="G36" s="3"/>
      <c r="H36" s="3"/>
    </row>
    <row r="37" spans="1:8" x14ac:dyDescent="0.2">
      <c r="A37" s="37" t="s">
        <v>130</v>
      </c>
      <c r="B37" s="64">
        <v>48.880054999999999</v>
      </c>
      <c r="C37" s="64">
        <v>0.36180400000000001</v>
      </c>
      <c r="D37" s="64">
        <v>78.824703999999997</v>
      </c>
      <c r="E37" s="64">
        <v>20.740098</v>
      </c>
      <c r="F37" s="4"/>
      <c r="G37" s="3"/>
      <c r="H37" s="3"/>
    </row>
    <row r="38" spans="1:8" x14ac:dyDescent="0.2">
      <c r="A38" s="36" t="s">
        <v>125</v>
      </c>
      <c r="B38" s="63">
        <v>0.55004500000000001</v>
      </c>
      <c r="C38" s="63">
        <v>7.3266999999999999E-2</v>
      </c>
      <c r="D38" s="63">
        <v>20.056867</v>
      </c>
      <c r="E38" s="63">
        <v>18.128854</v>
      </c>
      <c r="F38" s="4"/>
      <c r="G38" s="3"/>
      <c r="H38" s="3"/>
    </row>
    <row r="39" spans="1:8" x14ac:dyDescent="0.2">
      <c r="A39" s="37" t="s">
        <v>101</v>
      </c>
      <c r="B39" s="64">
        <v>3.7554999999999998E-2</v>
      </c>
      <c r="C39" s="64">
        <v>0.8</v>
      </c>
      <c r="D39" s="64">
        <v>3.8731949999999999</v>
      </c>
      <c r="E39" s="64">
        <v>17.632456999999999</v>
      </c>
      <c r="F39" s="4"/>
      <c r="G39" s="3"/>
      <c r="H39" s="3"/>
    </row>
    <row r="40" spans="1:8" x14ac:dyDescent="0.2">
      <c r="A40" s="35" t="s">
        <v>135</v>
      </c>
      <c r="B40" s="63">
        <v>0.470804</v>
      </c>
      <c r="C40" s="63">
        <v>10.613016999999999</v>
      </c>
      <c r="D40" s="63">
        <v>5.5815010000000003</v>
      </c>
      <c r="E40" s="63">
        <v>15.663512000000001</v>
      </c>
      <c r="F40" s="4"/>
      <c r="G40" s="3"/>
      <c r="H40" s="3"/>
    </row>
    <row r="41" spans="1:8" x14ac:dyDescent="0.2">
      <c r="A41" s="37" t="s">
        <v>162</v>
      </c>
      <c r="B41" s="64">
        <v>4.4416010000000004</v>
      </c>
      <c r="C41" s="38" t="s">
        <v>251</v>
      </c>
      <c r="D41" s="64">
        <v>22.597332000000002</v>
      </c>
      <c r="E41" s="64">
        <v>13.512608999999999</v>
      </c>
      <c r="F41" s="4"/>
      <c r="G41" s="3"/>
      <c r="H41" s="3"/>
    </row>
    <row r="42" spans="1:8" x14ac:dyDescent="0.2">
      <c r="A42" s="36" t="s">
        <v>168</v>
      </c>
      <c r="B42" s="63">
        <v>5.6374570000000004</v>
      </c>
      <c r="C42" s="63">
        <v>1.87</v>
      </c>
      <c r="D42" s="63">
        <v>11.623407</v>
      </c>
      <c r="E42" s="63">
        <v>12.118637</v>
      </c>
      <c r="F42" s="4"/>
      <c r="G42" s="3"/>
      <c r="H42" s="3"/>
    </row>
    <row r="43" spans="1:8" x14ac:dyDescent="0.2">
      <c r="A43" s="37" t="s">
        <v>129</v>
      </c>
      <c r="B43" s="64">
        <v>0.67242199999999996</v>
      </c>
      <c r="C43" s="64">
        <v>0.55504900000000001</v>
      </c>
      <c r="D43" s="64">
        <v>22.772919999999999</v>
      </c>
      <c r="E43" s="64">
        <v>11.050326</v>
      </c>
      <c r="F43" s="4"/>
      <c r="G43" s="3"/>
      <c r="H43" s="3"/>
    </row>
    <row r="44" spans="1:8" x14ac:dyDescent="0.2">
      <c r="A44" s="35" t="s">
        <v>150</v>
      </c>
      <c r="B44" s="63">
        <v>2.9123329999999998</v>
      </c>
      <c r="C44" s="63">
        <v>2.8427370000000001</v>
      </c>
      <c r="D44" s="63">
        <v>32.455137000000001</v>
      </c>
      <c r="E44" s="63">
        <v>9.0545860000000005</v>
      </c>
      <c r="F44" s="4"/>
      <c r="G44" s="3"/>
      <c r="H44" s="3"/>
    </row>
    <row r="45" spans="1:8" x14ac:dyDescent="0.2">
      <c r="A45" s="37" t="s">
        <v>152</v>
      </c>
      <c r="B45" s="64">
        <v>3.5576999999999998E-2</v>
      </c>
      <c r="C45" s="64">
        <v>1.4683E-2</v>
      </c>
      <c r="D45" s="64">
        <v>15.693763000000001</v>
      </c>
      <c r="E45" s="64">
        <v>8.5332740000000005</v>
      </c>
      <c r="F45" s="4"/>
      <c r="G45" s="3"/>
      <c r="H45" s="3"/>
    </row>
    <row r="46" spans="1:8" x14ac:dyDescent="0.2">
      <c r="A46" s="36" t="s">
        <v>160</v>
      </c>
      <c r="B46" s="63">
        <v>3.2069E-2</v>
      </c>
      <c r="C46" s="63">
        <v>1.4999999999999999E-2</v>
      </c>
      <c r="D46" s="63">
        <v>29.888891999999998</v>
      </c>
      <c r="E46" s="63">
        <v>7.9211369999999999</v>
      </c>
      <c r="F46" s="4"/>
      <c r="G46" s="3"/>
      <c r="H46" s="3"/>
    </row>
    <row r="47" spans="1:8" x14ac:dyDescent="0.2">
      <c r="A47" s="37" t="s">
        <v>126</v>
      </c>
      <c r="B47" s="64">
        <v>0.20445199999999999</v>
      </c>
      <c r="C47" s="64">
        <v>6.2670409999999999</v>
      </c>
      <c r="D47" s="64">
        <v>2.2144159999999999</v>
      </c>
      <c r="E47" s="64">
        <v>6.9050010000000004</v>
      </c>
      <c r="F47" s="4"/>
      <c r="G47" s="3"/>
      <c r="H47" s="3"/>
    </row>
    <row r="48" spans="1:8" x14ac:dyDescent="0.2">
      <c r="A48" s="35" t="s">
        <v>122</v>
      </c>
      <c r="B48" s="63">
        <v>1.6614E-2</v>
      </c>
      <c r="C48" s="63">
        <v>0.37470500000000001</v>
      </c>
      <c r="D48" s="63">
        <v>7.9492999999999994E-2</v>
      </c>
      <c r="E48" s="63">
        <v>6.2809530000000002</v>
      </c>
      <c r="F48" s="4"/>
      <c r="G48" s="3"/>
      <c r="H48" s="3"/>
    </row>
    <row r="49" spans="1:8" x14ac:dyDescent="0.2">
      <c r="A49" s="37" t="s">
        <v>169</v>
      </c>
      <c r="B49" s="38" t="s">
        <v>251</v>
      </c>
      <c r="C49" s="64">
        <v>2.5781399999999999</v>
      </c>
      <c r="D49" s="38" t="s">
        <v>251</v>
      </c>
      <c r="E49" s="64">
        <v>5.7982950000000004</v>
      </c>
      <c r="F49" s="4"/>
      <c r="G49" s="3"/>
      <c r="H49" s="3"/>
    </row>
    <row r="50" spans="1:8" x14ac:dyDescent="0.2">
      <c r="A50" s="36" t="s">
        <v>119</v>
      </c>
      <c r="B50" s="63">
        <v>0.22636500000000001</v>
      </c>
      <c r="C50" s="63">
        <v>0.27289600000000003</v>
      </c>
      <c r="D50" s="63">
        <v>8.1620050000000006</v>
      </c>
      <c r="E50" s="63">
        <v>5.1673260000000001</v>
      </c>
      <c r="F50" s="4"/>
      <c r="G50" s="3"/>
      <c r="H50" s="3"/>
    </row>
    <row r="51" spans="1:8" x14ac:dyDescent="0.2">
      <c r="A51" s="37" t="s">
        <v>117</v>
      </c>
      <c r="B51" s="64">
        <v>0.42071599999999998</v>
      </c>
      <c r="C51" s="64">
        <v>0.13739000000000001</v>
      </c>
      <c r="D51" s="64">
        <v>6.2265949999999997</v>
      </c>
      <c r="E51" s="64">
        <v>5.1567819999999998</v>
      </c>
      <c r="F51" s="4"/>
      <c r="G51" s="3"/>
      <c r="H51" s="3"/>
    </row>
    <row r="52" spans="1:8" x14ac:dyDescent="0.2">
      <c r="A52" s="35" t="s">
        <v>172</v>
      </c>
      <c r="B52" s="63">
        <v>10.994401999999999</v>
      </c>
      <c r="C52" s="63">
        <v>3.3275990000000002</v>
      </c>
      <c r="D52" s="63">
        <v>62.866588999999998</v>
      </c>
      <c r="E52" s="63">
        <v>4.7657740000000004</v>
      </c>
      <c r="F52" s="4"/>
      <c r="G52" s="3"/>
      <c r="H52" s="3"/>
    </row>
    <row r="53" spans="1:8" x14ac:dyDescent="0.2">
      <c r="A53" s="37" t="s">
        <v>144</v>
      </c>
      <c r="B53" s="64">
        <v>1.0631839999999999</v>
      </c>
      <c r="C53" s="64">
        <v>1.260443</v>
      </c>
      <c r="D53" s="64">
        <v>18.219766</v>
      </c>
      <c r="E53" s="64">
        <v>4.6808579999999997</v>
      </c>
      <c r="F53" s="4"/>
      <c r="G53" s="3"/>
      <c r="H53" s="3"/>
    </row>
    <row r="54" spans="1:8" x14ac:dyDescent="0.2">
      <c r="A54" s="36" t="s">
        <v>149</v>
      </c>
      <c r="B54" s="63">
        <v>5.3170130000000002</v>
      </c>
      <c r="C54" s="47" t="s">
        <v>251</v>
      </c>
      <c r="D54" s="63">
        <v>25.802389999999999</v>
      </c>
      <c r="E54" s="63">
        <v>4.5693669999999997</v>
      </c>
      <c r="F54" s="4"/>
      <c r="G54" s="3"/>
      <c r="H54" s="3"/>
    </row>
    <row r="55" spans="1:8" x14ac:dyDescent="0.2">
      <c r="A55" s="37" t="s">
        <v>137</v>
      </c>
      <c r="B55" s="64">
        <v>0.47987600000000002</v>
      </c>
      <c r="C55" s="64">
        <v>0.64969900000000003</v>
      </c>
      <c r="D55" s="64">
        <v>9.3851530000000007</v>
      </c>
      <c r="E55" s="64">
        <v>3.959022</v>
      </c>
      <c r="F55" s="4"/>
      <c r="G55" s="3"/>
      <c r="H55" s="3"/>
    </row>
    <row r="56" spans="1:8" x14ac:dyDescent="0.2">
      <c r="A56" s="35" t="s">
        <v>161</v>
      </c>
      <c r="B56" s="47" t="s">
        <v>251</v>
      </c>
      <c r="C56" s="63">
        <v>9.5219999999999999E-2</v>
      </c>
      <c r="D56" s="63">
        <v>7.69</v>
      </c>
      <c r="E56" s="63">
        <v>3.5789260000000001</v>
      </c>
      <c r="F56" s="4"/>
      <c r="G56" s="3"/>
      <c r="H56" s="3"/>
    </row>
    <row r="57" spans="1:8" x14ac:dyDescent="0.2">
      <c r="A57" s="37" t="s">
        <v>139</v>
      </c>
      <c r="B57" s="64">
        <v>1.0200000000000001E-2</v>
      </c>
      <c r="C57" s="64">
        <v>0.15814</v>
      </c>
      <c r="D57" s="64">
        <v>4.083132</v>
      </c>
      <c r="E57" s="64">
        <v>3.0101589999999998</v>
      </c>
      <c r="F57" s="4"/>
      <c r="G57" s="3"/>
      <c r="H57" s="3"/>
    </row>
    <row r="58" spans="1:8" x14ac:dyDescent="0.2">
      <c r="A58" s="36" t="s">
        <v>131</v>
      </c>
      <c r="B58" s="63">
        <v>0.61385100000000004</v>
      </c>
      <c r="C58" s="63">
        <v>0.144292</v>
      </c>
      <c r="D58" s="63">
        <v>3.9935999999999998</v>
      </c>
      <c r="E58" s="63">
        <v>2.8542420000000002</v>
      </c>
      <c r="F58" s="4"/>
      <c r="G58" s="3"/>
      <c r="H58" s="3"/>
    </row>
    <row r="59" spans="1:8" x14ac:dyDescent="0.2">
      <c r="A59" s="37" t="s">
        <v>156</v>
      </c>
      <c r="B59" s="64">
        <v>1.1790039999999999</v>
      </c>
      <c r="C59" s="64">
        <v>1.2855999999999999E-2</v>
      </c>
      <c r="D59" s="64">
        <v>5.1449470000000002</v>
      </c>
      <c r="E59" s="64">
        <v>2.8305699999999998</v>
      </c>
      <c r="F59" s="4"/>
      <c r="G59" s="3"/>
      <c r="H59" s="3"/>
    </row>
    <row r="60" spans="1:8" x14ac:dyDescent="0.2">
      <c r="A60" s="35" t="s">
        <v>170</v>
      </c>
      <c r="B60" s="47" t="s">
        <v>251</v>
      </c>
      <c r="C60" s="63">
        <v>9.4889999999999992E-3</v>
      </c>
      <c r="D60" s="63">
        <v>2.5677240000000001</v>
      </c>
      <c r="E60" s="63">
        <v>2.419162</v>
      </c>
      <c r="F60" s="4"/>
      <c r="G60" s="3"/>
      <c r="H60" s="3"/>
    </row>
    <row r="61" spans="1:8" x14ac:dyDescent="0.2">
      <c r="A61" s="37" t="s">
        <v>171</v>
      </c>
      <c r="B61" s="64">
        <v>1.0800000000000001E-2</v>
      </c>
      <c r="C61" s="38" t="s">
        <v>251</v>
      </c>
      <c r="D61" s="64">
        <v>0.16339000000000001</v>
      </c>
      <c r="E61" s="64">
        <v>2.238607</v>
      </c>
      <c r="F61" s="4"/>
      <c r="G61" s="3"/>
      <c r="H61" s="3"/>
    </row>
    <row r="62" spans="1:8" x14ac:dyDescent="0.2">
      <c r="A62" s="36" t="s">
        <v>142</v>
      </c>
      <c r="B62" s="63">
        <v>0.106835</v>
      </c>
      <c r="C62" s="63">
        <v>2.9281000000000001E-2</v>
      </c>
      <c r="D62" s="63">
        <v>1.3492010000000001</v>
      </c>
      <c r="E62" s="63">
        <v>1.91371</v>
      </c>
      <c r="F62" s="4"/>
      <c r="G62" s="3"/>
      <c r="H62" s="3"/>
    </row>
    <row r="63" spans="1:8" x14ac:dyDescent="0.2">
      <c r="A63" s="37" t="s">
        <v>143</v>
      </c>
      <c r="B63" s="64">
        <v>3.0276480000000001</v>
      </c>
      <c r="C63" s="64">
        <v>3.9274999999999997E-2</v>
      </c>
      <c r="D63" s="64">
        <v>25.738845999999999</v>
      </c>
      <c r="E63" s="64">
        <v>1.821172</v>
      </c>
      <c r="F63" s="4"/>
      <c r="G63" s="3"/>
      <c r="H63" s="3"/>
    </row>
    <row r="64" spans="1:8" x14ac:dyDescent="0.2">
      <c r="A64" s="39" t="s">
        <v>163</v>
      </c>
      <c r="B64" s="65">
        <v>1408.6950810000001</v>
      </c>
      <c r="C64" s="65">
        <v>279.79872599999999</v>
      </c>
      <c r="D64" s="65">
        <v>12287.338602</v>
      </c>
      <c r="E64" s="65">
        <v>7420.9231669999999</v>
      </c>
      <c r="F64" s="4"/>
      <c r="G64" s="3"/>
      <c r="H64" s="3"/>
    </row>
    <row r="65" spans="1:8" x14ac:dyDescent="0.2">
      <c r="A65" s="7"/>
      <c r="B65" s="8"/>
      <c r="C65" s="8"/>
      <c r="D65" s="8"/>
      <c r="E65" s="8"/>
      <c r="F65" s="4"/>
      <c r="G65" s="3"/>
      <c r="H65" s="3"/>
    </row>
    <row r="66" spans="1:8" x14ac:dyDescent="0.2">
      <c r="A66" s="51" t="s">
        <v>226</v>
      </c>
      <c r="B66" s="31"/>
      <c r="C66" s="31"/>
      <c r="D66" s="31"/>
      <c r="E66" s="31"/>
    </row>
    <row r="67" spans="1:8" x14ac:dyDescent="0.2">
      <c r="A67" s="69" t="str">
        <f>'working sheet'!$B$34</f>
        <v/>
      </c>
      <c r="B67" s="69"/>
      <c r="C67" s="69"/>
      <c r="D67" s="69"/>
      <c r="E67" s="69"/>
    </row>
    <row r="85" spans="1:1" ht="15" x14ac:dyDescent="0.2">
      <c r="A85" s="14"/>
    </row>
    <row r="86" spans="1:1" ht="15" x14ac:dyDescent="0.2">
      <c r="A86" s="14"/>
    </row>
  </sheetData>
  <mergeCells count="5">
    <mergeCell ref="A5:A6"/>
    <mergeCell ref="B5:C5"/>
    <mergeCell ref="D5:E5"/>
    <mergeCell ref="A67:E67"/>
    <mergeCell ref="A4:G4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117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ht="40.15" customHeight="1" x14ac:dyDescent="0.2">
      <c r="A2" s="30" t="str">
        <f>'working sheet'!J13</f>
        <v>حركة التجارة الخارجية السلعية غير النفطية - عبر منافذ إمارة أبوظبي-أكتوبر 2020</v>
      </c>
      <c r="B2" s="24"/>
      <c r="C2" s="24"/>
      <c r="D2" s="24"/>
      <c r="E2" s="24"/>
      <c r="F2" s="24"/>
      <c r="G2" s="24"/>
    </row>
    <row r="3" spans="1:12" ht="30" customHeight="1" x14ac:dyDescent="0.2">
      <c r="A3" s="61" t="s">
        <v>257</v>
      </c>
      <c r="B3" s="34"/>
      <c r="C3" s="34"/>
      <c r="D3" s="34"/>
      <c r="E3" s="34"/>
      <c r="F3" s="26"/>
      <c r="G3" s="26"/>
      <c r="H3" s="15"/>
      <c r="I3" s="15"/>
      <c r="J3" s="15"/>
      <c r="K3" s="15"/>
      <c r="L3" s="15"/>
    </row>
    <row r="4" spans="1:12" ht="15" customHeight="1" x14ac:dyDescent="0.2">
      <c r="A4" s="66" t="s">
        <v>225</v>
      </c>
      <c r="B4" s="66"/>
      <c r="C4" s="66"/>
      <c r="D4" s="66"/>
      <c r="E4" s="66"/>
      <c r="F4" s="66"/>
      <c r="G4" s="66"/>
      <c r="H4" s="7"/>
    </row>
    <row r="5" spans="1:12" ht="24" customHeight="1" x14ac:dyDescent="0.2">
      <c r="A5" s="70" t="s">
        <v>228</v>
      </c>
      <c r="B5" s="68" t="s">
        <v>229</v>
      </c>
      <c r="C5" s="68"/>
      <c r="D5" s="68" t="s">
        <v>230</v>
      </c>
      <c r="E5" s="68"/>
      <c r="F5" s="12"/>
      <c r="G5" s="3"/>
      <c r="H5" s="3"/>
    </row>
    <row r="6" spans="1:12" ht="25.5" customHeight="1" x14ac:dyDescent="0.2">
      <c r="A6" s="70"/>
      <c r="B6" s="44">
        <f>'working sheet'!D4</f>
        <v>2019</v>
      </c>
      <c r="C6" s="44">
        <f>'working sheet'!D5</f>
        <v>2020</v>
      </c>
      <c r="D6" s="44">
        <f>'working sheet'!D4</f>
        <v>2019</v>
      </c>
      <c r="E6" s="44">
        <f>'working sheet'!D5</f>
        <v>2020</v>
      </c>
      <c r="F6" s="12"/>
      <c r="G6" s="3"/>
      <c r="H6" s="3"/>
    </row>
    <row r="7" spans="1:12" x14ac:dyDescent="0.2">
      <c r="A7" s="9" t="s">
        <v>3</v>
      </c>
      <c r="B7" s="62">
        <v>10733.024837999999</v>
      </c>
      <c r="C7" s="62">
        <v>7652.1313870000004</v>
      </c>
      <c r="D7" s="62">
        <v>85294.739910999997</v>
      </c>
      <c r="E7" s="62">
        <v>76975.379526999997</v>
      </c>
      <c r="F7" s="12"/>
      <c r="G7" s="3"/>
      <c r="H7" s="3"/>
    </row>
    <row r="8" spans="1:12" x14ac:dyDescent="0.2">
      <c r="A8" s="35" t="s">
        <v>106</v>
      </c>
      <c r="B8" s="47">
        <v>1065.77385</v>
      </c>
      <c r="C8" s="47">
        <v>832.98105299999997</v>
      </c>
      <c r="D8" s="47">
        <v>8654.6079790000003</v>
      </c>
      <c r="E8" s="47">
        <v>9761.8837629999998</v>
      </c>
      <c r="F8" s="12"/>
      <c r="G8" s="3"/>
      <c r="H8" s="3"/>
    </row>
    <row r="9" spans="1:12" x14ac:dyDescent="0.2">
      <c r="A9" s="37" t="s">
        <v>100</v>
      </c>
      <c r="B9" s="38">
        <v>1080.97721</v>
      </c>
      <c r="C9" s="38">
        <v>1332.294036</v>
      </c>
      <c r="D9" s="38">
        <v>10104.436777999999</v>
      </c>
      <c r="E9" s="38">
        <v>8980.0680410000004</v>
      </c>
      <c r="F9" s="12"/>
      <c r="G9" s="3"/>
      <c r="H9" s="3"/>
    </row>
    <row r="10" spans="1:12" x14ac:dyDescent="0.2">
      <c r="A10" s="36" t="s">
        <v>126</v>
      </c>
      <c r="B10" s="47">
        <v>1058.7800199999999</v>
      </c>
      <c r="C10" s="47">
        <v>724.04289900000003</v>
      </c>
      <c r="D10" s="47">
        <v>8863.4858129999993</v>
      </c>
      <c r="E10" s="47">
        <v>7227.8703759999999</v>
      </c>
      <c r="F10" s="12"/>
      <c r="G10" s="3"/>
      <c r="H10" s="3"/>
    </row>
    <row r="11" spans="1:12" x14ac:dyDescent="0.2">
      <c r="A11" s="37" t="s">
        <v>104</v>
      </c>
      <c r="B11" s="38">
        <v>439.22503999999998</v>
      </c>
      <c r="C11" s="38">
        <v>333.86255199999999</v>
      </c>
      <c r="D11" s="38">
        <v>4943.7535360000002</v>
      </c>
      <c r="E11" s="38">
        <v>5976.5230659999997</v>
      </c>
      <c r="F11" s="12"/>
      <c r="G11" s="3"/>
      <c r="H11" s="3"/>
    </row>
    <row r="12" spans="1:12" x14ac:dyDescent="0.2">
      <c r="A12" s="35" t="s">
        <v>173</v>
      </c>
      <c r="B12" s="47">
        <v>598.226944</v>
      </c>
      <c r="C12" s="47">
        <v>389.04780799999997</v>
      </c>
      <c r="D12" s="47">
        <v>4877.3290729999999</v>
      </c>
      <c r="E12" s="47">
        <v>4466.69488</v>
      </c>
      <c r="F12" s="12"/>
      <c r="G12" s="3"/>
      <c r="H12" s="3"/>
    </row>
    <row r="13" spans="1:12" x14ac:dyDescent="0.2">
      <c r="A13" s="37" t="s">
        <v>124</v>
      </c>
      <c r="B13" s="38">
        <v>776.72257100000002</v>
      </c>
      <c r="C13" s="38">
        <v>260.51610199999999</v>
      </c>
      <c r="D13" s="38">
        <v>3679.435371</v>
      </c>
      <c r="E13" s="38">
        <v>4107.7715349999999</v>
      </c>
      <c r="F13" s="12"/>
      <c r="G13" s="3"/>
      <c r="H13" s="3"/>
    </row>
    <row r="14" spans="1:12" x14ac:dyDescent="0.2">
      <c r="A14" s="36" t="s">
        <v>136</v>
      </c>
      <c r="B14" s="47">
        <v>666.24338</v>
      </c>
      <c r="C14" s="47">
        <v>284.76311900000002</v>
      </c>
      <c r="D14" s="47">
        <v>4126.9409429999996</v>
      </c>
      <c r="E14" s="47">
        <v>3680.357454</v>
      </c>
      <c r="F14" s="12"/>
      <c r="G14" s="3"/>
      <c r="H14" s="3"/>
    </row>
    <row r="15" spans="1:12" x14ac:dyDescent="0.2">
      <c r="A15" s="37" t="s">
        <v>105</v>
      </c>
      <c r="B15" s="38">
        <v>226.84872100000001</v>
      </c>
      <c r="C15" s="38">
        <v>246.14241799999999</v>
      </c>
      <c r="D15" s="38">
        <v>2699.4587839999999</v>
      </c>
      <c r="E15" s="38">
        <v>3091.7388799999999</v>
      </c>
      <c r="F15" s="12"/>
      <c r="G15" s="3"/>
      <c r="H15" s="3"/>
    </row>
    <row r="16" spans="1:12" x14ac:dyDescent="0.2">
      <c r="A16" s="35" t="s">
        <v>133</v>
      </c>
      <c r="B16" s="47">
        <v>1701.659942</v>
      </c>
      <c r="C16" s="47">
        <v>903.33440900000005</v>
      </c>
      <c r="D16" s="47">
        <v>6512.3356139999996</v>
      </c>
      <c r="E16" s="47">
        <v>2891.6925200000001</v>
      </c>
      <c r="F16" s="12"/>
      <c r="G16" s="3"/>
      <c r="H16" s="3"/>
    </row>
    <row r="17" spans="1:8" x14ac:dyDescent="0.2">
      <c r="A17" s="37" t="s">
        <v>103</v>
      </c>
      <c r="B17" s="38">
        <v>212.98587000000001</v>
      </c>
      <c r="C17" s="38">
        <v>267.80562500000002</v>
      </c>
      <c r="D17" s="38">
        <v>2102.162257</v>
      </c>
      <c r="E17" s="38">
        <v>2190.541072</v>
      </c>
      <c r="F17" s="12"/>
      <c r="G17" s="3"/>
      <c r="H17" s="3"/>
    </row>
    <row r="18" spans="1:8" x14ac:dyDescent="0.2">
      <c r="A18" s="36" t="s">
        <v>152</v>
      </c>
      <c r="B18" s="47">
        <v>139.262519</v>
      </c>
      <c r="C18" s="47">
        <v>75.758083999999997</v>
      </c>
      <c r="D18" s="47">
        <v>964.71367599999996</v>
      </c>
      <c r="E18" s="47">
        <v>2183.00216</v>
      </c>
      <c r="F18" s="12"/>
      <c r="G18" s="3"/>
      <c r="H18" s="3"/>
    </row>
    <row r="19" spans="1:8" x14ac:dyDescent="0.2">
      <c r="A19" s="37" t="s">
        <v>108</v>
      </c>
      <c r="B19" s="38">
        <v>98.566306999999995</v>
      </c>
      <c r="C19" s="38">
        <v>264.619598</v>
      </c>
      <c r="D19" s="38">
        <v>1300.0750190000001</v>
      </c>
      <c r="E19" s="38">
        <v>1917.845002</v>
      </c>
      <c r="F19" s="12"/>
      <c r="G19" s="3"/>
      <c r="H19" s="3"/>
    </row>
    <row r="20" spans="1:8" x14ac:dyDescent="0.2">
      <c r="A20" s="35" t="s">
        <v>160</v>
      </c>
      <c r="B20" s="47">
        <v>125.88328799999999</v>
      </c>
      <c r="C20" s="47">
        <v>260.9853</v>
      </c>
      <c r="D20" s="47">
        <v>1319.0811169999999</v>
      </c>
      <c r="E20" s="47">
        <v>1355.4944350000001</v>
      </c>
      <c r="F20" s="12"/>
      <c r="G20" s="3"/>
      <c r="H20" s="3"/>
    </row>
    <row r="21" spans="1:8" x14ac:dyDescent="0.2">
      <c r="A21" s="37" t="s">
        <v>121</v>
      </c>
      <c r="B21" s="38">
        <v>153.67454000000001</v>
      </c>
      <c r="C21" s="38">
        <v>125.770892</v>
      </c>
      <c r="D21" s="38">
        <v>1149.989546</v>
      </c>
      <c r="E21" s="38">
        <v>1182.268675</v>
      </c>
      <c r="F21" s="12"/>
      <c r="G21" s="3"/>
      <c r="H21" s="3"/>
    </row>
    <row r="22" spans="1:8" x14ac:dyDescent="0.2">
      <c r="A22" s="36" t="s">
        <v>174</v>
      </c>
      <c r="B22" s="47">
        <v>69.979561000000004</v>
      </c>
      <c r="C22" s="47" t="s">
        <v>251</v>
      </c>
      <c r="D22" s="47">
        <v>346.67775799999998</v>
      </c>
      <c r="E22" s="47">
        <v>1176.023901</v>
      </c>
      <c r="F22" s="12"/>
      <c r="G22" s="3"/>
      <c r="H22" s="3"/>
    </row>
    <row r="23" spans="1:8" x14ac:dyDescent="0.2">
      <c r="A23" s="37" t="s">
        <v>109</v>
      </c>
      <c r="B23" s="38">
        <v>180.523821</v>
      </c>
      <c r="C23" s="38">
        <v>128.79015100000001</v>
      </c>
      <c r="D23" s="38">
        <v>1812.1442850000001</v>
      </c>
      <c r="E23" s="38">
        <v>1096.745829</v>
      </c>
      <c r="F23" s="12"/>
      <c r="G23" s="3"/>
      <c r="H23" s="3"/>
    </row>
    <row r="24" spans="1:8" x14ac:dyDescent="0.2">
      <c r="A24" s="35" t="s">
        <v>119</v>
      </c>
      <c r="B24" s="47">
        <v>91.350562999999994</v>
      </c>
      <c r="C24" s="47">
        <v>39.000306999999999</v>
      </c>
      <c r="D24" s="47">
        <v>4136.2638290000004</v>
      </c>
      <c r="E24" s="47">
        <v>923.59092299999998</v>
      </c>
      <c r="F24" s="12"/>
      <c r="G24" s="3"/>
      <c r="H24" s="3"/>
    </row>
    <row r="25" spans="1:8" x14ac:dyDescent="0.2">
      <c r="A25" s="37" t="s">
        <v>123</v>
      </c>
      <c r="B25" s="38">
        <v>110.85082300000001</v>
      </c>
      <c r="C25" s="38">
        <v>74.810918000000001</v>
      </c>
      <c r="D25" s="38">
        <v>1077.5779500000001</v>
      </c>
      <c r="E25" s="38">
        <v>830.37817099999995</v>
      </c>
      <c r="F25" s="12"/>
      <c r="G25" s="3"/>
      <c r="H25" s="3"/>
    </row>
    <row r="26" spans="1:8" x14ac:dyDescent="0.2">
      <c r="A26" s="36" t="s">
        <v>170</v>
      </c>
      <c r="B26" s="47">
        <v>194.15077400000001</v>
      </c>
      <c r="C26" s="47">
        <v>24.323031</v>
      </c>
      <c r="D26" s="47">
        <v>907.20581200000004</v>
      </c>
      <c r="E26" s="47">
        <v>797.96245199999998</v>
      </c>
      <c r="F26" s="12"/>
      <c r="G26" s="3"/>
      <c r="H26" s="3"/>
    </row>
    <row r="27" spans="1:8" x14ac:dyDescent="0.2">
      <c r="A27" s="37" t="s">
        <v>113</v>
      </c>
      <c r="B27" s="38">
        <v>66.176253000000003</v>
      </c>
      <c r="C27" s="38">
        <v>53.666155000000003</v>
      </c>
      <c r="D27" s="38">
        <v>687.67489599999999</v>
      </c>
      <c r="E27" s="38">
        <v>763.89516600000002</v>
      </c>
      <c r="F27" s="12"/>
      <c r="G27" s="3"/>
      <c r="H27" s="3"/>
    </row>
    <row r="28" spans="1:8" x14ac:dyDescent="0.2">
      <c r="A28" s="35" t="s">
        <v>115</v>
      </c>
      <c r="B28" s="47">
        <v>72.932072000000005</v>
      </c>
      <c r="C28" s="47">
        <v>67.855333999999999</v>
      </c>
      <c r="D28" s="47">
        <v>532.82148700000005</v>
      </c>
      <c r="E28" s="47">
        <v>739.95921699999997</v>
      </c>
      <c r="F28" s="12"/>
      <c r="G28" s="3"/>
      <c r="H28" s="3"/>
    </row>
    <row r="29" spans="1:8" x14ac:dyDescent="0.2">
      <c r="A29" s="37" t="s">
        <v>101</v>
      </c>
      <c r="B29" s="38">
        <v>75.750399999999999</v>
      </c>
      <c r="C29" s="38">
        <v>84.909542000000002</v>
      </c>
      <c r="D29" s="38">
        <v>586.93609000000004</v>
      </c>
      <c r="E29" s="38">
        <v>644.59948299999996</v>
      </c>
      <c r="F29" s="12"/>
      <c r="G29" s="3"/>
      <c r="H29" s="3"/>
    </row>
    <row r="30" spans="1:8" x14ac:dyDescent="0.2">
      <c r="A30" s="36" t="s">
        <v>131</v>
      </c>
      <c r="B30" s="47">
        <v>109.77936699999999</v>
      </c>
      <c r="C30" s="47">
        <v>30.961849999999998</v>
      </c>
      <c r="D30" s="47">
        <v>799.991084</v>
      </c>
      <c r="E30" s="47">
        <v>615.95756100000006</v>
      </c>
      <c r="F30" s="12"/>
      <c r="G30" s="3"/>
      <c r="H30" s="3"/>
    </row>
    <row r="31" spans="1:8" x14ac:dyDescent="0.2">
      <c r="A31" s="37" t="s">
        <v>130</v>
      </c>
      <c r="B31" s="38">
        <v>146.31523300000001</v>
      </c>
      <c r="C31" s="38">
        <v>88.361071999999993</v>
      </c>
      <c r="D31" s="38">
        <v>609.04080999999996</v>
      </c>
      <c r="E31" s="38">
        <v>562.06706199999996</v>
      </c>
      <c r="F31" s="12"/>
      <c r="G31" s="3"/>
      <c r="H31" s="3"/>
    </row>
    <row r="32" spans="1:8" x14ac:dyDescent="0.2">
      <c r="A32" s="35" t="s">
        <v>158</v>
      </c>
      <c r="B32" s="47">
        <v>25.466374999999999</v>
      </c>
      <c r="C32" s="47">
        <v>56.839680000000001</v>
      </c>
      <c r="D32" s="47">
        <v>263.306691</v>
      </c>
      <c r="E32" s="47">
        <v>510.05694799999998</v>
      </c>
      <c r="F32" s="12"/>
      <c r="G32" s="3"/>
      <c r="H32" s="3"/>
    </row>
    <row r="33" spans="1:8" x14ac:dyDescent="0.2">
      <c r="A33" s="37" t="s">
        <v>176</v>
      </c>
      <c r="B33" s="38">
        <v>38.157251000000002</v>
      </c>
      <c r="C33" s="38">
        <v>25.269839000000001</v>
      </c>
      <c r="D33" s="38">
        <v>465.80627099999998</v>
      </c>
      <c r="E33" s="38">
        <v>506.43111599999997</v>
      </c>
      <c r="F33" s="12"/>
      <c r="G33" s="3"/>
      <c r="H33" s="3"/>
    </row>
    <row r="34" spans="1:8" x14ac:dyDescent="0.2">
      <c r="A34" s="36" t="s">
        <v>175</v>
      </c>
      <c r="B34" s="47">
        <v>49.598171000000001</v>
      </c>
      <c r="C34" s="47">
        <v>34.461694999999999</v>
      </c>
      <c r="D34" s="47">
        <v>423.95003700000001</v>
      </c>
      <c r="E34" s="47">
        <v>499.19832200000002</v>
      </c>
      <c r="F34" s="12"/>
      <c r="G34" s="3"/>
      <c r="H34" s="3"/>
    </row>
    <row r="35" spans="1:8" x14ac:dyDescent="0.2">
      <c r="A35" s="37" t="s">
        <v>110</v>
      </c>
      <c r="B35" s="38">
        <v>29.842813</v>
      </c>
      <c r="C35" s="38">
        <v>20.546393999999999</v>
      </c>
      <c r="D35" s="38">
        <v>446.08257400000002</v>
      </c>
      <c r="E35" s="38">
        <v>496.99366700000002</v>
      </c>
      <c r="F35" s="12"/>
      <c r="G35" s="3"/>
      <c r="H35" s="3"/>
    </row>
    <row r="36" spans="1:8" x14ac:dyDescent="0.2">
      <c r="A36" s="35" t="s">
        <v>118</v>
      </c>
      <c r="B36" s="47">
        <v>209.856292</v>
      </c>
      <c r="C36" s="47">
        <v>18.423254</v>
      </c>
      <c r="D36" s="47">
        <v>640.80344600000001</v>
      </c>
      <c r="E36" s="47">
        <v>470.46924899999999</v>
      </c>
      <c r="F36" s="12"/>
      <c r="G36" s="3"/>
      <c r="H36" s="3"/>
    </row>
    <row r="37" spans="1:8" x14ac:dyDescent="0.2">
      <c r="A37" s="37" t="s">
        <v>142</v>
      </c>
      <c r="B37" s="38">
        <v>172.53131200000001</v>
      </c>
      <c r="C37" s="38">
        <v>44.721169000000003</v>
      </c>
      <c r="D37" s="38">
        <v>2637.4855109999999</v>
      </c>
      <c r="E37" s="38">
        <v>468.99583999999999</v>
      </c>
      <c r="F37" s="12"/>
      <c r="G37" s="3"/>
      <c r="H37" s="3"/>
    </row>
    <row r="38" spans="1:8" x14ac:dyDescent="0.2">
      <c r="A38" s="36" t="s">
        <v>140</v>
      </c>
      <c r="B38" s="47">
        <v>41.492545999999997</v>
      </c>
      <c r="C38" s="47">
        <v>26.091169000000001</v>
      </c>
      <c r="D38" s="47">
        <v>395.37365799999998</v>
      </c>
      <c r="E38" s="47">
        <v>468.80894799999999</v>
      </c>
      <c r="F38" s="12"/>
      <c r="G38" s="3"/>
      <c r="H38" s="3"/>
    </row>
    <row r="39" spans="1:8" x14ac:dyDescent="0.2">
      <c r="A39" s="37" t="s">
        <v>112</v>
      </c>
      <c r="B39" s="38">
        <v>54.798896999999997</v>
      </c>
      <c r="C39" s="38">
        <v>35.019058999999999</v>
      </c>
      <c r="D39" s="38">
        <v>563.10238000000004</v>
      </c>
      <c r="E39" s="38">
        <v>412.230234</v>
      </c>
      <c r="F39" s="12"/>
      <c r="G39" s="3"/>
      <c r="H39" s="3"/>
    </row>
    <row r="40" spans="1:8" x14ac:dyDescent="0.2">
      <c r="A40" s="35" t="s">
        <v>167</v>
      </c>
      <c r="B40" s="47">
        <v>12.711987000000001</v>
      </c>
      <c r="C40" s="47">
        <v>1.7991E-2</v>
      </c>
      <c r="D40" s="47">
        <v>556.82922900000005</v>
      </c>
      <c r="E40" s="47">
        <v>367.77232199999997</v>
      </c>
      <c r="F40" s="12"/>
      <c r="G40" s="3"/>
      <c r="H40" s="3"/>
    </row>
    <row r="41" spans="1:8" x14ac:dyDescent="0.2">
      <c r="A41" s="37" t="s">
        <v>111</v>
      </c>
      <c r="B41" s="38">
        <v>53.864502000000002</v>
      </c>
      <c r="C41" s="38">
        <v>33.154214000000003</v>
      </c>
      <c r="D41" s="38">
        <v>282.83913699999999</v>
      </c>
      <c r="E41" s="38">
        <v>323.57689199999999</v>
      </c>
      <c r="F41" s="12"/>
      <c r="G41" s="3"/>
      <c r="H41" s="3"/>
    </row>
    <row r="42" spans="1:8" x14ac:dyDescent="0.2">
      <c r="A42" s="36" t="s">
        <v>148</v>
      </c>
      <c r="B42" s="47">
        <v>37.555199999999999</v>
      </c>
      <c r="C42" s="47">
        <v>12.742108</v>
      </c>
      <c r="D42" s="47">
        <v>318.71276</v>
      </c>
      <c r="E42" s="47">
        <v>297.16894300000001</v>
      </c>
      <c r="F42" s="12"/>
      <c r="G42" s="3"/>
      <c r="H42" s="3"/>
    </row>
    <row r="43" spans="1:8" x14ac:dyDescent="0.2">
      <c r="A43" s="37" t="s">
        <v>125</v>
      </c>
      <c r="B43" s="38">
        <v>43.01144</v>
      </c>
      <c r="C43" s="38">
        <v>29.255420999999998</v>
      </c>
      <c r="D43" s="38">
        <v>298.74461200000002</v>
      </c>
      <c r="E43" s="38">
        <v>291.995498</v>
      </c>
      <c r="F43" s="12"/>
      <c r="G43" s="3"/>
      <c r="H43" s="3"/>
    </row>
    <row r="44" spans="1:8" x14ac:dyDescent="0.2">
      <c r="A44" s="35" t="s">
        <v>177</v>
      </c>
      <c r="B44" s="47">
        <v>11.287944</v>
      </c>
      <c r="C44" s="47">
        <v>30.908691000000001</v>
      </c>
      <c r="D44" s="47">
        <v>223.68991</v>
      </c>
      <c r="E44" s="47">
        <v>282.67784599999999</v>
      </c>
      <c r="F44" s="12"/>
      <c r="G44" s="3"/>
      <c r="H44" s="3"/>
    </row>
    <row r="45" spans="1:8" x14ac:dyDescent="0.2">
      <c r="A45" s="37" t="s">
        <v>156</v>
      </c>
      <c r="B45" s="38">
        <v>16.928211999999998</v>
      </c>
      <c r="C45" s="38">
        <v>23.539135999999999</v>
      </c>
      <c r="D45" s="38">
        <v>320.241107</v>
      </c>
      <c r="E45" s="38">
        <v>263.04783700000002</v>
      </c>
      <c r="F45" s="12"/>
      <c r="G45" s="3"/>
      <c r="H45" s="3"/>
    </row>
    <row r="46" spans="1:8" x14ac:dyDescent="0.2">
      <c r="A46" s="36" t="s">
        <v>134</v>
      </c>
      <c r="B46" s="47">
        <v>20.836869</v>
      </c>
      <c r="C46" s="47">
        <v>78.678826000000001</v>
      </c>
      <c r="D46" s="47">
        <v>233.64436000000001</v>
      </c>
      <c r="E46" s="47">
        <v>249.590429</v>
      </c>
      <c r="F46" s="12"/>
      <c r="G46" s="3"/>
      <c r="H46" s="3"/>
    </row>
    <row r="47" spans="1:8" x14ac:dyDescent="0.2">
      <c r="A47" s="37" t="s">
        <v>107</v>
      </c>
      <c r="B47" s="38">
        <v>51.648901000000002</v>
      </c>
      <c r="C47" s="38">
        <v>23.545596</v>
      </c>
      <c r="D47" s="38">
        <v>438.74568399999998</v>
      </c>
      <c r="E47" s="38">
        <v>231.78601</v>
      </c>
      <c r="F47" s="12"/>
      <c r="G47" s="3"/>
      <c r="H47" s="3"/>
    </row>
    <row r="48" spans="1:8" x14ac:dyDescent="0.2">
      <c r="A48" s="35" t="s">
        <v>122</v>
      </c>
      <c r="B48" s="47">
        <v>4.8515800000000002</v>
      </c>
      <c r="C48" s="47">
        <v>2.1511399999999998</v>
      </c>
      <c r="D48" s="47">
        <v>201.32280800000001</v>
      </c>
      <c r="E48" s="47">
        <v>209.820212</v>
      </c>
      <c r="F48" s="12"/>
      <c r="G48" s="3"/>
      <c r="H48" s="3"/>
    </row>
    <row r="49" spans="1:8" x14ac:dyDescent="0.2">
      <c r="A49" s="37" t="s">
        <v>102</v>
      </c>
      <c r="B49" s="38">
        <v>106.55964</v>
      </c>
      <c r="C49" s="38">
        <v>0.97598600000000002</v>
      </c>
      <c r="D49" s="38">
        <v>758.43419400000005</v>
      </c>
      <c r="E49" s="38">
        <v>206.72060500000001</v>
      </c>
      <c r="F49" s="12"/>
      <c r="G49" s="3"/>
      <c r="H49" s="3"/>
    </row>
    <row r="50" spans="1:8" x14ac:dyDescent="0.2">
      <c r="A50" s="36" t="s">
        <v>128</v>
      </c>
      <c r="B50" s="47">
        <v>17.532606999999999</v>
      </c>
      <c r="C50" s="47">
        <v>6.4008399999999996</v>
      </c>
      <c r="D50" s="47">
        <v>86.906181000000004</v>
      </c>
      <c r="E50" s="47">
        <v>202.397066</v>
      </c>
      <c r="F50" s="12"/>
      <c r="G50" s="3"/>
      <c r="H50" s="3"/>
    </row>
    <row r="51" spans="1:8" x14ac:dyDescent="0.2">
      <c r="A51" s="37" t="s">
        <v>164</v>
      </c>
      <c r="B51" s="38">
        <v>10.155687</v>
      </c>
      <c r="C51" s="38">
        <v>14.75989</v>
      </c>
      <c r="D51" s="38">
        <v>157.49432200000001</v>
      </c>
      <c r="E51" s="38">
        <v>196.11231900000001</v>
      </c>
      <c r="F51" s="12"/>
      <c r="G51" s="3"/>
      <c r="H51" s="3"/>
    </row>
    <row r="52" spans="1:8" x14ac:dyDescent="0.2">
      <c r="A52" s="35" t="s">
        <v>179</v>
      </c>
      <c r="B52" s="47">
        <v>18.496214999999999</v>
      </c>
      <c r="C52" s="47">
        <v>24.520157000000001</v>
      </c>
      <c r="D52" s="47">
        <v>186.82923500000001</v>
      </c>
      <c r="E52" s="47">
        <v>190.101358</v>
      </c>
      <c r="F52" s="12"/>
      <c r="G52" s="3"/>
      <c r="H52" s="3"/>
    </row>
    <row r="53" spans="1:8" x14ac:dyDescent="0.2">
      <c r="A53" s="37" t="s">
        <v>181</v>
      </c>
      <c r="B53" s="38">
        <v>26.872782000000001</v>
      </c>
      <c r="C53" s="38">
        <v>25.141801000000001</v>
      </c>
      <c r="D53" s="38">
        <v>201.987043</v>
      </c>
      <c r="E53" s="38">
        <v>184.69844499999999</v>
      </c>
      <c r="F53" s="12"/>
      <c r="G53" s="3"/>
      <c r="H53" s="3"/>
    </row>
    <row r="54" spans="1:8" x14ac:dyDescent="0.2">
      <c r="A54" s="36" t="s">
        <v>182</v>
      </c>
      <c r="B54" s="47">
        <v>28.548607000000001</v>
      </c>
      <c r="C54" s="47">
        <v>27.879926000000001</v>
      </c>
      <c r="D54" s="47">
        <v>150.99931100000001</v>
      </c>
      <c r="E54" s="47">
        <v>178.04016899999999</v>
      </c>
      <c r="F54" s="12"/>
      <c r="G54" s="3"/>
      <c r="H54" s="3"/>
    </row>
    <row r="55" spans="1:8" x14ac:dyDescent="0.2">
      <c r="A55" s="37" t="s">
        <v>180</v>
      </c>
      <c r="B55" s="38">
        <v>11.235201999999999</v>
      </c>
      <c r="C55" s="38">
        <v>7.3915519999999999</v>
      </c>
      <c r="D55" s="38">
        <v>628.30374099999995</v>
      </c>
      <c r="E55" s="38">
        <v>172.09085899999999</v>
      </c>
      <c r="F55" s="12"/>
      <c r="G55" s="3"/>
      <c r="H55" s="3"/>
    </row>
    <row r="56" spans="1:8" x14ac:dyDescent="0.2">
      <c r="A56" s="35" t="s">
        <v>145</v>
      </c>
      <c r="B56" s="47">
        <v>7.6866099999999999</v>
      </c>
      <c r="C56" s="47">
        <v>5.6233589999999998</v>
      </c>
      <c r="D56" s="47">
        <v>60.153647999999997</v>
      </c>
      <c r="E56" s="47">
        <v>169.119474</v>
      </c>
      <c r="F56" s="12"/>
      <c r="G56" s="3"/>
      <c r="H56" s="3"/>
    </row>
    <row r="57" spans="1:8" x14ac:dyDescent="0.2">
      <c r="A57" s="37" t="s">
        <v>178</v>
      </c>
      <c r="B57" s="38" t="s">
        <v>251</v>
      </c>
      <c r="C57" s="38">
        <v>2.9409999999999999E-2</v>
      </c>
      <c r="D57" s="38">
        <v>5.0829999999999998E-3</v>
      </c>
      <c r="E57" s="38">
        <v>164.991186</v>
      </c>
      <c r="F57" s="12"/>
      <c r="G57" s="3"/>
      <c r="H57" s="3"/>
    </row>
    <row r="58" spans="1:8" x14ac:dyDescent="0.2">
      <c r="A58" s="36" t="s">
        <v>117</v>
      </c>
      <c r="B58" s="47">
        <v>10.698264</v>
      </c>
      <c r="C58" s="47">
        <v>10.776702</v>
      </c>
      <c r="D58" s="47">
        <v>115.225871</v>
      </c>
      <c r="E58" s="47">
        <v>156.63067699999999</v>
      </c>
      <c r="F58" s="12"/>
      <c r="G58" s="3"/>
      <c r="H58" s="3"/>
    </row>
    <row r="59" spans="1:8" x14ac:dyDescent="0.2">
      <c r="A59" s="37" t="s">
        <v>150</v>
      </c>
      <c r="B59" s="38">
        <v>8.6907329999999998</v>
      </c>
      <c r="C59" s="38">
        <v>2.5115810000000001</v>
      </c>
      <c r="D59" s="38">
        <v>140.924215</v>
      </c>
      <c r="E59" s="38">
        <v>140.965957</v>
      </c>
      <c r="F59" s="12"/>
      <c r="G59" s="3"/>
      <c r="H59" s="3"/>
    </row>
    <row r="60" spans="1:8" x14ac:dyDescent="0.2">
      <c r="A60" s="35" t="s">
        <v>186</v>
      </c>
      <c r="B60" s="47">
        <v>17.858798</v>
      </c>
      <c r="C60" s="47">
        <v>16.969937999999999</v>
      </c>
      <c r="D60" s="47">
        <v>159.47367399999999</v>
      </c>
      <c r="E60" s="47">
        <v>138.14210499999999</v>
      </c>
      <c r="F60" s="12"/>
      <c r="G60" s="3"/>
      <c r="H60" s="3"/>
    </row>
    <row r="61" spans="1:8" x14ac:dyDescent="0.2">
      <c r="A61" s="37" t="s">
        <v>183</v>
      </c>
      <c r="B61" s="38">
        <v>13.788930000000001</v>
      </c>
      <c r="C61" s="38">
        <v>15.663427</v>
      </c>
      <c r="D61" s="38">
        <v>125.99256699999999</v>
      </c>
      <c r="E61" s="38">
        <v>128.81301099999999</v>
      </c>
      <c r="F61" s="12"/>
      <c r="G61" s="3"/>
      <c r="H61" s="3"/>
    </row>
    <row r="62" spans="1:8" x14ac:dyDescent="0.2">
      <c r="A62" s="36" t="s">
        <v>162</v>
      </c>
      <c r="B62" s="47">
        <v>16.376524</v>
      </c>
      <c r="C62" s="47">
        <v>4.8596490000000001</v>
      </c>
      <c r="D62" s="47">
        <v>158.38589999999999</v>
      </c>
      <c r="E62" s="47">
        <v>116.500426</v>
      </c>
      <c r="F62" s="12"/>
      <c r="G62" s="3"/>
      <c r="H62" s="3"/>
    </row>
    <row r="63" spans="1:8" x14ac:dyDescent="0.2">
      <c r="A63" s="37" t="s">
        <v>185</v>
      </c>
      <c r="B63" s="38">
        <v>28.737545999999998</v>
      </c>
      <c r="C63" s="38">
        <v>21.405370000000001</v>
      </c>
      <c r="D63" s="38">
        <v>65.494062999999997</v>
      </c>
      <c r="E63" s="38">
        <v>111.595944</v>
      </c>
      <c r="F63" s="12"/>
      <c r="G63" s="3"/>
      <c r="H63" s="3"/>
    </row>
    <row r="64" spans="1:8" x14ac:dyDescent="0.2">
      <c r="A64" s="35" t="s">
        <v>184</v>
      </c>
      <c r="B64" s="47">
        <v>0.58451900000000001</v>
      </c>
      <c r="C64" s="47">
        <v>3.3500000000000001E-4</v>
      </c>
      <c r="D64" s="47">
        <v>2.370466</v>
      </c>
      <c r="E64" s="47">
        <v>98.421662999999995</v>
      </c>
      <c r="F64" s="12"/>
      <c r="G64" s="3"/>
      <c r="H64" s="3"/>
    </row>
    <row r="65" spans="1:8" x14ac:dyDescent="0.2">
      <c r="A65" s="37" t="s">
        <v>157</v>
      </c>
      <c r="B65" s="38">
        <v>2.8514360000000001</v>
      </c>
      <c r="C65" s="38">
        <v>9.2642330000000008</v>
      </c>
      <c r="D65" s="38">
        <v>28.914376000000001</v>
      </c>
      <c r="E65" s="38">
        <v>90.559303</v>
      </c>
      <c r="F65" s="12"/>
      <c r="G65" s="3"/>
      <c r="H65" s="3"/>
    </row>
    <row r="66" spans="1:8" x14ac:dyDescent="0.2">
      <c r="A66" s="36" t="s">
        <v>172</v>
      </c>
      <c r="B66" s="47">
        <v>0.601661</v>
      </c>
      <c r="C66" s="47">
        <v>5.5633470000000003</v>
      </c>
      <c r="D66" s="47">
        <v>16.6294</v>
      </c>
      <c r="E66" s="47">
        <v>57.920679</v>
      </c>
      <c r="F66" s="12"/>
      <c r="G66" s="3"/>
      <c r="H66" s="3"/>
    </row>
    <row r="67" spans="1:8" x14ac:dyDescent="0.2">
      <c r="A67" s="37" t="s">
        <v>188</v>
      </c>
      <c r="B67" s="38">
        <v>4.0724289999999996</v>
      </c>
      <c r="C67" s="38">
        <v>12.286350000000001</v>
      </c>
      <c r="D67" s="38">
        <v>54.190351</v>
      </c>
      <c r="E67" s="38">
        <v>54.966476</v>
      </c>
      <c r="F67" s="12"/>
      <c r="G67" s="3"/>
      <c r="H67" s="3"/>
    </row>
    <row r="68" spans="1:8" x14ac:dyDescent="0.2">
      <c r="A68" s="35" t="s">
        <v>159</v>
      </c>
      <c r="B68" s="47">
        <v>2.6078329999999998</v>
      </c>
      <c r="C68" s="47">
        <v>6.8458860000000001</v>
      </c>
      <c r="D68" s="47">
        <v>48.719841000000002</v>
      </c>
      <c r="E68" s="47">
        <v>54.178215000000002</v>
      </c>
      <c r="F68" s="12"/>
      <c r="G68" s="3"/>
      <c r="H68" s="3"/>
    </row>
    <row r="69" spans="1:8" x14ac:dyDescent="0.2">
      <c r="A69" s="37" t="s">
        <v>187</v>
      </c>
      <c r="B69" s="38">
        <v>1.4971999999999999E-2</v>
      </c>
      <c r="C69" s="38">
        <v>4.3600000000000003E-4</v>
      </c>
      <c r="D69" s="38">
        <v>3.009741</v>
      </c>
      <c r="E69" s="38">
        <v>46.335779000000002</v>
      </c>
      <c r="F69" s="12"/>
      <c r="G69" s="3"/>
      <c r="H69" s="3"/>
    </row>
    <row r="70" spans="1:8" x14ac:dyDescent="0.2">
      <c r="A70" s="36" t="s">
        <v>137</v>
      </c>
      <c r="B70" s="47">
        <v>3.5276779999999999</v>
      </c>
      <c r="C70" s="47">
        <v>2.1496019999999998</v>
      </c>
      <c r="D70" s="47">
        <v>35.562471000000002</v>
      </c>
      <c r="E70" s="47">
        <v>37.85521</v>
      </c>
      <c r="F70" s="12"/>
      <c r="G70" s="3"/>
      <c r="H70" s="3"/>
    </row>
    <row r="71" spans="1:8" x14ac:dyDescent="0.2">
      <c r="A71" s="37" t="s">
        <v>189</v>
      </c>
      <c r="B71" s="38">
        <v>0.37704700000000002</v>
      </c>
      <c r="C71" s="38" t="s">
        <v>251</v>
      </c>
      <c r="D71" s="38">
        <v>22.689344999999999</v>
      </c>
      <c r="E71" s="38">
        <v>34.697899</v>
      </c>
      <c r="F71" s="12"/>
      <c r="G71" s="3"/>
      <c r="H71" s="3"/>
    </row>
    <row r="72" spans="1:8" x14ac:dyDescent="0.2">
      <c r="A72" s="35" t="s">
        <v>191</v>
      </c>
      <c r="B72" s="47">
        <v>1.0227999999999999E-2</v>
      </c>
      <c r="C72" s="47">
        <v>10.858929</v>
      </c>
      <c r="D72" s="47">
        <v>39.492049999999999</v>
      </c>
      <c r="E72" s="47">
        <v>34.086024000000002</v>
      </c>
      <c r="F72" s="12"/>
      <c r="G72" s="3"/>
      <c r="H72" s="3"/>
    </row>
    <row r="73" spans="1:8" x14ac:dyDescent="0.2">
      <c r="A73" s="37" t="s">
        <v>114</v>
      </c>
      <c r="B73" s="38">
        <v>3.2166199999999998</v>
      </c>
      <c r="C73" s="38">
        <v>3.1594129999999998</v>
      </c>
      <c r="D73" s="38">
        <v>24.028416</v>
      </c>
      <c r="E73" s="38">
        <v>28.592404999999999</v>
      </c>
      <c r="F73" s="12"/>
      <c r="G73" s="3"/>
      <c r="H73" s="3"/>
    </row>
    <row r="74" spans="1:8" x14ac:dyDescent="0.2">
      <c r="A74" s="36" t="s">
        <v>139</v>
      </c>
      <c r="B74" s="47">
        <v>3.3045089999999999</v>
      </c>
      <c r="C74" s="47">
        <v>0.70297600000000005</v>
      </c>
      <c r="D74" s="47">
        <v>27.530739000000001</v>
      </c>
      <c r="E74" s="47">
        <v>27.847624</v>
      </c>
      <c r="F74" s="12"/>
      <c r="G74" s="3"/>
      <c r="H74" s="3"/>
    </row>
    <row r="75" spans="1:8" x14ac:dyDescent="0.2">
      <c r="A75" s="37" t="s">
        <v>129</v>
      </c>
      <c r="B75" s="38">
        <v>5.3854819999999997</v>
      </c>
      <c r="C75" s="38">
        <v>2.476467</v>
      </c>
      <c r="D75" s="38">
        <v>42.671739000000002</v>
      </c>
      <c r="E75" s="38">
        <v>27.136892</v>
      </c>
      <c r="F75" s="12"/>
      <c r="G75" s="3"/>
      <c r="H75" s="3"/>
    </row>
    <row r="76" spans="1:8" x14ac:dyDescent="0.2">
      <c r="A76" s="35" t="s">
        <v>190</v>
      </c>
      <c r="B76" s="47">
        <v>2.202474</v>
      </c>
      <c r="C76" s="47">
        <v>1.3723700000000001</v>
      </c>
      <c r="D76" s="47">
        <v>21.690781999999999</v>
      </c>
      <c r="E76" s="47">
        <v>26.924087</v>
      </c>
      <c r="F76" s="12"/>
      <c r="G76" s="3"/>
      <c r="H76" s="3"/>
    </row>
    <row r="77" spans="1:8" x14ac:dyDescent="0.2">
      <c r="A77" s="37" t="s">
        <v>192</v>
      </c>
      <c r="B77" s="38">
        <v>3.2030000000000001E-3</v>
      </c>
      <c r="C77" s="38">
        <v>6.8353999999999998E-2</v>
      </c>
      <c r="D77" s="38">
        <v>4.4457999999999998E-2</v>
      </c>
      <c r="E77" s="38">
        <v>21.928538</v>
      </c>
      <c r="F77" s="12"/>
      <c r="G77" s="3"/>
      <c r="H77" s="3"/>
    </row>
    <row r="78" spans="1:8" x14ac:dyDescent="0.2">
      <c r="A78" s="36" t="s">
        <v>193</v>
      </c>
      <c r="B78" s="47">
        <v>2.195532</v>
      </c>
      <c r="C78" s="47">
        <v>1.1067769999999999</v>
      </c>
      <c r="D78" s="47">
        <v>20.026022999999999</v>
      </c>
      <c r="E78" s="47">
        <v>21.546059</v>
      </c>
      <c r="F78" s="12"/>
      <c r="G78" s="3"/>
      <c r="H78" s="3"/>
    </row>
    <row r="79" spans="1:8" x14ac:dyDescent="0.2">
      <c r="A79" s="37" t="s">
        <v>144</v>
      </c>
      <c r="B79" s="38">
        <v>8.8928619999999992</v>
      </c>
      <c r="C79" s="38">
        <v>4.1337900000000003</v>
      </c>
      <c r="D79" s="38">
        <v>53.108108999999999</v>
      </c>
      <c r="E79" s="38">
        <v>20.821915000000001</v>
      </c>
      <c r="F79" s="12"/>
      <c r="G79" s="3"/>
      <c r="H79" s="3"/>
    </row>
    <row r="80" spans="1:8" x14ac:dyDescent="0.2">
      <c r="A80" s="35" t="s">
        <v>194</v>
      </c>
      <c r="B80" s="47">
        <v>1.2462000000000001E-2</v>
      </c>
      <c r="C80" s="47">
        <v>1.5164629999999999</v>
      </c>
      <c r="D80" s="47">
        <v>61.707859999999997</v>
      </c>
      <c r="E80" s="47">
        <v>19.332062000000001</v>
      </c>
      <c r="F80" s="12"/>
      <c r="G80" s="3"/>
      <c r="H80" s="3"/>
    </row>
    <row r="81" spans="1:11" x14ac:dyDescent="0.2">
      <c r="A81" s="37" t="s">
        <v>196</v>
      </c>
      <c r="B81" s="38">
        <v>1.3390869999999999</v>
      </c>
      <c r="C81" s="38">
        <v>0.77402700000000002</v>
      </c>
      <c r="D81" s="38">
        <v>15.11107</v>
      </c>
      <c r="E81" s="38">
        <v>19.325143000000001</v>
      </c>
      <c r="F81" s="12"/>
      <c r="G81" s="3"/>
      <c r="H81" s="3"/>
    </row>
    <row r="82" spans="1:11" x14ac:dyDescent="0.2">
      <c r="A82" s="36" t="s">
        <v>120</v>
      </c>
      <c r="B82" s="47">
        <v>0.50630500000000001</v>
      </c>
      <c r="C82" s="47">
        <v>2.6360969999999999</v>
      </c>
      <c r="D82" s="47">
        <v>12.225111999999999</v>
      </c>
      <c r="E82" s="47">
        <v>18.386109999999999</v>
      </c>
      <c r="F82" s="12"/>
      <c r="G82" s="13"/>
      <c r="H82" s="5"/>
      <c r="I82" s="5"/>
      <c r="J82" s="5"/>
      <c r="K82" s="5"/>
    </row>
    <row r="83" spans="1:11" ht="15" x14ac:dyDescent="0.2">
      <c r="A83" s="37" t="s">
        <v>138</v>
      </c>
      <c r="B83" s="38">
        <v>2.360284</v>
      </c>
      <c r="C83" s="38">
        <v>0.40507799999999999</v>
      </c>
      <c r="D83" s="38">
        <v>29.045002</v>
      </c>
      <c r="E83" s="38">
        <v>18.037206999999999</v>
      </c>
      <c r="F83" s="12"/>
      <c r="G83" s="14"/>
      <c r="H83" s="5"/>
      <c r="I83" s="5"/>
      <c r="J83" s="5"/>
      <c r="K83" s="5"/>
    </row>
    <row r="84" spans="1:11" x14ac:dyDescent="0.2">
      <c r="A84" s="35" t="s">
        <v>195</v>
      </c>
      <c r="B84" s="47">
        <v>1.0162040000000001</v>
      </c>
      <c r="C84" s="47">
        <v>0.98181200000000002</v>
      </c>
      <c r="D84" s="47">
        <v>20.335152000000001</v>
      </c>
      <c r="E84" s="47">
        <v>17.837824999999999</v>
      </c>
      <c r="F84" s="12"/>
      <c r="G84" s="3"/>
      <c r="H84" s="3"/>
    </row>
    <row r="85" spans="1:11" x14ac:dyDescent="0.2">
      <c r="A85" s="37" t="s">
        <v>200</v>
      </c>
      <c r="B85" s="38">
        <v>4.9043289999999997</v>
      </c>
      <c r="C85" s="38">
        <v>1.09779</v>
      </c>
      <c r="D85" s="38">
        <v>18.950168000000001</v>
      </c>
      <c r="E85" s="38">
        <v>13.443231000000001</v>
      </c>
      <c r="F85" s="12"/>
      <c r="G85" s="3"/>
      <c r="H85" s="3"/>
    </row>
    <row r="86" spans="1:11" x14ac:dyDescent="0.2">
      <c r="A86" s="36" t="s">
        <v>143</v>
      </c>
      <c r="B86" s="47">
        <v>0.56456600000000001</v>
      </c>
      <c r="C86" s="47">
        <v>0.37524600000000002</v>
      </c>
      <c r="D86" s="47">
        <v>9.9077070000000003</v>
      </c>
      <c r="E86" s="47">
        <v>9.1500509999999995</v>
      </c>
      <c r="F86" s="12"/>
      <c r="G86" s="3"/>
      <c r="H86" s="3"/>
    </row>
    <row r="87" spans="1:11" x14ac:dyDescent="0.2">
      <c r="A87" s="37" t="s">
        <v>155</v>
      </c>
      <c r="B87" s="38">
        <v>0.42802899999999999</v>
      </c>
      <c r="C87" s="38">
        <v>0.77051499999999995</v>
      </c>
      <c r="D87" s="38">
        <v>5.9140990000000002</v>
      </c>
      <c r="E87" s="38">
        <v>8.4944600000000001</v>
      </c>
      <c r="F87" s="12"/>
      <c r="G87" s="3"/>
      <c r="H87" s="3"/>
    </row>
    <row r="88" spans="1:11" x14ac:dyDescent="0.2">
      <c r="A88" s="35" t="s">
        <v>198</v>
      </c>
      <c r="B88" s="47">
        <v>2.5796359999999998</v>
      </c>
      <c r="C88" s="47">
        <v>0.87661299999999998</v>
      </c>
      <c r="D88" s="47">
        <v>16.366433000000001</v>
      </c>
      <c r="E88" s="47">
        <v>7.7783429999999996</v>
      </c>
      <c r="F88" s="12"/>
      <c r="G88" s="3"/>
      <c r="H88" s="3"/>
    </row>
    <row r="89" spans="1:11" x14ac:dyDescent="0.2">
      <c r="A89" s="37" t="s">
        <v>197</v>
      </c>
      <c r="B89" s="38">
        <v>0.87010699999999996</v>
      </c>
      <c r="C89" s="38">
        <v>5.3983000000000003E-2</v>
      </c>
      <c r="D89" s="38">
        <v>10.027958</v>
      </c>
      <c r="E89" s="38">
        <v>6.3398459999999996</v>
      </c>
      <c r="F89" s="12"/>
      <c r="G89" s="3"/>
      <c r="H89" s="3"/>
    </row>
    <row r="90" spans="1:11" x14ac:dyDescent="0.2">
      <c r="A90" s="36" t="s">
        <v>199</v>
      </c>
      <c r="B90" s="47">
        <v>1.528543</v>
      </c>
      <c r="C90" s="47">
        <v>0.11755500000000001</v>
      </c>
      <c r="D90" s="47">
        <v>10.428856</v>
      </c>
      <c r="E90" s="47">
        <v>6.2150889999999999</v>
      </c>
      <c r="F90" s="12"/>
      <c r="G90" s="3"/>
      <c r="H90" s="3"/>
    </row>
    <row r="91" spans="1:11" x14ac:dyDescent="0.2">
      <c r="A91" s="37" t="s">
        <v>201</v>
      </c>
      <c r="B91" s="38">
        <v>6.2100000000000002E-3</v>
      </c>
      <c r="C91" s="38">
        <v>9.4029000000000001E-2</v>
      </c>
      <c r="D91" s="38">
        <v>1.201357</v>
      </c>
      <c r="E91" s="38">
        <v>5.6934699999999996</v>
      </c>
      <c r="F91" s="12"/>
      <c r="G91" s="3"/>
      <c r="H91" s="3"/>
    </row>
    <row r="92" spans="1:11" x14ac:dyDescent="0.2">
      <c r="A92" s="35" t="s">
        <v>149</v>
      </c>
      <c r="B92" s="47">
        <v>0.78816699999999995</v>
      </c>
      <c r="C92" s="47">
        <v>0.16514000000000001</v>
      </c>
      <c r="D92" s="47">
        <v>1.254235</v>
      </c>
      <c r="E92" s="47">
        <v>5.4386210000000004</v>
      </c>
      <c r="F92" s="12"/>
      <c r="G92" s="3"/>
      <c r="H92" s="3"/>
    </row>
    <row r="93" spans="1:11" x14ac:dyDescent="0.2">
      <c r="A93" s="37" t="s">
        <v>151</v>
      </c>
      <c r="B93" s="38">
        <v>0.57183399999999995</v>
      </c>
      <c r="C93" s="38">
        <v>0.24279999999999999</v>
      </c>
      <c r="D93" s="38">
        <v>3.8504179999999999</v>
      </c>
      <c r="E93" s="38">
        <v>4.980194</v>
      </c>
      <c r="F93" s="12"/>
      <c r="G93" s="3"/>
      <c r="H93" s="3"/>
    </row>
    <row r="94" spans="1:11" x14ac:dyDescent="0.2">
      <c r="A94" s="36" t="s">
        <v>116</v>
      </c>
      <c r="B94" s="47">
        <v>0.38530500000000001</v>
      </c>
      <c r="C94" s="47">
        <v>0.46761399999999997</v>
      </c>
      <c r="D94" s="47">
        <v>7.1196460000000004</v>
      </c>
      <c r="E94" s="47">
        <v>4.5289390000000003</v>
      </c>
      <c r="F94" s="12"/>
      <c r="G94" s="3"/>
      <c r="H94" s="3"/>
    </row>
    <row r="95" spans="1:11" x14ac:dyDescent="0.2">
      <c r="A95" s="37" t="s">
        <v>132</v>
      </c>
      <c r="B95" s="38">
        <v>1.0629630000000001</v>
      </c>
      <c r="C95" s="38">
        <v>0.91325000000000001</v>
      </c>
      <c r="D95" s="38">
        <v>5.5432199999999998</v>
      </c>
      <c r="E95" s="38">
        <v>3.922812</v>
      </c>
      <c r="F95" s="12"/>
      <c r="G95" s="3"/>
      <c r="H95" s="3"/>
    </row>
    <row r="96" spans="1:11" x14ac:dyDescent="0.2">
      <c r="A96" s="39" t="s">
        <v>163</v>
      </c>
      <c r="B96" s="50">
        <v>13.934816</v>
      </c>
      <c r="C96" s="50">
        <v>5.776885</v>
      </c>
      <c r="D96" s="50">
        <v>123.644581</v>
      </c>
      <c r="E96" s="50">
        <v>150.18581800000001</v>
      </c>
      <c r="F96" s="12"/>
      <c r="G96" s="3"/>
      <c r="H96" s="3"/>
    </row>
    <row r="97" spans="1:8" x14ac:dyDescent="0.2">
      <c r="A97" s="7"/>
      <c r="B97" s="8"/>
      <c r="C97" s="8"/>
      <c r="D97" s="8"/>
      <c r="E97" s="8"/>
      <c r="F97" s="12"/>
      <c r="G97" s="3"/>
      <c r="H97" s="3"/>
    </row>
    <row r="98" spans="1:8" x14ac:dyDescent="0.2">
      <c r="A98" s="51" t="s">
        <v>226</v>
      </c>
      <c r="B98" s="18"/>
      <c r="C98" s="18"/>
      <c r="D98" s="18"/>
      <c r="E98" s="18"/>
    </row>
    <row r="99" spans="1:8" ht="24" customHeight="1" x14ac:dyDescent="0.2">
      <c r="A99" s="69" t="str">
        <f>'working sheet'!$B$34</f>
        <v/>
      </c>
      <c r="B99" s="69"/>
      <c r="C99" s="69"/>
      <c r="D99" s="69"/>
      <c r="E99" s="69"/>
    </row>
    <row r="116" spans="1:1" ht="15" x14ac:dyDescent="0.2">
      <c r="A116" s="14"/>
    </row>
    <row r="117" spans="1:1" ht="15" x14ac:dyDescent="0.2">
      <c r="A117" s="14"/>
    </row>
  </sheetData>
  <mergeCells count="5">
    <mergeCell ref="A5:A6"/>
    <mergeCell ref="B5:C5"/>
    <mergeCell ref="D5:E5"/>
    <mergeCell ref="A99:E99"/>
    <mergeCell ref="A4:G4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V41"/>
  <sheetViews>
    <sheetView rightToLeft="1" workbookViewId="0">
      <selection activeCell="J14" sqref="J14"/>
    </sheetView>
  </sheetViews>
  <sheetFormatPr defaultRowHeight="12.75" x14ac:dyDescent="0.2"/>
  <cols>
    <col min="2" max="2" width="22.140625" customWidth="1"/>
    <col min="4" max="4" width="11.140625" customWidth="1"/>
    <col min="7" max="7" width="146.28515625" customWidth="1"/>
    <col min="8" max="8" width="56.28515625" customWidth="1"/>
    <col min="9" max="9" width="72.42578125" customWidth="1"/>
    <col min="10" max="10" width="86.85546875" customWidth="1"/>
  </cols>
  <sheetData>
    <row r="1" spans="2:22" x14ac:dyDescent="0.2">
      <c r="G1" t="s">
        <v>0</v>
      </c>
      <c r="V1" t="s">
        <v>1</v>
      </c>
    </row>
    <row r="3" spans="2:22" ht="18" x14ac:dyDescent="0.2">
      <c r="C3" t="s">
        <v>221</v>
      </c>
      <c r="D3" t="s">
        <v>222</v>
      </c>
      <c r="F3">
        <v>1</v>
      </c>
      <c r="G3" s="52" t="s">
        <v>202</v>
      </c>
      <c r="I3" t="s">
        <v>224</v>
      </c>
      <c r="J3" t="str">
        <f>I3&amp;B9</f>
        <v>حركة التجارة الخارجية السلعية غير النفطية - عبر منافذ إمارة أبوظبي-أكتوبر 2020</v>
      </c>
      <c r="L3" s="24"/>
      <c r="M3" s="24"/>
    </row>
    <row r="4" spans="2:22" ht="15" x14ac:dyDescent="0.2">
      <c r="B4" t="s">
        <v>247</v>
      </c>
      <c r="C4" s="55" t="str">
        <f>B41</f>
        <v>يناير</v>
      </c>
      <c r="D4">
        <f>A41</f>
        <v>2019</v>
      </c>
      <c r="F4">
        <v>1</v>
      </c>
      <c r="G4" s="56" t="s">
        <v>203</v>
      </c>
      <c r="H4" s="59" t="s">
        <v>231</v>
      </c>
      <c r="I4" s="56" t="s">
        <v>237</v>
      </c>
      <c r="J4" s="56" t="str">
        <f>H4&amp;I4&amp;B10</f>
        <v>جدول 1: الصادرات غير النفطية من السلع حسب النظام المنسـق (الحد الثانـي) خلال الأشهر(يناير - أكتوبر) ، وشهر أكتوبر من العامين 2019-2020</v>
      </c>
      <c r="K4" s="56"/>
      <c r="L4" s="26"/>
      <c r="M4" s="26"/>
    </row>
    <row r="5" spans="2:22" ht="18" x14ac:dyDescent="0.2">
      <c r="B5" t="s">
        <v>223</v>
      </c>
      <c r="C5" s="55" t="str">
        <f>D41</f>
        <v>أكتوبر</v>
      </c>
      <c r="D5">
        <f>C41</f>
        <v>2020</v>
      </c>
      <c r="F5">
        <v>2</v>
      </c>
      <c r="G5" s="52" t="s">
        <v>202</v>
      </c>
      <c r="H5" s="32"/>
      <c r="I5" t="s">
        <v>224</v>
      </c>
      <c r="J5" t="str">
        <f>I5&amp;B9</f>
        <v>حركة التجارة الخارجية السلعية غير النفطية - عبر منافذ إمارة أبوظبي-أكتوبر 2020</v>
      </c>
    </row>
    <row r="6" spans="2:22" ht="14.25" x14ac:dyDescent="0.2">
      <c r="F6">
        <v>2</v>
      </c>
      <c r="G6" s="56" t="s">
        <v>205</v>
      </c>
      <c r="H6" s="59" t="s">
        <v>232</v>
      </c>
      <c r="I6" s="56" t="s">
        <v>238</v>
      </c>
      <c r="J6" s="56" t="str">
        <f>H6&amp;I6&amp;B10</f>
        <v>جدول 2: المعاد تصديره من السلع حسب النظام المنسـق (الحد الثانـي) خلال الأشهر(يناير - أكتوبر) ، وشهر أكتوبر من العامين 2019-2020</v>
      </c>
      <c r="K6" s="56"/>
    </row>
    <row r="7" spans="2:22" ht="18" x14ac:dyDescent="0.2">
      <c r="D7" t="str">
        <f>VLOOKUP(C5,$B$13:$C$24,2,0)</f>
        <v>أكتوبر</v>
      </c>
      <c r="F7">
        <v>3</v>
      </c>
      <c r="G7" s="53" t="s">
        <v>202</v>
      </c>
      <c r="H7" s="32"/>
      <c r="I7" t="s">
        <v>224</v>
      </c>
      <c r="J7" t="str">
        <f>I7&amp;B9</f>
        <v>حركة التجارة الخارجية السلعية غير النفطية - عبر منافذ إمارة أبوظبي-أكتوبر 2020</v>
      </c>
    </row>
    <row r="8" spans="2:22" ht="14.25" x14ac:dyDescent="0.2">
      <c r="F8">
        <v>3</v>
      </c>
      <c r="G8" s="56" t="s">
        <v>204</v>
      </c>
      <c r="H8" s="59" t="s">
        <v>233</v>
      </c>
      <c r="I8" s="56" t="s">
        <v>239</v>
      </c>
      <c r="J8" s="56" t="str">
        <f>H8&amp;I8&amp;B10</f>
        <v>جدول 3: الواردات من السلع حسب النظام المنسـق (الحد الثانـي) خلال الأشهر(يناير - أكتوبر) ، وشهر أكتوبر من العامين 2019-2020</v>
      </c>
      <c r="K8" s="56"/>
    </row>
    <row r="9" spans="2:22" ht="18" x14ac:dyDescent="0.2">
      <c r="B9" t="str">
        <f>D7&amp;" "&amp;D5</f>
        <v>أكتوبر 2020</v>
      </c>
      <c r="F9">
        <v>4</v>
      </c>
      <c r="G9" s="52" t="s">
        <v>202</v>
      </c>
      <c r="H9" s="32"/>
      <c r="I9" t="s">
        <v>224</v>
      </c>
      <c r="J9" t="str">
        <f>I9&amp;B9</f>
        <v>حركة التجارة الخارجية السلعية غير النفطية - عبر منافذ إمارة أبوظبي-أكتوبر 2020</v>
      </c>
    </row>
    <row r="10" spans="2:22" ht="14.25" x14ac:dyDescent="0.2">
      <c r="B10" t="str">
        <f>"("&amp;C4&amp;" - "&amp;C5&amp;") ، وشهر "&amp;D7&amp;" من العامين "&amp;D4&amp;"-"&amp;D5</f>
        <v>(يناير - أكتوبر) ، وشهر أكتوبر من العامين 2019-2020</v>
      </c>
      <c r="F10">
        <v>4</v>
      </c>
      <c r="G10" s="58" t="s">
        <v>206</v>
      </c>
      <c r="H10" s="60" t="s">
        <v>234</v>
      </c>
      <c r="I10" s="58" t="s">
        <v>240</v>
      </c>
      <c r="J10" s="58" t="str">
        <f>H10&amp;I10&amp;B10</f>
        <v>جدول 4:  الصادرات غير النفطية من السلع حسب الدول خلال الأشهر(يناير - أكتوبر) ، وشهر أكتوبر من العامين 2019-2020</v>
      </c>
      <c r="K10" s="58"/>
    </row>
    <row r="11" spans="2:22" ht="18" x14ac:dyDescent="0.2">
      <c r="F11">
        <v>5</v>
      </c>
      <c r="G11" s="52" t="s">
        <v>202</v>
      </c>
      <c r="H11" s="32"/>
      <c r="I11" t="s">
        <v>224</v>
      </c>
      <c r="J11" t="str">
        <f>I11&amp;B9</f>
        <v>حركة التجارة الخارجية السلعية غير النفطية - عبر منافذ إمارة أبوظبي-أكتوبر 2020</v>
      </c>
    </row>
    <row r="12" spans="2:22" ht="14.25" x14ac:dyDescent="0.2">
      <c r="F12">
        <v>5</v>
      </c>
      <c r="G12" s="56" t="s">
        <v>207</v>
      </c>
      <c r="H12" s="59" t="s">
        <v>235</v>
      </c>
      <c r="I12" s="56" t="s">
        <v>241</v>
      </c>
      <c r="J12" s="56" t="str">
        <f>H12&amp;I12&amp;B10</f>
        <v>جدول 5:المعاد تصديره من السلع غير النفطية حسب الدول خلال الأشهر(يناير - أكتوبر) ، وشهر أكتوبر من العامين 2019-2020</v>
      </c>
      <c r="K12" s="56"/>
    </row>
    <row r="13" spans="2:22" ht="18" x14ac:dyDescent="0.2">
      <c r="B13" s="55" t="s">
        <v>209</v>
      </c>
      <c r="C13" s="54" t="s">
        <v>209</v>
      </c>
      <c r="F13">
        <v>6</v>
      </c>
      <c r="G13" s="52" t="s">
        <v>202</v>
      </c>
      <c r="H13" s="32"/>
      <c r="I13" t="s">
        <v>224</v>
      </c>
      <c r="J13" t="str">
        <f>I13&amp;B9</f>
        <v>حركة التجارة الخارجية السلعية غير النفطية - عبر منافذ إمارة أبوظبي-أكتوبر 2020</v>
      </c>
    </row>
    <row r="14" spans="2:22" ht="14.25" x14ac:dyDescent="0.2">
      <c r="B14" s="55" t="s">
        <v>210</v>
      </c>
      <c r="C14" s="54" t="s">
        <v>210</v>
      </c>
      <c r="F14">
        <v>6</v>
      </c>
      <c r="G14" s="56" t="s">
        <v>208</v>
      </c>
      <c r="H14" s="59" t="s">
        <v>236</v>
      </c>
      <c r="I14" s="56" t="s">
        <v>242</v>
      </c>
      <c r="J14" s="56" t="str">
        <f>H14&amp;I14&amp;B10</f>
        <v>جدول 6: الواردات غير النفطية من السلع حسب الدول خلال الأشهر(يناير - أكتوبر) ، وشهر أكتوبر من العامين 2019-2020</v>
      </c>
      <c r="K14" s="56"/>
    </row>
    <row r="15" spans="2:22" ht="14.25" x14ac:dyDescent="0.2">
      <c r="B15" s="55" t="s">
        <v>211</v>
      </c>
      <c r="C15" s="54" t="s">
        <v>211</v>
      </c>
    </row>
    <row r="16" spans="2:22" ht="14.25" x14ac:dyDescent="0.2">
      <c r="B16" s="55" t="s">
        <v>212</v>
      </c>
      <c r="C16" s="54" t="s">
        <v>212</v>
      </c>
    </row>
    <row r="17" spans="2:6" ht="14.25" x14ac:dyDescent="0.2">
      <c r="B17" s="55" t="s">
        <v>213</v>
      </c>
      <c r="C17" s="54" t="s">
        <v>213</v>
      </c>
    </row>
    <row r="18" spans="2:6" ht="14.25" x14ac:dyDescent="0.2">
      <c r="B18" s="55" t="s">
        <v>214</v>
      </c>
      <c r="C18" s="54" t="s">
        <v>214</v>
      </c>
    </row>
    <row r="19" spans="2:6" ht="14.25" x14ac:dyDescent="0.2">
      <c r="B19" s="55" t="s">
        <v>215</v>
      </c>
      <c r="C19" s="54" t="s">
        <v>215</v>
      </c>
    </row>
    <row r="20" spans="2:6" ht="14.25" x14ac:dyDescent="0.2">
      <c r="B20" s="55" t="s">
        <v>216</v>
      </c>
      <c r="C20" s="54" t="s">
        <v>216</v>
      </c>
    </row>
    <row r="21" spans="2:6" ht="14.25" x14ac:dyDescent="0.2">
      <c r="B21" s="55" t="s">
        <v>217</v>
      </c>
      <c r="C21" s="54" t="s">
        <v>217</v>
      </c>
    </row>
    <row r="22" spans="2:6" ht="14.25" x14ac:dyDescent="0.2">
      <c r="B22" s="55" t="s">
        <v>218</v>
      </c>
      <c r="C22" s="54" t="s">
        <v>218</v>
      </c>
    </row>
    <row r="23" spans="2:6" ht="14.25" x14ac:dyDescent="0.2">
      <c r="B23" s="55" t="s">
        <v>219</v>
      </c>
      <c r="C23" s="54" t="s">
        <v>219</v>
      </c>
    </row>
    <row r="24" spans="2:6" ht="14.25" x14ac:dyDescent="0.2">
      <c r="B24" s="55" t="s">
        <v>220</v>
      </c>
      <c r="C24" s="54" t="s">
        <v>220</v>
      </c>
    </row>
    <row r="29" spans="2:6" x14ac:dyDescent="0.2">
      <c r="B29" t="s">
        <v>2</v>
      </c>
    </row>
    <row r="30" spans="2:6" x14ac:dyDescent="0.2">
      <c r="B30">
        <v>0</v>
      </c>
    </row>
    <row r="31" spans="2:6" x14ac:dyDescent="0.2">
      <c r="B31" s="33"/>
      <c r="C31" s="33"/>
      <c r="D31" s="33"/>
      <c r="E31" s="33"/>
      <c r="F31" s="33"/>
    </row>
    <row r="33" spans="1:4" x14ac:dyDescent="0.2">
      <c r="B33" t="str">
        <f>"The data for "&amp;B30&amp; " are preliminary"</f>
        <v>The data for 0 are preliminary</v>
      </c>
    </row>
    <row r="34" spans="1:4" x14ac:dyDescent="0.2">
      <c r="B34" s="57" t="str">
        <f>IF($B$30&gt;0," بيانات عام " &amp;$B$30&amp; " أوليّة ","")</f>
        <v/>
      </c>
    </row>
    <row r="40" spans="1:4" x14ac:dyDescent="0.2">
      <c r="A40" t="s">
        <v>243</v>
      </c>
      <c r="B40" t="s">
        <v>244</v>
      </c>
      <c r="C40" t="s">
        <v>245</v>
      </c>
      <c r="D40" t="s">
        <v>246</v>
      </c>
    </row>
    <row r="41" spans="1:4" x14ac:dyDescent="0.2">
      <c r="A41">
        <v>2019</v>
      </c>
      <c r="B41" t="s">
        <v>209</v>
      </c>
      <c r="C41">
        <v>2020</v>
      </c>
      <c r="D41" t="s">
        <v>218</v>
      </c>
    </row>
  </sheetData>
  <phoneticPr fontId="3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صادر
وارد
معاد تصديره
</KeyWordsAr>
    <KeyWords xmlns="cac204a3-57fb-4aea-ba50-989298fa4f73">import
export 
re export
re-export
</KeyWords>
    <ReleaseID_DB xmlns="cac204a3-57fb-4aea-ba50-989298fa4f73">11515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FD0C4997-92E7-4221-8207-EA9261A93A99}"/>
</file>

<file path=customXml/itemProps2.xml><?xml version="1.0" encoding="utf-8"?>
<ds:datastoreItem xmlns:ds="http://schemas.openxmlformats.org/officeDocument/2006/customXml" ds:itemID="{3A568B2A-AD13-4B33-B650-206D9A83CE29}"/>
</file>

<file path=customXml/itemProps3.xml><?xml version="1.0" encoding="utf-8"?>
<ds:datastoreItem xmlns:ds="http://schemas.openxmlformats.org/officeDocument/2006/customXml" ds:itemID="{DAF37275-90E0-4BFF-933D-7896B223B2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working sheet</vt:lpstr>
      <vt:lpstr>'1'!Print_Area</vt:lpstr>
      <vt:lpstr>'2'!Print_Area</vt:lpstr>
      <vt:lpstr>'3'!Print_Area</vt:lpstr>
      <vt:lpstr>'6'!Print_Area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Hafjash Usman</cp:lastModifiedBy>
  <cp:lastPrinted>2021-06-20T22:02:17Z</cp:lastPrinted>
  <dcterms:created xsi:type="dcterms:W3CDTF">2013-06-04T12:10:27Z</dcterms:created>
  <dcterms:modified xsi:type="dcterms:W3CDTF">2021-06-29T05:49:54Z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