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ADB9691F-3CF6-45F3-AE36-C931FFCB0C1D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'1'!$A$1:$E$99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76" l="1"/>
  <c r="B33" i="76" s="1"/>
  <c r="D7" i="76"/>
  <c r="B10" i="76" s="1"/>
  <c r="I3" i="76"/>
  <c r="J6" i="76" l="1"/>
  <c r="J8" i="76"/>
  <c r="J10" i="76"/>
  <c r="J4" i="76"/>
  <c r="J12" i="76"/>
  <c r="J14" i="76"/>
  <c r="B9" i="76"/>
  <c r="J9" i="76" l="1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<sst xmlns="http://schemas.openxmlformats.org/spreadsheetml/2006/main" count="652" uniqueCount="268">
  <si>
    <t>Harmonized System Classification (HS)</t>
  </si>
  <si>
    <t>Monthly</t>
  </si>
  <si>
    <t>Year -to- date cumulative</t>
  </si>
  <si>
    <t>Total</t>
  </si>
  <si>
    <t>Live animals</t>
  </si>
  <si>
    <t>Meat and edible offal</t>
  </si>
  <si>
    <t>Dairy produce, birds eggs and honey</t>
  </si>
  <si>
    <t>Products of animal origin, n.e.s.</t>
  </si>
  <si>
    <t>Edible fruit, nuts</t>
  </si>
  <si>
    <t>Cereals</t>
  </si>
  <si>
    <t>Products of the milling industry</t>
  </si>
  <si>
    <t>Oil seeds; grains, seeds and fruits</t>
  </si>
  <si>
    <t>Vegetable plaiting materials</t>
  </si>
  <si>
    <t>Preparations of meat, of fish or of crustaceans</t>
  </si>
  <si>
    <t>Sugars and sugar confectionery</t>
  </si>
  <si>
    <t>Cocoa and cocoa preparations</t>
  </si>
  <si>
    <t>Preparations of cereals, flour, starch or milk</t>
  </si>
  <si>
    <t>Miscellaneous edible preparations</t>
  </si>
  <si>
    <t>Beverages, spirits and vinegar</t>
  </si>
  <si>
    <t>Residues and waste from the food industries</t>
  </si>
  <si>
    <t>Tobacco and manufactured substitutes</t>
  </si>
  <si>
    <t>Salt; sulfur; earths and stone</t>
  </si>
  <si>
    <t>Ores, slag and ash</t>
  </si>
  <si>
    <t>Inorganic chemicals</t>
  </si>
  <si>
    <t>Organic chemicals</t>
  </si>
  <si>
    <t>Pharmaceutical products</t>
  </si>
  <si>
    <t>Fertilizers</t>
  </si>
  <si>
    <t>Tanning extracts; dyes and paints</t>
  </si>
  <si>
    <t>Essential oils; perfumery and cosmetics</t>
  </si>
  <si>
    <t>Modified starches and glues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</si>
  <si>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</si>
  <si>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</si>
  <si>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</si>
  <si>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</si>
  <si>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and leather</t>
  </si>
  <si>
    <t>Furskins and artificial fur</t>
  </si>
  <si>
    <t>Wood, articles of wood and charcoal</t>
  </si>
  <si>
    <t>Cork and articles of cork</t>
  </si>
  <si>
    <t>Manufactures of straw, basketware and wickerwork</t>
  </si>
  <si>
    <t>Pulp of wood; waste and scrap of paper</t>
  </si>
  <si>
    <t>Paper; articles of paper pulp and paperboard</t>
  </si>
  <si>
    <t>Printed books, newspapers and pictures</t>
  </si>
  <si>
    <t>Silk</t>
  </si>
  <si>
    <t>Wool, animal hair and woven fabric</t>
  </si>
  <si>
    <t>Cotton</t>
  </si>
  <si>
    <t>Other vegetable textile fibers and paper yarn</t>
  </si>
  <si>
    <t>Man-made filaments</t>
  </si>
  <si>
    <t>Man-made staple fibers</t>
  </si>
  <si>
    <t>Carpets and textile floor coverings</t>
  </si>
  <si>
    <t>Woven fabrics; textile fabrics; lace and , tapestries</t>
  </si>
  <si>
    <t>Knitted or crocheted fabrics</t>
  </si>
  <si>
    <t>Clothing, knitted or crocheted</t>
  </si>
  <si>
    <t>Clothing not knitted or crocheted</t>
  </si>
  <si>
    <t>Headgear and parts thereof</t>
  </si>
  <si>
    <t>Feathers, down and articles thereof; artificial flowers</t>
  </si>
  <si>
    <t>Articles of stone, plaster, cement and asbestos</t>
  </si>
  <si>
    <t>Ceramic products</t>
  </si>
  <si>
    <t>Glass and glassware</t>
  </si>
  <si>
    <t>Pearls, precious or semi-precious stones, imitation jewelry</t>
  </si>
  <si>
    <t>Iron and steel</t>
  </si>
  <si>
    <t>Articles of iron or steel</t>
  </si>
  <si>
    <t>Copper and articles thereof</t>
  </si>
  <si>
    <t>Nickel and articles thereof</t>
  </si>
  <si>
    <t>Aluminum and articles thereof</t>
  </si>
  <si>
    <t>Lead and articles thereof</t>
  </si>
  <si>
    <t>Zinc and articles thereof</t>
  </si>
  <si>
    <t>Tin and articles thereof</t>
  </si>
  <si>
    <t>Other base metals and articles thereof</t>
  </si>
  <si>
    <t>Miscellaneous articles of base metal</t>
  </si>
  <si>
    <t>Boilers, machinery and mechanical appliances; nuclear reactors</t>
  </si>
  <si>
    <t>Electrical machinery; sound and television recorders</t>
  </si>
  <si>
    <t>Aircraft, spacecraft, and parts thereof</t>
  </si>
  <si>
    <t>Ships, boats and floating structures</t>
  </si>
  <si>
    <t>Clocks and watches and parts thereof</t>
  </si>
  <si>
    <t>Furniture; bedding, mattresses, cushions; lamps, prefabricated buildings</t>
  </si>
  <si>
    <t>Miscellaneous manufactured articles</t>
  </si>
  <si>
    <t>Works of art, collectors' pieces and antiques</t>
  </si>
  <si>
    <t>Special classification provisions</t>
  </si>
  <si>
    <t>Country</t>
  </si>
  <si>
    <t>Saudi Arabia</t>
  </si>
  <si>
    <t>Switzerland</t>
  </si>
  <si>
    <t>Hong Kong</t>
  </si>
  <si>
    <t>Italy</t>
  </si>
  <si>
    <t>China</t>
  </si>
  <si>
    <t>India</t>
  </si>
  <si>
    <t>United States of America</t>
  </si>
  <si>
    <t>Kuwait</t>
  </si>
  <si>
    <t>Oman</t>
  </si>
  <si>
    <t>Kingdom of Bahrain</t>
  </si>
  <si>
    <t>Egypt</t>
  </si>
  <si>
    <t>Malaysia</t>
  </si>
  <si>
    <t>Jordan</t>
  </si>
  <si>
    <t>Netherlands</t>
  </si>
  <si>
    <t>Yemen</t>
  </si>
  <si>
    <t>Singapore</t>
  </si>
  <si>
    <t>Bangladesh</t>
  </si>
  <si>
    <t>Pakistan</t>
  </si>
  <si>
    <t>Turkey</t>
  </si>
  <si>
    <t>Australia</t>
  </si>
  <si>
    <t>Kenya</t>
  </si>
  <si>
    <t>Thailand</t>
  </si>
  <si>
    <t>Viet Nam</t>
  </si>
  <si>
    <t>Spain</t>
  </si>
  <si>
    <t>United Kingdom</t>
  </si>
  <si>
    <t>Belgium</t>
  </si>
  <si>
    <t>Japan</t>
  </si>
  <si>
    <t>Iraq</t>
  </si>
  <si>
    <t>Sudan</t>
  </si>
  <si>
    <t>Syrian Arab Republic</t>
  </si>
  <si>
    <t>Canada</t>
  </si>
  <si>
    <t>Indonesia</t>
  </si>
  <si>
    <t>Tanzania</t>
  </si>
  <si>
    <t>France</t>
  </si>
  <si>
    <t>South Africa</t>
  </si>
  <si>
    <t>Algeria</t>
  </si>
  <si>
    <t>Germany</t>
  </si>
  <si>
    <t>Philippines</t>
  </si>
  <si>
    <t>Morocco</t>
  </si>
  <si>
    <t>Tunisia</t>
  </si>
  <si>
    <t>Mexico</t>
  </si>
  <si>
    <t>Uganda</t>
  </si>
  <si>
    <t>Russian Federation</t>
  </si>
  <si>
    <t>Sri Lanka</t>
  </si>
  <si>
    <t>State of Palestine</t>
  </si>
  <si>
    <t>New Zealand</t>
  </si>
  <si>
    <t>Myanmar</t>
  </si>
  <si>
    <t>Nepal</t>
  </si>
  <si>
    <t>Taiwan</t>
  </si>
  <si>
    <t>Ethiopia</t>
  </si>
  <si>
    <t>Lebanon</t>
  </si>
  <si>
    <t>Colombia</t>
  </si>
  <si>
    <t>South Korea</t>
  </si>
  <si>
    <t>Djibouti</t>
  </si>
  <si>
    <t>Nigeria</t>
  </si>
  <si>
    <t>Peru</t>
  </si>
  <si>
    <t>Poland</t>
  </si>
  <si>
    <t>Greece</t>
  </si>
  <si>
    <t>Ukraine</t>
  </si>
  <si>
    <t>Portugal</t>
  </si>
  <si>
    <t>Brazil</t>
  </si>
  <si>
    <t>Libya</t>
  </si>
  <si>
    <t>Chile</t>
  </si>
  <si>
    <t>Others</t>
  </si>
  <si>
    <t>Ireland</t>
  </si>
  <si>
    <t>Chad</t>
  </si>
  <si>
    <t>Kazakhstan</t>
  </si>
  <si>
    <t>Uzbekistan</t>
  </si>
  <si>
    <t>Sweden</t>
  </si>
  <si>
    <t>Serbia</t>
  </si>
  <si>
    <t>Congo</t>
  </si>
  <si>
    <t>Guinea</t>
  </si>
  <si>
    <t>Austria</t>
  </si>
  <si>
    <t>Denmark</t>
  </si>
  <si>
    <t>Argentina</t>
  </si>
  <si>
    <t>Finland</t>
  </si>
  <si>
    <t>Norway</t>
  </si>
  <si>
    <t>Romania</t>
  </si>
  <si>
    <t>Czechia</t>
  </si>
  <si>
    <t>Slovakia</t>
  </si>
  <si>
    <t>Hungary</t>
  </si>
  <si>
    <t>Zambia</t>
  </si>
  <si>
    <t>Puerto Rico</t>
  </si>
  <si>
    <t>Bulgaria</t>
  </si>
  <si>
    <t>Estonia</t>
  </si>
  <si>
    <t>Luxembourg</t>
  </si>
  <si>
    <t>Lithuania</t>
  </si>
  <si>
    <t>Slovenia</t>
  </si>
  <si>
    <t>Bosnia and Herzegovina</t>
  </si>
  <si>
    <t>Croatia</t>
  </si>
  <si>
    <t>Source: Department of Finance – Customs Administration</t>
  </si>
  <si>
    <t>Fish, crustaceans and molluscs</t>
  </si>
  <si>
    <t>Live trees, plants; bulbs, roots and cut flowers</t>
  </si>
  <si>
    <t>Edible vegetables and roots</t>
  </si>
  <si>
    <t>Lac; gums, resins and other vegetable saps</t>
  </si>
  <si>
    <t>Animal or vegetable fats and oils</t>
  </si>
  <si>
    <t>Preparations of vegetables, fruit and nuts</t>
  </si>
  <si>
    <t>Mineral fuels and mineral oils</t>
  </si>
  <si>
    <t>Soap, washing preparations, waxes and candles</t>
  </si>
  <si>
    <t>Explosives; pyrotechnic products and matches</t>
  </si>
  <si>
    <t>Articles of leather; saddlery; travel goods and handbags</t>
  </si>
  <si>
    <t>Wadding, felt; twine, cordage, ropes and cables</t>
  </si>
  <si>
    <t>Coated, covered or laminated textile fabrics</t>
  </si>
  <si>
    <t>Other textile articles and worn clothing</t>
  </si>
  <si>
    <t>Footwear, gaiters and parts</t>
  </si>
  <si>
    <t>Umbrellas, walking sticks, whips and riding-crops</t>
  </si>
  <si>
    <t>Tools, implements, cutlery, spoons and forks</t>
  </si>
  <si>
    <t>Locomotives, rolling-stock, railway track fixtures and fittings</t>
  </si>
  <si>
    <t>Vehicles other than railway or tramway rolling stock</t>
  </si>
  <si>
    <t>Optical, photographic, cinematographic and medical instruments</t>
  </si>
  <si>
    <t>Toys, games and sports requisites and parts</t>
  </si>
  <si>
    <t>Musical instruments; parts and accessories</t>
  </si>
  <si>
    <t>Million AED</t>
  </si>
  <si>
    <r>
      <rPr>
        <b/>
        <sz val="11"/>
        <color theme="4"/>
        <rFont val="Arial"/>
        <family val="2"/>
      </rPr>
      <t>Table 3:</t>
    </r>
    <r>
      <rPr>
        <b/>
        <sz val="11"/>
        <rFont val="Arial"/>
        <family val="2"/>
      </rPr>
      <t xml:space="preserve"> Imports by Harmonized System Classification, (Jan-Mar) and March, 2020-2021</t>
    </r>
  </si>
  <si>
    <t>Non-oil Foreign Merchandise Trade Through Abu Dhabi Ports, March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</si>
  <si>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Re-exports by Harmonized System Classification, (Jan-Mar) and March, 2020-2021</t>
    </r>
  </si>
  <si>
    <r>
      <rPr>
        <b/>
        <sz val="11"/>
        <color theme="4"/>
        <rFont val="Arial"/>
        <family val="2"/>
      </rPr>
      <t>Table 1:</t>
    </r>
    <r>
      <rPr>
        <b/>
        <sz val="11"/>
        <rFont val="Arial"/>
        <family val="2"/>
      </rPr>
      <t xml:space="preserve"> Non-oil exports by Harmonized System Classification, (Jan-Mar) and March, 2020-2021</t>
    </r>
  </si>
  <si>
    <r>
      <rPr>
        <b/>
        <sz val="11"/>
        <color theme="4"/>
        <rFont val="Arial"/>
        <family val="2"/>
      </rPr>
      <t>Table 4:</t>
    </r>
    <r>
      <rPr>
        <b/>
        <sz val="11"/>
        <rFont val="Arial"/>
        <family val="2"/>
      </rPr>
      <t xml:space="preserve"> Non-oil exports by country in (Jan-Mar) and March, 2020-2021</t>
    </r>
  </si>
  <si>
    <r>
      <rPr>
        <b/>
        <sz val="11"/>
        <color theme="4"/>
        <rFont val="Arial"/>
        <family val="2"/>
      </rPr>
      <t>Table 5:</t>
    </r>
    <r>
      <rPr>
        <b/>
        <sz val="11"/>
        <rFont val="Arial"/>
        <family val="2"/>
      </rPr>
      <t xml:space="preserve"> Re-exports by country in (Jan-Mar) and March, 2020-2021</t>
    </r>
  </si>
  <si>
    <r>
      <rPr>
        <b/>
        <sz val="11"/>
        <color theme="4"/>
        <rFont val="Arial"/>
        <family val="2"/>
      </rPr>
      <t>Table 6:</t>
    </r>
    <r>
      <rPr>
        <b/>
        <sz val="11"/>
        <rFont val="Arial"/>
        <family val="2"/>
      </rPr>
      <t xml:space="preserve"> Imports by country in (Jan-Mar) and March, 2020-2021</t>
    </r>
  </si>
  <si>
    <t>Headers</t>
  </si>
  <si>
    <t>Footers</t>
  </si>
  <si>
    <t>Table 1:</t>
  </si>
  <si>
    <t xml:space="preserve">Non-oil Foreign Merchandise Trade Through Abu Dhabi Ports, </t>
  </si>
  <si>
    <t>Table 2:</t>
  </si>
  <si>
    <t xml:space="preserve"> Re-exports by Harmonized System Classification, </t>
  </si>
  <si>
    <t>Table 3:</t>
  </si>
  <si>
    <t xml:space="preserve"> Imports by Harmonized System Classification, </t>
  </si>
  <si>
    <t xml:space="preserve"> Non-oil exports by Harmonized System Classification, </t>
  </si>
  <si>
    <t xml:space="preserve"> Imports by country in </t>
  </si>
  <si>
    <t>Table 6:</t>
  </si>
  <si>
    <t xml:space="preserve"> Re-exports by country in </t>
  </si>
  <si>
    <t>Table 5:</t>
  </si>
  <si>
    <t xml:space="preserve"> Non-oil exports by country in </t>
  </si>
  <si>
    <t>Table 4:</t>
  </si>
  <si>
    <t>Month</t>
  </si>
  <si>
    <t>Year</t>
  </si>
  <si>
    <t>Start</t>
  </si>
  <si>
    <t>end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</si>
  <si>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</si>
  <si>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</si>
  <si>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</si>
  <si>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</si>
  <si>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</si>
  <si>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</si>
  <si>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</si>
  <si>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</si>
  <si>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</si>
  <si>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</si>
  <si>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</si>
  <si>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</si>
  <si>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</si>
  <si>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</si>
  <si>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</si>
  <si>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</si>
  <si>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</si>
  <si>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</si>
  <si>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</si>
  <si>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</si>
  <si>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</si>
  <si>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</si>
  <si>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</si>
  <si>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 for preliminary data</t>
  </si>
  <si>
    <t>Guyana</t>
  </si>
  <si>
    <t>Paraguay</t>
  </si>
  <si>
    <t>Turkmenistan</t>
  </si>
  <si>
    <t>Cyprus</t>
  </si>
  <si>
    <t>Islamic Republic Of Iran</t>
  </si>
  <si>
    <t>Belarus</t>
  </si>
  <si>
    <t>Benin</t>
  </si>
  <si>
    <t>Mozambique</t>
  </si>
  <si>
    <t>Uruguay</t>
  </si>
  <si>
    <t>Zimbabwe</t>
  </si>
  <si>
    <t>Eswatini</t>
  </si>
  <si>
    <t>New Caledonia</t>
  </si>
  <si>
    <t>Senegal</t>
  </si>
  <si>
    <t>El Salvador</t>
  </si>
  <si>
    <t>Mali</t>
  </si>
  <si>
    <t>Israel</t>
  </si>
  <si>
    <t>Eritrea</t>
  </si>
  <si>
    <t>ـ</t>
  </si>
  <si>
    <t>-</t>
  </si>
  <si>
    <t>Coffee, tea, mate and spices</t>
  </si>
  <si>
    <r>
      <t>Table 1</t>
    </r>
    <r>
      <rPr>
        <b/>
        <sz val="11"/>
        <rFont val="Arial"/>
        <family val="2"/>
      </rPr>
      <t>: The value of non-oil exports by Harmonized System Classification, (Jan-Nov) and November, 2019-2020</t>
    </r>
  </si>
  <si>
    <r>
      <t>Table 2</t>
    </r>
    <r>
      <rPr>
        <b/>
        <sz val="11"/>
        <rFont val="Arial"/>
        <family val="2"/>
      </rPr>
      <t>: The value of re-exports by Harmonized System Classification, (Jan-Nov) and November, 2019-2020</t>
    </r>
  </si>
  <si>
    <r>
      <t>Table 3</t>
    </r>
    <r>
      <rPr>
        <b/>
        <sz val="11"/>
        <rFont val="Arial"/>
        <family val="2"/>
      </rPr>
      <t>: The value of imports by Harmonized System Classification, (Jan-Nov) and November, 2019-2020</t>
    </r>
  </si>
  <si>
    <r>
      <t>Table 4</t>
    </r>
    <r>
      <rPr>
        <b/>
        <sz val="11"/>
        <rFont val="Arial"/>
        <family val="2"/>
      </rPr>
      <t>: The value of non-oil exports by country in (Jan-Nov) and November, 2019-2020</t>
    </r>
  </si>
  <si>
    <r>
      <t>Table 5</t>
    </r>
    <r>
      <rPr>
        <b/>
        <sz val="11"/>
        <rFont val="Arial"/>
        <family val="2"/>
      </rPr>
      <t>: The value of re-exports by country in (Jan-Nov) and November, 2019-2020</t>
    </r>
  </si>
  <si>
    <r>
      <t>Table 6</t>
    </r>
    <r>
      <rPr>
        <b/>
        <sz val="11"/>
        <rFont val="Arial"/>
        <family val="2"/>
      </rPr>
      <t>: The value of imports by country in (Jan-Nov) and November,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</si>
</sst>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38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1"/>
      <color rgb="FFD6A461"/>
      <name val="Arial"/>
      <family val="2"/>
    </font>
    <font>
      <b/>
      <sz val="10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</borders>
  <cellStyleXfs count="57">
    <xf numFmtId="0" fontId="0" fillId="0" borderId="0">
      <alignment vertical="center"/>
    </xf>
    <xf numFmtId="49" fontId="31" fillId="0" borderId="0">
      <alignment horizontal="right" vertical="center" readingOrder="2"/>
    </xf>
    <xf numFmtId="0" fontId="30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30" fillId="0" borderId="0">
      <alignment horizontal="left" vertical="center" readingOrder="2"/>
    </xf>
    <xf numFmtId="0" fontId="33" fillId="0" borderId="0">
      <alignment horizontal="left" vertical="center" readingOrder="2"/>
    </xf>
    <xf numFmtId="164" fontId="4" fillId="0" borderId="0">
      <alignment horizontal="right" vertical="center" readingOrder="2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9" fillId="0" borderId="0"/>
    <xf numFmtId="0" fontId="29" fillId="0" borderId="0"/>
    <xf numFmtId="0" fontId="32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3" fillId="0" borderId="0" xfId="55" applyFont="1" applyFill="1" applyBorder="1" applyAlignment="1">
      <alignment horizontal="left" vertical="center" readingOrder="2"/>
    </xf>
    <xf numFmtId="164" fontId="23" fillId="0" borderId="0" xfId="55" applyNumberFormat="1" applyFont="1" applyFill="1" applyBorder="1" applyAlignment="1">
      <alignment horizontal="right" vertical="center" readingOrder="2"/>
    </xf>
    <xf numFmtId="0" fontId="24" fillId="0" borderId="0" xfId="55" applyFont="1" applyBorder="1">
      <alignment vertical="center"/>
    </xf>
    <xf numFmtId="164" fontId="24" fillId="0" borderId="0" xfId="55" applyNumberFormat="1" applyFont="1" applyBorder="1">
      <alignment vertical="center"/>
    </xf>
    <xf numFmtId="164" fontId="24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3" fillId="0" borderId="0" xfId="55" applyFont="1" applyBorder="1" applyAlignment="1">
      <alignment vertical="center"/>
    </xf>
    <xf numFmtId="4" fontId="23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4" fillId="0" borderId="0" xfId="55" applyFont="1" applyFill="1" applyBorder="1">
      <alignment vertical="center"/>
    </xf>
    <xf numFmtId="4" fontId="24" fillId="0" borderId="0" xfId="55" applyNumberFormat="1" applyFont="1" applyBorder="1">
      <alignment vertical="center"/>
    </xf>
    <xf numFmtId="0" fontId="23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2" fillId="0" borderId="0" xfId="55" applyFont="1" applyBorder="1">
      <alignment vertical="center"/>
    </xf>
    <xf numFmtId="0" fontId="22" fillId="0" borderId="0" xfId="55" applyFont="1" applyBorder="1" applyAlignment="1">
      <alignment vertical="top"/>
    </xf>
    <xf numFmtId="0" fontId="23" fillId="0" borderId="10" xfId="55" applyFont="1" applyBorder="1" applyAlignment="1">
      <alignment vertical="center"/>
    </xf>
    <xf numFmtId="4" fontId="23" fillId="36" borderId="10" xfId="55" applyNumberFormat="1" applyFont="1" applyFill="1" applyBorder="1" applyAlignment="1">
      <alignment horizontal="right" vertical="center"/>
    </xf>
    <xf numFmtId="164" fontId="23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9" fillId="0" borderId="0" xfId="54"/>
    <xf numFmtId="0" fontId="22" fillId="0" borderId="0" xfId="55" applyFont="1" applyBorder="1" applyAlignment="1"/>
    <xf numFmtId="164" fontId="24" fillId="0" borderId="0" xfId="55" applyNumberFormat="1" applyFont="1" applyBorder="1" applyAlignment="1"/>
    <xf numFmtId="0" fontId="24" fillId="0" borderId="0" xfId="55" applyFont="1" applyBorder="1" applyAlignment="1"/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left" vertical="center"/>
    </xf>
    <xf numFmtId="164" fontId="23" fillId="0" borderId="0" xfId="55" applyNumberFormat="1" applyFont="1" applyFill="1" applyBorder="1" applyAlignment="1">
      <alignment horizontal="left" vertical="center" readingOrder="2"/>
    </xf>
    <xf numFmtId="164" fontId="23" fillId="0" borderId="0" xfId="55" applyNumberFormat="1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3" fillId="0" borderId="0" xfId="55" applyNumberFormat="1" applyFont="1" applyBorder="1" applyAlignment="1">
      <alignment horizontal="left" vertical="center" wrapText="1"/>
    </xf>
    <xf numFmtId="0" fontId="25" fillId="0" borderId="0" xfId="55" applyFont="1" applyBorder="1" applyAlignment="1">
      <alignment wrapText="1"/>
    </xf>
    <xf numFmtId="0" fontId="32" fillId="0" borderId="0" xfId="55">
      <alignment vertical="center"/>
    </xf>
    <xf numFmtId="0" fontId="30" fillId="0" borderId="0" xfId="4">
      <alignment horizontal="left" vertical="center" readingOrder="2"/>
    </xf>
    <xf numFmtId="0" fontId="34" fillId="0" borderId="0" xfId="0" applyFont="1">
      <alignment vertical="center"/>
    </xf>
    <xf numFmtId="0" fontId="33" fillId="0" borderId="0" xfId="5" applyAlignment="1">
      <alignment vertical="center" readingOrder="2"/>
    </xf>
    <xf numFmtId="0" fontId="36" fillId="0" borderId="0" xfId="55" applyFont="1" applyBorder="1" applyAlignment="1">
      <alignment vertical="center"/>
    </xf>
    <xf numFmtId="0" fontId="22" fillId="0" borderId="0" xfId="55" applyFont="1" applyBorder="1" applyAlignment="1">
      <alignment vertical="center"/>
    </xf>
    <xf numFmtId="1" fontId="37" fillId="34" borderId="0" xfId="56" applyNumberFormat="1" applyFont="1" applyFill="1" applyBorder="1" applyAlignment="1">
      <alignment horizontal="right" vertical="center"/>
    </xf>
    <xf numFmtId="0" fontId="23" fillId="38" borderId="0" xfId="55" applyFont="1" applyFill="1">
      <alignment vertical="center"/>
    </xf>
    <xf numFmtId="2" fontId="23" fillId="38" borderId="0" xfId="55" applyNumberFormat="1" applyFont="1" applyFill="1">
      <alignment vertical="center"/>
    </xf>
    <xf numFmtId="0" fontId="23" fillId="0" borderId="0" xfId="55" applyFont="1">
      <alignment vertical="center"/>
    </xf>
    <xf numFmtId="2" fontId="23" fillId="36" borderId="0" xfId="55" applyNumberFormat="1" applyFont="1" applyFill="1" applyAlignment="1">
      <alignment horizontal="right" vertical="center"/>
    </xf>
    <xf numFmtId="2" fontId="23" fillId="0" borderId="0" xfId="55" applyNumberFormat="1" applyFont="1">
      <alignment vertical="center"/>
    </xf>
    <xf numFmtId="2" fontId="23" fillId="38" borderId="11" xfId="55" applyNumberFormat="1" applyFont="1" applyFill="1" applyBorder="1">
      <alignment vertical="center"/>
    </xf>
    <xf numFmtId="0" fontId="23" fillId="38" borderId="11" xfId="55" applyFont="1" applyFill="1" applyBorder="1">
      <alignment vertical="center"/>
    </xf>
    <xf numFmtId="2" fontId="23" fillId="38" borderId="0" xfId="55" applyNumberFormat="1" applyFont="1" applyFill="1" applyAlignment="1">
      <alignment horizontal="right" vertical="center"/>
    </xf>
    <xf numFmtId="2" fontId="23" fillId="0" borderId="0" xfId="55" applyNumberFormat="1" applyFont="1" applyAlignment="1">
      <alignment horizontal="right" vertical="center"/>
    </xf>
    <xf numFmtId="2" fontId="23" fillId="38" borderId="11" xfId="55" applyNumberFormat="1" applyFont="1" applyFill="1" applyBorder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0" fontId="23" fillId="0" borderId="0" xfId="55" applyFont="1" applyBorder="1" applyAlignment="1">
      <alignment horizontal="left" vertical="center"/>
    </xf>
    <xf numFmtId="0" fontId="37" fillId="34" borderId="0" xfId="56" applyFont="1" applyFill="1" applyBorder="1" applyAlignment="1">
      <alignment vertical="center"/>
    </xf>
    <xf numFmtId="164" fontId="37" fillId="34" borderId="0" xfId="56" applyNumberFormat="1" applyFont="1" applyFill="1" applyBorder="1" applyAlignment="1">
      <alignment horizontal="center" vertical="center"/>
    </xf>
    <xf numFmtId="164" fontId="37" fillId="34" borderId="0" xfId="56" applyNumberFormat="1" applyFont="1" applyFill="1" applyBorder="1" applyAlignment="1">
      <alignment horizontal="center" vertical="center" wrapText="1"/>
    </xf>
    <xf numFmtId="0" fontId="33" fillId="0" borderId="0" xfId="5">
      <alignment horizontal="left" vertical="center" readingOrder="2"/>
    </xf>
    <xf numFmtId="0" fontId="27" fillId="34" borderId="0" xfId="55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/>
    </xf>
    <xf numFmtId="164" fontId="27" fillId="34" borderId="0" xfId="55" applyNumberFormat="1" applyFont="1" applyFill="1" applyBorder="1" applyAlignment="1">
      <alignment horizontal="center" vertical="center" wrapText="1"/>
    </xf>
    <xf numFmtId="164" fontId="23" fillId="0" borderId="0" xfId="55" applyNumberFormat="1" applyFont="1" applyBorder="1" applyAlignment="1">
      <alignment horizontal="left" vertical="center"/>
    </xf>
  </cellXfs>
  <cellStyles count="57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B000000}"/>
    <cellStyle name="Normal 3" xfId="54" xr:uid="{00000000-0005-0000-0000-00002C000000}"/>
    <cellStyle name="Normal 4" xfId="56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itle" xfId="55" xr:uid="{00000000-0005-0000-0000-000036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12"/>
  <sheetViews>
    <sheetView showGridLines="0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2" t="str">
        <f>'working sheet'!J3</f>
        <v>Non-oil Foreign Merchandise Trade Through Abu Dhabi Ports, November 2020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36" t="s">
        <v>262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50" t="s">
        <v>191</v>
      </c>
      <c r="B4" s="50"/>
      <c r="C4" s="50"/>
      <c r="D4" s="50"/>
      <c r="E4" s="50"/>
      <c r="F4" s="50"/>
      <c r="G4" s="50"/>
      <c r="H4" s="28"/>
      <c r="I4" s="1"/>
      <c r="J4" s="27"/>
      <c r="K4" s="28"/>
      <c r="L4" s="1"/>
      <c r="M4" s="27"/>
    </row>
    <row r="5" spans="1:13" ht="27" customHeight="1" x14ac:dyDescent="0.2">
      <c r="A5" s="51" t="s">
        <v>0</v>
      </c>
      <c r="B5" s="52" t="s">
        <v>1</v>
      </c>
      <c r="C5" s="52"/>
      <c r="D5" s="53" t="s">
        <v>2</v>
      </c>
      <c r="E5" s="53"/>
      <c r="F5" s="4"/>
      <c r="G5" s="1"/>
      <c r="H5" s="2"/>
      <c r="I5" s="1"/>
      <c r="J5" s="2"/>
      <c r="K5" s="2"/>
      <c r="L5" s="1"/>
      <c r="M5" s="2"/>
    </row>
    <row r="6" spans="1:13" x14ac:dyDescent="0.2">
      <c r="A6" s="51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3" x14ac:dyDescent="0.2">
      <c r="A7" s="6" t="s">
        <v>3</v>
      </c>
      <c r="B7" s="19">
        <v>5436.0399859999998</v>
      </c>
      <c r="C7" s="19">
        <v>5606.0752849999999</v>
      </c>
      <c r="D7" s="19">
        <v>52539.443747999998</v>
      </c>
      <c r="E7" s="19">
        <v>67521.329320000004</v>
      </c>
      <c r="F7" s="4"/>
      <c r="G7" s="3"/>
      <c r="H7" s="3"/>
    </row>
    <row r="8" spans="1:13" x14ac:dyDescent="0.2">
      <c r="A8" s="39" t="s">
        <v>4</v>
      </c>
      <c r="B8" s="46">
        <v>5.6609999999999996</v>
      </c>
      <c r="C8" s="46">
        <v>9.3617740000000005</v>
      </c>
      <c r="D8" s="46">
        <v>75.086375000000004</v>
      </c>
      <c r="E8" s="46">
        <v>63.060274999999997</v>
      </c>
      <c r="F8" s="4"/>
      <c r="G8" s="3"/>
      <c r="H8" s="20"/>
      <c r="K8" s="1"/>
    </row>
    <row r="9" spans="1:13" x14ac:dyDescent="0.2">
      <c r="A9" s="41" t="s">
        <v>5</v>
      </c>
      <c r="B9" s="42">
        <v>34.144834000000003</v>
      </c>
      <c r="C9" s="42">
        <v>29.135666000000001</v>
      </c>
      <c r="D9" s="42">
        <v>387.134657</v>
      </c>
      <c r="E9" s="42">
        <v>277.77966199999997</v>
      </c>
      <c r="F9" s="4"/>
      <c r="G9" s="3"/>
      <c r="H9" s="3"/>
      <c r="K9" s="1"/>
    </row>
    <row r="10" spans="1:13" x14ac:dyDescent="0.2">
      <c r="A10" s="40" t="s">
        <v>170</v>
      </c>
      <c r="B10" s="46">
        <v>18.644458</v>
      </c>
      <c r="C10" s="46">
        <v>13.199648</v>
      </c>
      <c r="D10" s="46">
        <v>149.215508</v>
      </c>
      <c r="E10" s="46">
        <v>106.51293</v>
      </c>
      <c r="F10" s="4"/>
      <c r="G10" s="3"/>
      <c r="H10" s="3"/>
      <c r="K10" s="1"/>
    </row>
    <row r="11" spans="1:13" x14ac:dyDescent="0.2">
      <c r="A11" s="41" t="s">
        <v>6</v>
      </c>
      <c r="B11" s="42">
        <v>97.568965000000006</v>
      </c>
      <c r="C11" s="42">
        <v>106.951927</v>
      </c>
      <c r="D11" s="42">
        <v>1082.438537</v>
      </c>
      <c r="E11" s="42">
        <v>984.584834</v>
      </c>
      <c r="F11" s="4"/>
      <c r="G11" s="3"/>
      <c r="H11" s="3"/>
      <c r="K11" s="1"/>
    </row>
    <row r="12" spans="1:13" x14ac:dyDescent="0.2">
      <c r="A12" s="39" t="s">
        <v>7</v>
      </c>
      <c r="B12" s="46" t="s">
        <v>260</v>
      </c>
      <c r="C12" s="46" t="s">
        <v>260</v>
      </c>
      <c r="D12" s="46">
        <v>3.7784999999999999E-2</v>
      </c>
      <c r="E12" s="46">
        <v>0.16545099999999999</v>
      </c>
      <c r="F12" s="4"/>
      <c r="G12" s="3"/>
      <c r="H12" s="3"/>
      <c r="K12" s="1"/>
    </row>
    <row r="13" spans="1:13" x14ac:dyDescent="0.2">
      <c r="A13" s="41" t="s">
        <v>171</v>
      </c>
      <c r="B13" s="42">
        <v>8.0504999999999993E-2</v>
      </c>
      <c r="C13" s="42">
        <v>0.109051</v>
      </c>
      <c r="D13" s="42">
        <v>4.8985820000000002</v>
      </c>
      <c r="E13" s="42">
        <v>2.2796319999999999</v>
      </c>
      <c r="F13" s="4"/>
      <c r="G13" s="3"/>
      <c r="H13" s="3"/>
    </row>
    <row r="14" spans="1:13" x14ac:dyDescent="0.2">
      <c r="A14" s="39" t="s">
        <v>172</v>
      </c>
      <c r="B14" s="46">
        <v>26.394756999999998</v>
      </c>
      <c r="C14" s="46">
        <v>27.143740000000001</v>
      </c>
      <c r="D14" s="46">
        <v>256.20110599999998</v>
      </c>
      <c r="E14" s="46">
        <v>302.91341799999998</v>
      </c>
      <c r="F14" s="4"/>
      <c r="G14" s="3"/>
      <c r="H14" s="3"/>
    </row>
    <row r="15" spans="1:13" x14ac:dyDescent="0.2">
      <c r="A15" s="41" t="s">
        <v>8</v>
      </c>
      <c r="B15" s="42">
        <v>15.078055000000001</v>
      </c>
      <c r="C15" s="42">
        <v>6.1123289999999999</v>
      </c>
      <c r="D15" s="42">
        <v>106.9211</v>
      </c>
      <c r="E15" s="42">
        <v>95.103470000000002</v>
      </c>
      <c r="F15" s="4"/>
      <c r="G15" s="3"/>
      <c r="H15" s="3"/>
    </row>
    <row r="16" spans="1:13" x14ac:dyDescent="0.2">
      <c r="A16" s="40" t="s">
        <v>261</v>
      </c>
      <c r="B16" s="46">
        <v>2.3029670000000002</v>
      </c>
      <c r="C16" s="46">
        <v>1.8725400000000001</v>
      </c>
      <c r="D16" s="46">
        <v>26.843695</v>
      </c>
      <c r="E16" s="46">
        <v>24.084164999999999</v>
      </c>
      <c r="F16" s="4"/>
      <c r="G16" s="3"/>
      <c r="H16" s="3"/>
    </row>
    <row r="17" spans="1:8" x14ac:dyDescent="0.2">
      <c r="A17" s="43" t="s">
        <v>9</v>
      </c>
      <c r="B17" s="47">
        <v>3.2361430000000002</v>
      </c>
      <c r="C17" s="47">
        <v>5.5561040000000004</v>
      </c>
      <c r="D17" s="47">
        <v>39.004930000000002</v>
      </c>
      <c r="E17" s="47">
        <v>45.127764999999997</v>
      </c>
      <c r="F17" s="4"/>
      <c r="G17" s="3"/>
      <c r="H17" s="3"/>
    </row>
    <row r="18" spans="1:8" x14ac:dyDescent="0.2">
      <c r="A18" s="40" t="s">
        <v>10</v>
      </c>
      <c r="B18" s="46">
        <v>11.809175</v>
      </c>
      <c r="C18" s="46">
        <v>11.489293999999999</v>
      </c>
      <c r="D18" s="46">
        <v>107.44597</v>
      </c>
      <c r="E18" s="46">
        <v>114.44999799999999</v>
      </c>
      <c r="F18" s="4"/>
      <c r="G18" s="3"/>
      <c r="H18" s="3"/>
    </row>
    <row r="19" spans="1:8" x14ac:dyDescent="0.2">
      <c r="A19" s="43" t="s">
        <v>11</v>
      </c>
      <c r="B19" s="47">
        <v>2.2728679999999999</v>
      </c>
      <c r="C19" s="47">
        <v>1.5335780000000001</v>
      </c>
      <c r="D19" s="47">
        <v>29.515577</v>
      </c>
      <c r="E19" s="47">
        <v>16.473310999999999</v>
      </c>
      <c r="F19" s="4"/>
      <c r="G19" s="3"/>
      <c r="H19" s="3"/>
    </row>
    <row r="20" spans="1:8" x14ac:dyDescent="0.2">
      <c r="A20" s="40" t="s">
        <v>173</v>
      </c>
      <c r="B20" s="46">
        <v>6.0761000000000003E-2</v>
      </c>
      <c r="C20" s="46">
        <v>0.40898800000000002</v>
      </c>
      <c r="D20" s="46">
        <v>3.5941700000000001</v>
      </c>
      <c r="E20" s="46">
        <v>4.3134370000000004</v>
      </c>
      <c r="F20" s="4"/>
      <c r="G20" s="3"/>
      <c r="H20" s="3"/>
    </row>
    <row r="21" spans="1:8" x14ac:dyDescent="0.2">
      <c r="A21" s="43" t="s">
        <v>12</v>
      </c>
      <c r="B21" s="47">
        <v>0.105783</v>
      </c>
      <c r="C21" s="47" t="s">
        <v>260</v>
      </c>
      <c r="D21" s="47">
        <v>0.73003499999999999</v>
      </c>
      <c r="E21" s="47">
        <v>0.30401</v>
      </c>
      <c r="F21" s="4"/>
      <c r="G21" s="3"/>
      <c r="H21" s="3"/>
    </row>
    <row r="22" spans="1:8" x14ac:dyDescent="0.2">
      <c r="A22" s="40" t="s">
        <v>174</v>
      </c>
      <c r="B22" s="46">
        <v>30.076650000000001</v>
      </c>
      <c r="C22" s="46">
        <v>34.403740999999997</v>
      </c>
      <c r="D22" s="46">
        <v>347.15792499999998</v>
      </c>
      <c r="E22" s="46">
        <v>360.46070700000001</v>
      </c>
      <c r="F22" s="4"/>
      <c r="G22" s="3"/>
      <c r="H22" s="3"/>
    </row>
    <row r="23" spans="1:8" x14ac:dyDescent="0.2">
      <c r="A23" s="43" t="s">
        <v>13</v>
      </c>
      <c r="B23" s="47">
        <v>38.701853999999997</v>
      </c>
      <c r="C23" s="47">
        <v>45.672226999999999</v>
      </c>
      <c r="D23" s="47">
        <v>567.48171400000001</v>
      </c>
      <c r="E23" s="47">
        <v>561.60580300000004</v>
      </c>
      <c r="F23" s="4"/>
      <c r="G23" s="3"/>
      <c r="H23" s="3"/>
    </row>
    <row r="24" spans="1:8" x14ac:dyDescent="0.2">
      <c r="A24" s="40" t="s">
        <v>14</v>
      </c>
      <c r="B24" s="46">
        <v>12.388887</v>
      </c>
      <c r="C24" s="46">
        <v>6.6032960000000003</v>
      </c>
      <c r="D24" s="46">
        <v>97.666942000000006</v>
      </c>
      <c r="E24" s="46">
        <v>79.170338000000001</v>
      </c>
      <c r="F24" s="4"/>
      <c r="G24" s="3"/>
      <c r="H24" s="3"/>
    </row>
    <row r="25" spans="1:8" x14ac:dyDescent="0.2">
      <c r="A25" s="43" t="s">
        <v>15</v>
      </c>
      <c r="B25" s="47">
        <v>52.143749</v>
      </c>
      <c r="C25" s="47">
        <v>46.512655000000002</v>
      </c>
      <c r="D25" s="47">
        <v>498.49296800000002</v>
      </c>
      <c r="E25" s="47">
        <v>479.58667700000001</v>
      </c>
      <c r="F25" s="4"/>
      <c r="G25" s="3"/>
      <c r="H25" s="3"/>
    </row>
    <row r="26" spans="1:8" x14ac:dyDescent="0.2">
      <c r="A26" s="40" t="s">
        <v>16</v>
      </c>
      <c r="B26" s="46">
        <v>79.271186</v>
      </c>
      <c r="C26" s="46">
        <v>76.225340000000003</v>
      </c>
      <c r="D26" s="46">
        <v>675.787327</v>
      </c>
      <c r="E26" s="46">
        <v>807.88229899999999</v>
      </c>
      <c r="F26" s="4"/>
      <c r="G26" s="3"/>
      <c r="H26" s="3"/>
    </row>
    <row r="27" spans="1:8" x14ac:dyDescent="0.2">
      <c r="A27" s="43" t="s">
        <v>175</v>
      </c>
      <c r="B27" s="47">
        <v>38.084057000000001</v>
      </c>
      <c r="C27" s="47">
        <v>24.806142000000001</v>
      </c>
      <c r="D27" s="47">
        <v>343.697767</v>
      </c>
      <c r="E27" s="47">
        <v>312.66940899999997</v>
      </c>
      <c r="F27" s="4"/>
      <c r="G27" s="3"/>
      <c r="H27" s="3"/>
    </row>
    <row r="28" spans="1:8" x14ac:dyDescent="0.2">
      <c r="A28" s="40" t="s">
        <v>17</v>
      </c>
      <c r="B28" s="46">
        <v>51.858936</v>
      </c>
      <c r="C28" s="46">
        <v>52.298648999999997</v>
      </c>
      <c r="D28" s="46">
        <v>634.80472199999997</v>
      </c>
      <c r="E28" s="46">
        <v>621.30183099999999</v>
      </c>
      <c r="F28" s="4"/>
      <c r="G28" s="3"/>
      <c r="H28" s="3"/>
    </row>
    <row r="29" spans="1:8" x14ac:dyDescent="0.2">
      <c r="A29" s="43" t="s">
        <v>18</v>
      </c>
      <c r="B29" s="47">
        <v>10.232526999999999</v>
      </c>
      <c r="C29" s="47">
        <v>16.781891000000002</v>
      </c>
      <c r="D29" s="47">
        <v>156.85412099999999</v>
      </c>
      <c r="E29" s="47">
        <v>161.91620399999999</v>
      </c>
      <c r="F29" s="4"/>
      <c r="G29" s="3"/>
      <c r="H29" s="3"/>
    </row>
    <row r="30" spans="1:8" x14ac:dyDescent="0.2">
      <c r="A30" s="39" t="s">
        <v>19</v>
      </c>
      <c r="B30" s="46">
        <v>8.6981950000000001</v>
      </c>
      <c r="C30" s="46">
        <v>12.801197999999999</v>
      </c>
      <c r="D30" s="46">
        <v>108.32000600000001</v>
      </c>
      <c r="E30" s="46">
        <v>133.270071</v>
      </c>
      <c r="F30" s="4"/>
      <c r="G30" s="3"/>
      <c r="H30" s="3"/>
    </row>
    <row r="31" spans="1:8" x14ac:dyDescent="0.2">
      <c r="A31" s="41" t="s">
        <v>20</v>
      </c>
      <c r="B31" s="47">
        <v>0.27120499999999997</v>
      </c>
      <c r="C31" s="47">
        <v>4.7999999999999996E-3</v>
      </c>
      <c r="D31" s="47">
        <v>3.1320939999999999</v>
      </c>
      <c r="E31" s="47">
        <v>0.63000599999999995</v>
      </c>
      <c r="F31" s="4"/>
      <c r="G31" s="3"/>
      <c r="H31" s="3"/>
    </row>
    <row r="32" spans="1:8" x14ac:dyDescent="0.2">
      <c r="A32" s="39" t="s">
        <v>21</v>
      </c>
      <c r="B32" s="46">
        <v>8.1891020000000001</v>
      </c>
      <c r="C32" s="46">
        <v>17.811311</v>
      </c>
      <c r="D32" s="46">
        <v>62.531996999999997</v>
      </c>
      <c r="E32" s="46">
        <v>76.778043999999994</v>
      </c>
      <c r="F32" s="4"/>
      <c r="G32" s="3"/>
      <c r="H32" s="3"/>
    </row>
    <row r="33" spans="1:8" x14ac:dyDescent="0.2">
      <c r="A33" s="41" t="s">
        <v>22</v>
      </c>
      <c r="B33" s="47">
        <v>1.14252</v>
      </c>
      <c r="C33" s="47">
        <v>1.429009</v>
      </c>
      <c r="D33" s="47">
        <v>5.7359140000000002</v>
      </c>
      <c r="E33" s="47">
        <v>6.0338010000000004</v>
      </c>
      <c r="F33" s="4"/>
      <c r="G33" s="3"/>
      <c r="H33" s="3"/>
    </row>
    <row r="34" spans="1:8" x14ac:dyDescent="0.2">
      <c r="A34" s="39" t="s">
        <v>176</v>
      </c>
      <c r="B34" s="46">
        <v>29.640803999999999</v>
      </c>
      <c r="C34" s="46">
        <v>129.64484999999999</v>
      </c>
      <c r="D34" s="46">
        <v>296.70344999999998</v>
      </c>
      <c r="E34" s="46">
        <v>338.29818699999998</v>
      </c>
      <c r="F34" s="4"/>
      <c r="G34" s="3"/>
      <c r="H34" s="3"/>
    </row>
    <row r="35" spans="1:8" x14ac:dyDescent="0.2">
      <c r="A35" s="41" t="s">
        <v>23</v>
      </c>
      <c r="B35" s="47">
        <v>2.5459870000000002</v>
      </c>
      <c r="C35" s="47">
        <v>3.0129450000000002</v>
      </c>
      <c r="D35" s="47">
        <v>60.259315999999998</v>
      </c>
      <c r="E35" s="47">
        <v>34.077133000000003</v>
      </c>
      <c r="F35" s="4"/>
      <c r="G35" s="3"/>
      <c r="H35" s="3"/>
    </row>
    <row r="36" spans="1:8" x14ac:dyDescent="0.2">
      <c r="A36" s="39" t="s">
        <v>24</v>
      </c>
      <c r="B36" s="46">
        <v>2.722753</v>
      </c>
      <c r="C36" s="46">
        <v>2.304503</v>
      </c>
      <c r="D36" s="46">
        <v>32.111499000000002</v>
      </c>
      <c r="E36" s="46">
        <v>23.775375</v>
      </c>
      <c r="F36" s="4"/>
      <c r="G36" s="3"/>
      <c r="H36" s="3"/>
    </row>
    <row r="37" spans="1:8" x14ac:dyDescent="0.2">
      <c r="A37" s="41" t="s">
        <v>25</v>
      </c>
      <c r="B37" s="47">
        <v>14.625188</v>
      </c>
      <c r="C37" s="47">
        <v>31.876277000000002</v>
      </c>
      <c r="D37" s="47">
        <v>191.490961</v>
      </c>
      <c r="E37" s="47">
        <v>413.70844199999999</v>
      </c>
      <c r="F37" s="4"/>
      <c r="G37" s="3"/>
      <c r="H37" s="3"/>
    </row>
    <row r="38" spans="1:8" x14ac:dyDescent="0.2">
      <c r="A38" s="39" t="s">
        <v>26</v>
      </c>
      <c r="B38" s="46">
        <v>2.116301</v>
      </c>
      <c r="C38" s="46">
        <v>0.60037499999999999</v>
      </c>
      <c r="D38" s="46">
        <v>41.491087999999998</v>
      </c>
      <c r="E38" s="46">
        <v>7.8543130000000003</v>
      </c>
      <c r="F38" s="4"/>
      <c r="G38" s="3"/>
      <c r="H38" s="3"/>
    </row>
    <row r="39" spans="1:8" x14ac:dyDescent="0.2">
      <c r="A39" s="41" t="s">
        <v>27</v>
      </c>
      <c r="B39" s="47">
        <v>48.389006999999999</v>
      </c>
      <c r="C39" s="47">
        <v>52.704452000000003</v>
      </c>
      <c r="D39" s="47">
        <v>545.46607600000004</v>
      </c>
      <c r="E39" s="47">
        <v>425.33435700000001</v>
      </c>
      <c r="F39" s="4"/>
      <c r="G39" s="3"/>
      <c r="H39" s="3"/>
    </row>
    <row r="40" spans="1:8" x14ac:dyDescent="0.2">
      <c r="A40" s="39" t="s">
        <v>28</v>
      </c>
      <c r="B40" s="46">
        <v>99.528077999999994</v>
      </c>
      <c r="C40" s="46">
        <v>99.546109999999999</v>
      </c>
      <c r="D40" s="46">
        <v>1279.42499</v>
      </c>
      <c r="E40" s="46">
        <v>805.27092900000002</v>
      </c>
      <c r="F40" s="4"/>
      <c r="G40" s="3"/>
      <c r="H40" s="3"/>
    </row>
    <row r="41" spans="1:8" x14ac:dyDescent="0.2">
      <c r="A41" s="41" t="s">
        <v>177</v>
      </c>
      <c r="B41" s="47">
        <v>68.548777000000001</v>
      </c>
      <c r="C41" s="47">
        <v>65.286939000000004</v>
      </c>
      <c r="D41" s="47">
        <v>689.11982599999999</v>
      </c>
      <c r="E41" s="47">
        <v>710.38473799999997</v>
      </c>
      <c r="F41" s="4"/>
      <c r="G41" s="3"/>
      <c r="H41" s="3"/>
    </row>
    <row r="42" spans="1:8" x14ac:dyDescent="0.2">
      <c r="A42" s="39" t="s">
        <v>29</v>
      </c>
      <c r="B42" s="46">
        <v>3.8929299999999998</v>
      </c>
      <c r="C42" s="46">
        <v>5.6933179999999997</v>
      </c>
      <c r="D42" s="46">
        <v>40.503115000000001</v>
      </c>
      <c r="E42" s="46">
        <v>42.255547</v>
      </c>
      <c r="F42" s="4"/>
      <c r="G42" s="3"/>
      <c r="H42" s="3"/>
    </row>
    <row r="43" spans="1:8" x14ac:dyDescent="0.2">
      <c r="A43" s="41" t="s">
        <v>178</v>
      </c>
      <c r="B43" s="47">
        <v>2.4E-2</v>
      </c>
      <c r="C43" s="47">
        <v>1.5200000000000001E-3</v>
      </c>
      <c r="D43" s="47">
        <v>0.56210700000000002</v>
      </c>
      <c r="E43" s="47">
        <v>6.232E-2</v>
      </c>
      <c r="F43" s="4"/>
      <c r="G43" s="3"/>
      <c r="H43" s="3"/>
    </row>
    <row r="44" spans="1:8" x14ac:dyDescent="0.2">
      <c r="A44" s="39" t="s">
        <v>30</v>
      </c>
      <c r="B44" s="46">
        <v>4.5942999999999998E-2</v>
      </c>
      <c r="C44" s="46">
        <v>0.11630600000000001</v>
      </c>
      <c r="D44" s="46">
        <v>0.88203200000000004</v>
      </c>
      <c r="E44" s="46">
        <v>1.326837</v>
      </c>
      <c r="F44" s="4"/>
      <c r="G44" s="3"/>
      <c r="H44" s="3"/>
    </row>
    <row r="45" spans="1:8" x14ac:dyDescent="0.2">
      <c r="A45" s="41" t="s">
        <v>31</v>
      </c>
      <c r="B45" s="47">
        <v>33.016022</v>
      </c>
      <c r="C45" s="47">
        <v>24.85962</v>
      </c>
      <c r="D45" s="47">
        <v>285.04941600000001</v>
      </c>
      <c r="E45" s="47">
        <v>244.333775</v>
      </c>
      <c r="F45" s="4"/>
      <c r="G45" s="3"/>
      <c r="H45" s="3"/>
    </row>
    <row r="46" spans="1:8" x14ac:dyDescent="0.2">
      <c r="A46" s="39" t="s">
        <v>32</v>
      </c>
      <c r="B46" s="46">
        <v>1142.4735720000001</v>
      </c>
      <c r="C46" s="46">
        <v>1590.3367089999999</v>
      </c>
      <c r="D46" s="46">
        <v>10034.28334</v>
      </c>
      <c r="E46" s="46">
        <v>12680.623971999999</v>
      </c>
      <c r="F46" s="4"/>
      <c r="G46" s="3"/>
      <c r="H46" s="3"/>
    </row>
    <row r="47" spans="1:8" x14ac:dyDescent="0.2">
      <c r="A47" s="41" t="s">
        <v>33</v>
      </c>
      <c r="B47" s="47">
        <v>10.489936</v>
      </c>
      <c r="C47" s="47">
        <v>7.4491759999999996</v>
      </c>
      <c r="D47" s="47">
        <v>84.265129999999999</v>
      </c>
      <c r="E47" s="47">
        <v>62.206648000000001</v>
      </c>
      <c r="F47" s="4"/>
      <c r="G47" s="3"/>
      <c r="H47" s="3"/>
    </row>
    <row r="48" spans="1:8" x14ac:dyDescent="0.2">
      <c r="A48" s="39" t="s">
        <v>34</v>
      </c>
      <c r="B48" s="46" t="s">
        <v>260</v>
      </c>
      <c r="C48" s="46" t="s">
        <v>260</v>
      </c>
      <c r="D48" s="46">
        <v>0.58106400000000002</v>
      </c>
      <c r="E48" s="46">
        <v>0.111</v>
      </c>
      <c r="F48" s="4"/>
      <c r="G48" s="3"/>
      <c r="H48" s="3"/>
    </row>
    <row r="49" spans="1:8" x14ac:dyDescent="0.2">
      <c r="A49" s="41" t="s">
        <v>179</v>
      </c>
      <c r="B49" s="47">
        <v>0.115716</v>
      </c>
      <c r="C49" s="47">
        <v>5.0448E-2</v>
      </c>
      <c r="D49" s="47">
        <v>2.6564100000000002</v>
      </c>
      <c r="E49" s="47">
        <v>0.95782199999999995</v>
      </c>
      <c r="F49" s="4"/>
      <c r="G49" s="3"/>
      <c r="H49" s="3"/>
    </row>
    <row r="50" spans="1:8" x14ac:dyDescent="0.2">
      <c r="A50" s="39" t="s">
        <v>35</v>
      </c>
      <c r="B50" s="46" t="s">
        <v>260</v>
      </c>
      <c r="C50" s="46" t="s">
        <v>260</v>
      </c>
      <c r="D50" s="46">
        <v>3.375E-3</v>
      </c>
      <c r="E50" s="46" t="s">
        <v>260</v>
      </c>
      <c r="F50" s="4"/>
      <c r="G50" s="3"/>
      <c r="H50" s="3"/>
    </row>
    <row r="51" spans="1:8" x14ac:dyDescent="0.2">
      <c r="A51" s="41" t="s">
        <v>36</v>
      </c>
      <c r="B51" s="47">
        <v>3.2699229999999999</v>
      </c>
      <c r="C51" s="47">
        <v>13.752848</v>
      </c>
      <c r="D51" s="47">
        <v>321.77080100000001</v>
      </c>
      <c r="E51" s="47">
        <v>64.932353000000006</v>
      </c>
      <c r="F51" s="4"/>
      <c r="G51" s="3"/>
      <c r="H51" s="3"/>
    </row>
    <row r="52" spans="1:8" x14ac:dyDescent="0.2">
      <c r="A52" s="39" t="s">
        <v>37</v>
      </c>
      <c r="B52" s="46">
        <v>2.7459999999999998E-2</v>
      </c>
      <c r="C52" s="46">
        <v>1.1313999999999999E-2</v>
      </c>
      <c r="D52" s="46">
        <v>0.16986999999999999</v>
      </c>
      <c r="E52" s="46">
        <v>0.64353000000000005</v>
      </c>
      <c r="F52" s="4"/>
      <c r="G52" s="3"/>
      <c r="H52" s="3"/>
    </row>
    <row r="53" spans="1:8" x14ac:dyDescent="0.2">
      <c r="A53" s="41" t="s">
        <v>38</v>
      </c>
      <c r="B53" s="47">
        <v>0.15850400000000001</v>
      </c>
      <c r="C53" s="47">
        <v>0.16439300000000001</v>
      </c>
      <c r="D53" s="47">
        <v>2.4701339999999998</v>
      </c>
      <c r="E53" s="47">
        <v>2.3769680000000002</v>
      </c>
      <c r="F53" s="4"/>
      <c r="G53" s="3"/>
      <c r="H53" s="3"/>
    </row>
    <row r="54" spans="1:8" x14ac:dyDescent="0.2">
      <c r="A54" s="39" t="s">
        <v>39</v>
      </c>
      <c r="B54" s="46" t="s">
        <v>260</v>
      </c>
      <c r="C54" s="46" t="s">
        <v>260</v>
      </c>
      <c r="D54" s="46">
        <v>0.46607100000000001</v>
      </c>
      <c r="E54" s="46">
        <v>0.25620599999999999</v>
      </c>
      <c r="F54" s="4"/>
      <c r="G54" s="3"/>
      <c r="H54" s="3"/>
    </row>
    <row r="55" spans="1:8" x14ac:dyDescent="0.2">
      <c r="A55" s="41" t="s">
        <v>40</v>
      </c>
      <c r="B55" s="47">
        <v>129.67137500000001</v>
      </c>
      <c r="C55" s="47">
        <v>144.412216</v>
      </c>
      <c r="D55" s="47">
        <v>1115.7039580000001</v>
      </c>
      <c r="E55" s="47">
        <v>1337.31005</v>
      </c>
      <c r="F55" s="4"/>
      <c r="G55" s="3"/>
      <c r="H55" s="3"/>
    </row>
    <row r="56" spans="1:8" x14ac:dyDescent="0.2">
      <c r="A56" s="39" t="s">
        <v>41</v>
      </c>
      <c r="B56" s="46">
        <v>19.917275</v>
      </c>
      <c r="C56" s="46">
        <v>37.869002999999999</v>
      </c>
      <c r="D56" s="46">
        <v>151.04335</v>
      </c>
      <c r="E56" s="46">
        <v>430.72276099999999</v>
      </c>
      <c r="F56" s="4"/>
      <c r="G56" s="3"/>
      <c r="H56" s="3"/>
    </row>
    <row r="57" spans="1:8" x14ac:dyDescent="0.2">
      <c r="A57" s="41" t="s">
        <v>42</v>
      </c>
      <c r="B57" s="47" t="s">
        <v>260</v>
      </c>
      <c r="C57" s="47">
        <v>2.7399999999999999E-4</v>
      </c>
      <c r="D57" s="47">
        <v>0.10288</v>
      </c>
      <c r="E57" s="47">
        <v>2.7399999999999999E-4</v>
      </c>
      <c r="F57" s="4"/>
      <c r="G57" s="3"/>
      <c r="H57" s="3"/>
    </row>
    <row r="58" spans="1:8" x14ac:dyDescent="0.2">
      <c r="A58" s="39" t="s">
        <v>43</v>
      </c>
      <c r="B58" s="46" t="s">
        <v>260</v>
      </c>
      <c r="C58" s="46" t="s">
        <v>260</v>
      </c>
      <c r="D58" s="46">
        <v>9.7E-5</v>
      </c>
      <c r="E58" s="46" t="s">
        <v>260</v>
      </c>
      <c r="F58" s="4"/>
      <c r="G58" s="3"/>
      <c r="H58" s="3"/>
    </row>
    <row r="59" spans="1:8" x14ac:dyDescent="0.2">
      <c r="A59" s="41" t="s">
        <v>44</v>
      </c>
      <c r="B59" s="47">
        <v>2.81E-3</v>
      </c>
      <c r="C59" s="47" t="s">
        <v>260</v>
      </c>
      <c r="D59" s="47">
        <v>0.41656300000000002</v>
      </c>
      <c r="E59" s="47">
        <v>0.205655</v>
      </c>
      <c r="F59" s="4"/>
      <c r="G59" s="3"/>
      <c r="H59" s="3"/>
    </row>
    <row r="60" spans="1:8" x14ac:dyDescent="0.2">
      <c r="A60" s="39" t="s">
        <v>46</v>
      </c>
      <c r="B60" s="46">
        <v>0.64865300000000004</v>
      </c>
      <c r="C60" s="46">
        <v>5.5957E-2</v>
      </c>
      <c r="D60" s="46">
        <v>6.8878370000000002</v>
      </c>
      <c r="E60" s="46">
        <v>1.1642790000000001</v>
      </c>
      <c r="F60" s="4"/>
      <c r="G60" s="3"/>
      <c r="H60" s="3"/>
    </row>
    <row r="61" spans="1:8" x14ac:dyDescent="0.2">
      <c r="A61" s="41" t="s">
        <v>47</v>
      </c>
      <c r="B61" s="47">
        <v>4.5883E-2</v>
      </c>
      <c r="C61" s="47">
        <v>0.467005</v>
      </c>
      <c r="D61" s="47">
        <v>16.062663000000001</v>
      </c>
      <c r="E61" s="47">
        <v>2.639564</v>
      </c>
      <c r="F61" s="4"/>
      <c r="G61" s="3"/>
      <c r="H61" s="3"/>
    </row>
    <row r="62" spans="1:8" x14ac:dyDescent="0.2">
      <c r="A62" s="39" t="s">
        <v>180</v>
      </c>
      <c r="B62" s="46">
        <v>2.2294480000000001</v>
      </c>
      <c r="C62" s="46">
        <v>2.336643</v>
      </c>
      <c r="D62" s="46">
        <v>18.760639000000001</v>
      </c>
      <c r="E62" s="46">
        <v>14.872192</v>
      </c>
      <c r="F62" s="4"/>
      <c r="G62" s="3"/>
      <c r="H62" s="3"/>
    </row>
    <row r="63" spans="1:8" x14ac:dyDescent="0.2">
      <c r="A63" s="41" t="s">
        <v>48</v>
      </c>
      <c r="B63" s="47">
        <v>17.086577999999999</v>
      </c>
      <c r="C63" s="47">
        <v>25.892026999999999</v>
      </c>
      <c r="D63" s="47">
        <v>200.35379800000001</v>
      </c>
      <c r="E63" s="47">
        <v>173.59319300000001</v>
      </c>
      <c r="F63" s="4"/>
      <c r="G63" s="3"/>
      <c r="H63" s="3"/>
    </row>
    <row r="64" spans="1:8" x14ac:dyDescent="0.2">
      <c r="A64" s="39" t="s">
        <v>49</v>
      </c>
      <c r="B64" s="46">
        <v>4.1599999999999998E-2</v>
      </c>
      <c r="C64" s="46">
        <v>3.5342999999999999E-2</v>
      </c>
      <c r="D64" s="46">
        <v>0.87133899999999997</v>
      </c>
      <c r="E64" s="46">
        <v>0.36582199999999998</v>
      </c>
      <c r="F64" s="4"/>
      <c r="G64" s="3"/>
      <c r="H64" s="3"/>
    </row>
    <row r="65" spans="1:8" x14ac:dyDescent="0.2">
      <c r="A65" s="41" t="s">
        <v>181</v>
      </c>
      <c r="B65" s="47">
        <v>0.32181399999999999</v>
      </c>
      <c r="C65" s="47">
        <v>0.25715700000000002</v>
      </c>
      <c r="D65" s="47">
        <v>6.5631830000000004</v>
      </c>
      <c r="E65" s="47">
        <v>5.1963569999999999</v>
      </c>
      <c r="F65" s="4"/>
      <c r="G65" s="3"/>
      <c r="H65" s="3"/>
    </row>
    <row r="66" spans="1:8" x14ac:dyDescent="0.2">
      <c r="A66" s="39" t="s">
        <v>50</v>
      </c>
      <c r="B66" s="46">
        <v>1.224E-3</v>
      </c>
      <c r="C66" s="46" t="s">
        <v>260</v>
      </c>
      <c r="D66" s="46">
        <v>1.1698E-2</v>
      </c>
      <c r="E66" s="46">
        <v>7.5000000000000002E-4</v>
      </c>
      <c r="F66" s="4"/>
      <c r="G66" s="3"/>
      <c r="H66" s="3"/>
    </row>
    <row r="67" spans="1:8" x14ac:dyDescent="0.2">
      <c r="A67" s="41" t="s">
        <v>51</v>
      </c>
      <c r="B67" s="47">
        <v>0.78730800000000001</v>
      </c>
      <c r="C67" s="47">
        <v>0.49110300000000001</v>
      </c>
      <c r="D67" s="47">
        <v>7.7844059999999997</v>
      </c>
      <c r="E67" s="47">
        <v>7.3973709999999997</v>
      </c>
      <c r="F67" s="4"/>
      <c r="G67" s="3"/>
      <c r="H67" s="3"/>
    </row>
    <row r="68" spans="1:8" x14ac:dyDescent="0.2">
      <c r="A68" s="39" t="s">
        <v>52</v>
      </c>
      <c r="B68" s="46">
        <v>1.9423429999999999</v>
      </c>
      <c r="C68" s="46">
        <v>1.218893</v>
      </c>
      <c r="D68" s="46">
        <v>12.513944</v>
      </c>
      <c r="E68" s="46">
        <v>7.9320750000000002</v>
      </c>
      <c r="F68" s="4"/>
      <c r="G68" s="3"/>
      <c r="H68" s="3"/>
    </row>
    <row r="69" spans="1:8" x14ac:dyDescent="0.2">
      <c r="A69" s="41" t="s">
        <v>182</v>
      </c>
      <c r="B69" s="47">
        <v>5.4454840000000004</v>
      </c>
      <c r="C69" s="47">
        <v>7.7044139999999999</v>
      </c>
      <c r="D69" s="47">
        <v>71.000133000000005</v>
      </c>
      <c r="E69" s="47">
        <v>67.031993</v>
      </c>
      <c r="F69" s="4"/>
      <c r="G69" s="3"/>
      <c r="H69" s="3"/>
    </row>
    <row r="70" spans="1:8" x14ac:dyDescent="0.2">
      <c r="A70" s="39" t="s">
        <v>183</v>
      </c>
      <c r="B70" s="46">
        <v>1.7420000000000001E-3</v>
      </c>
      <c r="C70" s="46">
        <v>5.4947999999999997E-2</v>
      </c>
      <c r="D70" s="46">
        <v>3.5115880000000002</v>
      </c>
      <c r="E70" s="46">
        <v>0.69117600000000001</v>
      </c>
      <c r="F70" s="4"/>
      <c r="G70" s="3"/>
      <c r="H70" s="3"/>
    </row>
    <row r="71" spans="1:8" x14ac:dyDescent="0.2">
      <c r="A71" s="41" t="s">
        <v>53</v>
      </c>
      <c r="B71" s="47">
        <v>1.8370000000000001E-3</v>
      </c>
      <c r="C71" s="47" t="s">
        <v>260</v>
      </c>
      <c r="D71" s="47">
        <v>0.23518600000000001</v>
      </c>
      <c r="E71" s="47">
        <v>6.701E-2</v>
      </c>
      <c r="F71" s="4"/>
      <c r="G71" s="3"/>
      <c r="H71" s="3"/>
    </row>
    <row r="72" spans="1:8" x14ac:dyDescent="0.2">
      <c r="A72" s="39" t="s">
        <v>184</v>
      </c>
      <c r="B72" s="46">
        <v>3.2438000000000002E-2</v>
      </c>
      <c r="C72" s="46">
        <v>4.4289000000000002E-2</v>
      </c>
      <c r="D72" s="46">
        <v>0.37458000000000002</v>
      </c>
      <c r="E72" s="46">
        <v>0.33712599999999998</v>
      </c>
      <c r="F72" s="4"/>
      <c r="G72" s="3"/>
      <c r="H72" s="3"/>
    </row>
    <row r="73" spans="1:8" x14ac:dyDescent="0.2">
      <c r="A73" s="41" t="s">
        <v>54</v>
      </c>
      <c r="B73" s="47">
        <v>3.7449999999999997E-2</v>
      </c>
      <c r="C73" s="47">
        <v>0.130937</v>
      </c>
      <c r="D73" s="47">
        <v>0.93997799999999998</v>
      </c>
      <c r="E73" s="47">
        <v>1.208245</v>
      </c>
      <c r="F73" s="4"/>
      <c r="G73" s="3"/>
      <c r="H73" s="3"/>
    </row>
    <row r="74" spans="1:8" x14ac:dyDescent="0.2">
      <c r="A74" s="39" t="s">
        <v>55</v>
      </c>
      <c r="B74" s="46">
        <v>10.04271</v>
      </c>
      <c r="C74" s="46">
        <v>18.380633</v>
      </c>
      <c r="D74" s="46">
        <v>192.96940699999999</v>
      </c>
      <c r="E74" s="46">
        <v>132.933089</v>
      </c>
      <c r="F74" s="4"/>
      <c r="G74" s="3"/>
      <c r="H74" s="3"/>
    </row>
    <row r="75" spans="1:8" x14ac:dyDescent="0.2">
      <c r="A75" s="41" t="s">
        <v>56</v>
      </c>
      <c r="B75" s="47">
        <v>19.231276000000001</v>
      </c>
      <c r="C75" s="47">
        <v>33.233224</v>
      </c>
      <c r="D75" s="47">
        <v>247.31869</v>
      </c>
      <c r="E75" s="47">
        <v>314.561037</v>
      </c>
      <c r="F75" s="4"/>
      <c r="G75" s="3"/>
      <c r="H75" s="3"/>
    </row>
    <row r="76" spans="1:8" x14ac:dyDescent="0.2">
      <c r="A76" s="39" t="s">
        <v>57</v>
      </c>
      <c r="B76" s="46">
        <v>91.109662</v>
      </c>
      <c r="C76" s="46">
        <v>20.485019999999999</v>
      </c>
      <c r="D76" s="46">
        <v>553.72790899999995</v>
      </c>
      <c r="E76" s="46">
        <v>228.256518</v>
      </c>
      <c r="F76" s="4"/>
      <c r="G76" s="3"/>
      <c r="H76" s="3"/>
    </row>
    <row r="77" spans="1:8" x14ac:dyDescent="0.2">
      <c r="A77" s="41" t="s">
        <v>58</v>
      </c>
      <c r="B77" s="47">
        <v>1425.315969</v>
      </c>
      <c r="C77" s="47">
        <v>1252.94065</v>
      </c>
      <c r="D77" s="47">
        <v>11201.398318</v>
      </c>
      <c r="E77" s="47">
        <v>27308.908887000001</v>
      </c>
      <c r="F77" s="4"/>
      <c r="G77" s="3"/>
      <c r="H77" s="3"/>
    </row>
    <row r="78" spans="1:8" x14ac:dyDescent="0.2">
      <c r="A78" s="39" t="s">
        <v>59</v>
      </c>
      <c r="B78" s="46">
        <v>324.36314599999997</v>
      </c>
      <c r="C78" s="46">
        <v>375.73329100000001</v>
      </c>
      <c r="D78" s="46">
        <v>2812.4595290000002</v>
      </c>
      <c r="E78" s="46">
        <v>3039.5449239999998</v>
      </c>
      <c r="F78" s="4"/>
      <c r="G78" s="3"/>
      <c r="H78" s="3"/>
    </row>
    <row r="79" spans="1:8" x14ac:dyDescent="0.2">
      <c r="A79" s="41" t="s">
        <v>60</v>
      </c>
      <c r="B79" s="47">
        <v>453.75997799999999</v>
      </c>
      <c r="C79" s="47">
        <v>195.195885</v>
      </c>
      <c r="D79" s="47">
        <v>3633.706091</v>
      </c>
      <c r="E79" s="47">
        <v>2603.9968960000001</v>
      </c>
      <c r="F79" s="4"/>
      <c r="G79" s="3"/>
      <c r="H79" s="3"/>
    </row>
    <row r="80" spans="1:8" x14ac:dyDescent="0.2">
      <c r="A80" s="39" t="s">
        <v>61</v>
      </c>
      <c r="B80" s="46">
        <v>361.72110300000003</v>
      </c>
      <c r="C80" s="46">
        <v>308.46081500000003</v>
      </c>
      <c r="D80" s="46">
        <v>4467.8596189999998</v>
      </c>
      <c r="E80" s="46">
        <v>3390.7843600000001</v>
      </c>
      <c r="F80" s="4"/>
      <c r="G80" s="3"/>
      <c r="H80" s="3"/>
    </row>
    <row r="81" spans="1:8" x14ac:dyDescent="0.2">
      <c r="A81" s="41" t="s">
        <v>62</v>
      </c>
      <c r="B81" s="47">
        <v>0.43326999999999999</v>
      </c>
      <c r="C81" s="47">
        <v>0.168569</v>
      </c>
      <c r="D81" s="47">
        <v>1.6657169999999999</v>
      </c>
      <c r="E81" s="47">
        <v>6.7152260000000004</v>
      </c>
      <c r="F81" s="4"/>
      <c r="G81" s="3"/>
      <c r="H81" s="3"/>
    </row>
    <row r="82" spans="1:8" x14ac:dyDescent="0.2">
      <c r="A82" s="39" t="s">
        <v>63</v>
      </c>
      <c r="B82" s="46">
        <v>231.61674500000001</v>
      </c>
      <c r="C82" s="46">
        <v>389.88727899999998</v>
      </c>
      <c r="D82" s="46">
        <v>4620.0984909999997</v>
      </c>
      <c r="E82" s="46">
        <v>4592.3510450000003</v>
      </c>
      <c r="F82" s="4"/>
      <c r="G82" s="3"/>
      <c r="H82" s="3"/>
    </row>
    <row r="83" spans="1:8" x14ac:dyDescent="0.2">
      <c r="A83" s="41" t="s">
        <v>64</v>
      </c>
      <c r="B83" s="47">
        <v>1.4574290000000001</v>
      </c>
      <c r="C83" s="47" t="s">
        <v>260</v>
      </c>
      <c r="D83" s="47">
        <v>6.3295459999999997</v>
      </c>
      <c r="E83" s="47">
        <v>0.77648300000000003</v>
      </c>
      <c r="F83" s="4"/>
      <c r="G83" s="3"/>
      <c r="H83" s="3"/>
    </row>
    <row r="84" spans="1:8" x14ac:dyDescent="0.2">
      <c r="A84" s="39" t="s">
        <v>65</v>
      </c>
      <c r="B84" s="46">
        <v>1.302052</v>
      </c>
      <c r="C84" s="46">
        <v>0.80503899999999995</v>
      </c>
      <c r="D84" s="46">
        <v>13.417895</v>
      </c>
      <c r="E84" s="46">
        <v>12.229595</v>
      </c>
      <c r="F84" s="4"/>
      <c r="G84" s="3"/>
      <c r="H84" s="3"/>
    </row>
    <row r="85" spans="1:8" x14ac:dyDescent="0.2">
      <c r="A85" s="41" t="s">
        <v>66</v>
      </c>
      <c r="B85" s="47">
        <v>1.7799999999999999E-4</v>
      </c>
      <c r="C85" s="47" t="s">
        <v>260</v>
      </c>
      <c r="D85" s="47">
        <v>0.25254399999999999</v>
      </c>
      <c r="E85" s="47">
        <v>0.40733399999999997</v>
      </c>
      <c r="F85" s="4"/>
      <c r="G85" s="3"/>
      <c r="H85" s="3"/>
    </row>
    <row r="86" spans="1:8" x14ac:dyDescent="0.2">
      <c r="A86" s="39" t="s">
        <v>67</v>
      </c>
      <c r="B86" s="46">
        <v>0.135129</v>
      </c>
      <c r="C86" s="46">
        <v>9.5999999999999992E-3</v>
      </c>
      <c r="D86" s="46">
        <v>9.2831279999999996</v>
      </c>
      <c r="E86" s="46">
        <v>0.48175800000000002</v>
      </c>
      <c r="F86" s="4"/>
      <c r="G86" s="3"/>
      <c r="H86" s="3"/>
    </row>
    <row r="87" spans="1:8" x14ac:dyDescent="0.2">
      <c r="A87" s="41" t="s">
        <v>185</v>
      </c>
      <c r="B87" s="47">
        <v>0.14538300000000001</v>
      </c>
      <c r="C87" s="47">
        <v>0.596271</v>
      </c>
      <c r="D87" s="47">
        <v>10.196771999999999</v>
      </c>
      <c r="E87" s="47">
        <v>4.7448329999999999</v>
      </c>
      <c r="F87" s="4"/>
      <c r="G87" s="3"/>
      <c r="H87" s="3"/>
    </row>
    <row r="88" spans="1:8" x14ac:dyDescent="0.2">
      <c r="A88" s="39" t="s">
        <v>68</v>
      </c>
      <c r="B88" s="46">
        <v>15.185572000000001</v>
      </c>
      <c r="C88" s="46">
        <v>10.697881000000001</v>
      </c>
      <c r="D88" s="46">
        <v>220.93521799999999</v>
      </c>
      <c r="E88" s="46">
        <v>146.25453300000001</v>
      </c>
      <c r="F88" s="4"/>
      <c r="G88" s="3"/>
      <c r="H88" s="3"/>
    </row>
    <row r="89" spans="1:8" x14ac:dyDescent="0.2">
      <c r="A89" s="41" t="s">
        <v>69</v>
      </c>
      <c r="B89" s="47">
        <v>123.033339</v>
      </c>
      <c r="C89" s="47">
        <v>71.343490000000003</v>
      </c>
      <c r="D89" s="47">
        <v>1396.151488</v>
      </c>
      <c r="E89" s="47">
        <v>745.11307299999999</v>
      </c>
      <c r="F89" s="4"/>
      <c r="G89" s="3"/>
      <c r="H89" s="3"/>
    </row>
    <row r="90" spans="1:8" x14ac:dyDescent="0.2">
      <c r="A90" s="39" t="s">
        <v>70</v>
      </c>
      <c r="B90" s="46">
        <v>90.687995000000001</v>
      </c>
      <c r="C90" s="46">
        <v>61.234985000000002</v>
      </c>
      <c r="D90" s="46">
        <v>759.89295900000002</v>
      </c>
      <c r="E90" s="46">
        <v>528.28465500000004</v>
      </c>
      <c r="F90" s="4"/>
      <c r="G90" s="3"/>
      <c r="H90" s="3"/>
    </row>
    <row r="91" spans="1:8" x14ac:dyDescent="0.2">
      <c r="A91" s="41" t="s">
        <v>186</v>
      </c>
      <c r="B91" s="47">
        <v>2.7958980000000002</v>
      </c>
      <c r="C91" s="47">
        <v>1.084335</v>
      </c>
      <c r="D91" s="47">
        <v>13.97226</v>
      </c>
      <c r="E91" s="47">
        <v>16.493062999999999</v>
      </c>
      <c r="F91" s="4"/>
      <c r="G91" s="3"/>
      <c r="H91" s="3"/>
    </row>
    <row r="92" spans="1:8" x14ac:dyDescent="0.2">
      <c r="A92" s="39" t="s">
        <v>187</v>
      </c>
      <c r="B92" s="46">
        <v>30.268201000000001</v>
      </c>
      <c r="C92" s="46">
        <v>19.603358</v>
      </c>
      <c r="D92" s="46">
        <v>380.17664100000002</v>
      </c>
      <c r="E92" s="46">
        <v>323.82133499999998</v>
      </c>
      <c r="F92" s="4"/>
      <c r="G92" s="3"/>
      <c r="H92" s="3"/>
    </row>
    <row r="93" spans="1:8" x14ac:dyDescent="0.2">
      <c r="A93" s="41" t="s">
        <v>71</v>
      </c>
      <c r="B93" s="47">
        <v>23.096067000000001</v>
      </c>
      <c r="C93" s="47">
        <v>16.855892000000001</v>
      </c>
      <c r="D93" s="47">
        <v>207.10226</v>
      </c>
      <c r="E93" s="47">
        <v>209.87848700000001</v>
      </c>
      <c r="F93" s="4"/>
      <c r="G93" s="3"/>
      <c r="H93" s="3"/>
    </row>
    <row r="94" spans="1:8" x14ac:dyDescent="0.2">
      <c r="A94" s="39" t="s">
        <v>72</v>
      </c>
      <c r="B94" s="46">
        <v>2.5269490000000001</v>
      </c>
      <c r="C94" s="46">
        <v>4.6025470000000004</v>
      </c>
      <c r="D94" s="46">
        <v>88.937229000000002</v>
      </c>
      <c r="E94" s="46">
        <v>57.982115</v>
      </c>
      <c r="F94" s="4"/>
      <c r="G94" s="3"/>
      <c r="H94" s="3"/>
    </row>
    <row r="95" spans="1:8" x14ac:dyDescent="0.2">
      <c r="A95" s="41" t="s">
        <v>188</v>
      </c>
      <c r="B95" s="47">
        <v>5.0250729999999999</v>
      </c>
      <c r="C95" s="47">
        <v>1.620611</v>
      </c>
      <c r="D95" s="47">
        <v>57.799433999999998</v>
      </c>
      <c r="E95" s="47">
        <v>44.968243999999999</v>
      </c>
      <c r="F95" s="4"/>
      <c r="G95" s="3"/>
      <c r="H95" s="3"/>
    </row>
    <row r="96" spans="1:8" x14ac:dyDescent="0.2">
      <c r="A96" s="39" t="s">
        <v>73</v>
      </c>
      <c r="B96" s="46">
        <v>3.2037999999999997E-2</v>
      </c>
      <c r="C96" s="46">
        <v>8.2400000000000008E-3</v>
      </c>
      <c r="D96" s="46">
        <v>7.4048000000000003E-2</v>
      </c>
      <c r="E96" s="46">
        <v>6.3867789999999998</v>
      </c>
      <c r="F96" s="4"/>
      <c r="G96" s="3"/>
      <c r="H96" s="3"/>
    </row>
    <row r="97" spans="1:8" x14ac:dyDescent="0.2">
      <c r="A97" s="41" t="s">
        <v>190</v>
      </c>
      <c r="B97" s="47" t="s">
        <v>260</v>
      </c>
      <c r="C97" s="47" t="s">
        <v>260</v>
      </c>
      <c r="D97" s="47">
        <v>6.901E-3</v>
      </c>
      <c r="E97" s="47" t="s">
        <v>260</v>
      </c>
      <c r="F97" s="4"/>
      <c r="G97" s="3"/>
      <c r="H97" s="3"/>
    </row>
    <row r="98" spans="1:8" x14ac:dyDescent="0.2">
      <c r="A98" s="39" t="s">
        <v>74</v>
      </c>
      <c r="B98" s="46">
        <v>33.421365000000002</v>
      </c>
      <c r="C98" s="46">
        <v>25.668187</v>
      </c>
      <c r="D98" s="46">
        <v>336.22734200000002</v>
      </c>
      <c r="E98" s="46">
        <v>242.049992</v>
      </c>
    </row>
    <row r="99" spans="1:8" x14ac:dyDescent="0.2">
      <c r="A99" s="41" t="s">
        <v>189</v>
      </c>
      <c r="B99" s="42">
        <v>6.8779000000000007E-2</v>
      </c>
      <c r="C99" s="42">
        <v>7.8577999999999995E-2</v>
      </c>
      <c r="D99" s="42">
        <v>0.81334499999999998</v>
      </c>
      <c r="E99" s="42">
        <v>1.002059</v>
      </c>
    </row>
    <row r="100" spans="1:8" x14ac:dyDescent="0.2">
      <c r="A100" s="40" t="s">
        <v>75</v>
      </c>
      <c r="B100" s="46">
        <v>0.19911699999999999</v>
      </c>
      <c r="C100" s="46">
        <v>0.12765699999999999</v>
      </c>
      <c r="D100" s="46">
        <v>4.8775089999999999</v>
      </c>
      <c r="E100" s="46">
        <v>2.0696850000000002</v>
      </c>
    </row>
    <row r="101" spans="1:8" x14ac:dyDescent="0.2">
      <c r="A101" s="41" t="s">
        <v>76</v>
      </c>
      <c r="B101" s="42">
        <v>1.5630999999999999E-2</v>
      </c>
      <c r="C101" s="42">
        <v>7.156E-3</v>
      </c>
      <c r="D101" s="42">
        <v>0.318411</v>
      </c>
      <c r="E101" s="42">
        <v>4.3998710000000001</v>
      </c>
    </row>
    <row r="102" spans="1:8" x14ac:dyDescent="0.2">
      <c r="A102" s="44" t="s">
        <v>77</v>
      </c>
      <c r="B102" s="48">
        <v>0.78463000000000005</v>
      </c>
      <c r="C102" s="48">
        <v>0.63888199999999995</v>
      </c>
      <c r="D102" s="48">
        <v>7.8756320000000004</v>
      </c>
      <c r="E102" s="48">
        <v>7.9495509999999996</v>
      </c>
    </row>
    <row r="104" spans="1:8" x14ac:dyDescent="0.2">
      <c r="A104" s="33" t="s">
        <v>169</v>
      </c>
    </row>
    <row r="111" spans="1:8" ht="15" x14ac:dyDescent="0.2">
      <c r="A111" s="14"/>
    </row>
    <row r="112" spans="1:8" ht="15" x14ac:dyDescent="0.2">
      <c r="A112" s="14"/>
    </row>
  </sheetData>
  <mergeCells count="4"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sheet'!J5</f>
        <v>Non-oil Foreign Merchandise Trade Through Abu Dhabi Ports, November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263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0" t="s">
        <v>191</v>
      </c>
      <c r="B4" s="50"/>
      <c r="C4" s="50"/>
      <c r="D4" s="50"/>
      <c r="E4" s="50"/>
      <c r="F4" s="50"/>
      <c r="G4" s="50"/>
      <c r="H4" s="24"/>
    </row>
    <row r="5" spans="1:12" ht="29.25" customHeight="1" x14ac:dyDescent="0.2">
      <c r="A5" s="55" t="s">
        <v>0</v>
      </c>
      <c r="B5" s="56" t="s">
        <v>1</v>
      </c>
      <c r="C5" s="56"/>
      <c r="D5" s="57" t="s">
        <v>2</v>
      </c>
      <c r="E5" s="57"/>
      <c r="F5" s="4"/>
      <c r="G5" s="3"/>
      <c r="H5" s="3"/>
    </row>
    <row r="6" spans="1:12" x14ac:dyDescent="0.2">
      <c r="A6" s="55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6" t="s">
        <v>3</v>
      </c>
      <c r="B7" s="19">
        <v>4158.6330180000004</v>
      </c>
      <c r="C7" s="19">
        <v>2961.981495</v>
      </c>
      <c r="D7" s="19">
        <v>47928.457705000001</v>
      </c>
      <c r="E7" s="19">
        <v>32166.761891999999</v>
      </c>
      <c r="F7" s="4"/>
      <c r="G7" s="3"/>
      <c r="H7" s="3"/>
    </row>
    <row r="8" spans="1:12" x14ac:dyDescent="0.2">
      <c r="A8" s="39" t="s">
        <v>4</v>
      </c>
      <c r="B8" s="46">
        <v>0.95415000000000005</v>
      </c>
      <c r="C8" s="46">
        <v>0.55200000000000005</v>
      </c>
      <c r="D8" s="46">
        <v>19.046469999999999</v>
      </c>
      <c r="E8" s="46">
        <v>5.9269509999999999</v>
      </c>
      <c r="F8" s="4"/>
      <c r="G8" s="3"/>
      <c r="H8" s="3"/>
    </row>
    <row r="9" spans="1:12" x14ac:dyDescent="0.2">
      <c r="A9" s="41" t="s">
        <v>5</v>
      </c>
      <c r="B9" s="42">
        <v>8.7790339999999993</v>
      </c>
      <c r="C9" s="42">
        <v>13.431774000000001</v>
      </c>
      <c r="D9" s="42">
        <v>119.61421</v>
      </c>
      <c r="E9" s="42">
        <v>129.44808900000001</v>
      </c>
      <c r="F9" s="4"/>
      <c r="G9" s="3"/>
      <c r="H9" s="3"/>
    </row>
    <row r="10" spans="1:12" x14ac:dyDescent="0.2">
      <c r="A10" s="40" t="s">
        <v>170</v>
      </c>
      <c r="B10" s="46">
        <v>3.6982949999999999</v>
      </c>
      <c r="C10" s="46">
        <v>8.5014599999999998</v>
      </c>
      <c r="D10" s="46">
        <v>43.641095999999997</v>
      </c>
      <c r="E10" s="46">
        <v>60.616644000000001</v>
      </c>
      <c r="F10" s="4"/>
      <c r="G10" s="3"/>
      <c r="H10" s="3"/>
    </row>
    <row r="11" spans="1:12" x14ac:dyDescent="0.2">
      <c r="A11" s="41" t="s">
        <v>6</v>
      </c>
      <c r="B11" s="42">
        <v>19.206496000000001</v>
      </c>
      <c r="C11" s="42">
        <v>20.662369999999999</v>
      </c>
      <c r="D11" s="42">
        <v>221.021368</v>
      </c>
      <c r="E11" s="42">
        <v>261.86242700000003</v>
      </c>
      <c r="F11" s="4"/>
      <c r="G11" s="3"/>
      <c r="H11" s="3"/>
    </row>
    <row r="12" spans="1:12" x14ac:dyDescent="0.2">
      <c r="A12" s="39" t="s">
        <v>7</v>
      </c>
      <c r="B12" s="46">
        <v>2.98E-2</v>
      </c>
      <c r="C12" s="46">
        <v>0.198375</v>
      </c>
      <c r="D12" s="46">
        <v>6.9328000000000001E-2</v>
      </c>
      <c r="E12" s="46">
        <v>0.54788499999999996</v>
      </c>
      <c r="F12" s="4"/>
      <c r="G12" s="3"/>
      <c r="H12" s="3"/>
    </row>
    <row r="13" spans="1:12" x14ac:dyDescent="0.2">
      <c r="A13" s="41" t="s">
        <v>171</v>
      </c>
      <c r="B13" s="42">
        <v>0.159581</v>
      </c>
      <c r="C13" s="42">
        <v>0.238404</v>
      </c>
      <c r="D13" s="42">
        <v>2.7974320000000001</v>
      </c>
      <c r="E13" s="42">
        <v>2.4857559999999999</v>
      </c>
      <c r="F13" s="4"/>
      <c r="G13" s="3"/>
      <c r="H13" s="3"/>
    </row>
    <row r="14" spans="1:12" x14ac:dyDescent="0.2">
      <c r="A14" s="40" t="s">
        <v>172</v>
      </c>
      <c r="B14" s="46">
        <v>27.746521999999999</v>
      </c>
      <c r="C14" s="46">
        <v>35.170330999999997</v>
      </c>
      <c r="D14" s="46">
        <v>247.90991</v>
      </c>
      <c r="E14" s="46">
        <v>335.26565199999999</v>
      </c>
      <c r="F14" s="4"/>
      <c r="G14" s="3"/>
      <c r="H14" s="3"/>
    </row>
    <row r="15" spans="1:12" x14ac:dyDescent="0.2">
      <c r="A15" s="41" t="s">
        <v>8</v>
      </c>
      <c r="B15" s="42">
        <v>87.262506999999999</v>
      </c>
      <c r="C15" s="42">
        <v>110.281312</v>
      </c>
      <c r="D15" s="42">
        <v>1088.26559</v>
      </c>
      <c r="E15" s="42">
        <v>1372.3401530000001</v>
      </c>
      <c r="F15" s="4"/>
      <c r="G15" s="3"/>
      <c r="H15" s="3"/>
    </row>
    <row r="16" spans="1:12" x14ac:dyDescent="0.2">
      <c r="A16" s="39" t="s">
        <v>261</v>
      </c>
      <c r="B16" s="46">
        <v>27.519773000000001</v>
      </c>
      <c r="C16" s="46">
        <v>28.540582000000001</v>
      </c>
      <c r="D16" s="46">
        <v>233.071031</v>
      </c>
      <c r="E16" s="46">
        <v>274.17830700000002</v>
      </c>
      <c r="F16" s="4"/>
      <c r="G16" s="3"/>
      <c r="H16" s="3"/>
    </row>
    <row r="17" spans="1:8" x14ac:dyDescent="0.2">
      <c r="A17" s="41" t="s">
        <v>9</v>
      </c>
      <c r="B17" s="42">
        <v>1.339637</v>
      </c>
      <c r="C17" s="42">
        <v>1.403457</v>
      </c>
      <c r="D17" s="42">
        <v>23.517227999999999</v>
      </c>
      <c r="E17" s="42">
        <v>12.406923000000001</v>
      </c>
      <c r="F17" s="4"/>
      <c r="G17" s="3"/>
      <c r="H17" s="3"/>
    </row>
    <row r="18" spans="1:8" x14ac:dyDescent="0.2">
      <c r="A18" s="40" t="s">
        <v>10</v>
      </c>
      <c r="B18" s="46">
        <v>0.82465699999999997</v>
      </c>
      <c r="C18" s="46">
        <v>0.41068300000000002</v>
      </c>
      <c r="D18" s="46">
        <v>10.451760999999999</v>
      </c>
      <c r="E18" s="46">
        <v>5.2984730000000004</v>
      </c>
      <c r="F18" s="4"/>
      <c r="G18" s="3"/>
      <c r="H18" s="3"/>
    </row>
    <row r="19" spans="1:8" x14ac:dyDescent="0.2">
      <c r="A19" s="41" t="s">
        <v>11</v>
      </c>
      <c r="B19" s="42">
        <v>4.6884009999999998</v>
      </c>
      <c r="C19" s="42">
        <v>2.578586</v>
      </c>
      <c r="D19" s="42">
        <v>23.293416000000001</v>
      </c>
      <c r="E19" s="42">
        <v>29.790842999999999</v>
      </c>
      <c r="F19" s="4"/>
      <c r="G19" s="3"/>
      <c r="H19" s="3"/>
    </row>
    <row r="20" spans="1:8" x14ac:dyDescent="0.2">
      <c r="A20" s="39" t="s">
        <v>173</v>
      </c>
      <c r="B20" s="46">
        <v>1.1701410000000001</v>
      </c>
      <c r="C20" s="46">
        <v>0.66508500000000004</v>
      </c>
      <c r="D20" s="46">
        <v>15.212164</v>
      </c>
      <c r="E20" s="46">
        <v>5.5921019999999997</v>
      </c>
      <c r="F20" s="4"/>
      <c r="G20" s="3"/>
      <c r="H20" s="3"/>
    </row>
    <row r="21" spans="1:8" x14ac:dyDescent="0.2">
      <c r="A21" s="41" t="s">
        <v>12</v>
      </c>
      <c r="B21" s="42">
        <v>4.3608000000000001E-2</v>
      </c>
      <c r="C21" s="42">
        <v>0.18291399999999999</v>
      </c>
      <c r="D21" s="42">
        <v>0.75716799999999995</v>
      </c>
      <c r="E21" s="42">
        <v>1.0811379999999999</v>
      </c>
      <c r="F21" s="4"/>
      <c r="G21" s="3"/>
      <c r="H21" s="3"/>
    </row>
    <row r="22" spans="1:8" x14ac:dyDescent="0.2">
      <c r="A22" s="40" t="s">
        <v>174</v>
      </c>
      <c r="B22" s="46">
        <v>0.67087600000000003</v>
      </c>
      <c r="C22" s="46">
        <v>0.68658200000000003</v>
      </c>
      <c r="D22" s="46">
        <v>7.4373069999999997</v>
      </c>
      <c r="E22" s="46">
        <v>7.7904850000000003</v>
      </c>
      <c r="F22" s="4"/>
      <c r="G22" s="3"/>
      <c r="H22" s="3"/>
    </row>
    <row r="23" spans="1:8" x14ac:dyDescent="0.2">
      <c r="A23" s="41" t="s">
        <v>13</v>
      </c>
      <c r="B23" s="42">
        <v>4.0115920000000003</v>
      </c>
      <c r="C23" s="42">
        <v>2.0478510000000001</v>
      </c>
      <c r="D23" s="42">
        <v>24.978141999999998</v>
      </c>
      <c r="E23" s="42">
        <v>8.4566560000000006</v>
      </c>
      <c r="F23" s="4"/>
      <c r="G23" s="3"/>
      <c r="H23" s="3"/>
    </row>
    <row r="24" spans="1:8" x14ac:dyDescent="0.2">
      <c r="A24" s="39" t="s">
        <v>14</v>
      </c>
      <c r="B24" s="46">
        <v>13.440262000000001</v>
      </c>
      <c r="C24" s="46">
        <v>10.225149</v>
      </c>
      <c r="D24" s="46">
        <v>126.642188</v>
      </c>
      <c r="E24" s="46">
        <v>96.217674000000002</v>
      </c>
      <c r="F24" s="4"/>
      <c r="G24" s="3"/>
      <c r="H24" s="3"/>
    </row>
    <row r="25" spans="1:8" x14ac:dyDescent="0.2">
      <c r="A25" s="41" t="s">
        <v>15</v>
      </c>
      <c r="B25" s="42">
        <v>19.175528</v>
      </c>
      <c r="C25" s="42">
        <v>20.086770999999999</v>
      </c>
      <c r="D25" s="42">
        <v>269.56754699999999</v>
      </c>
      <c r="E25" s="42">
        <v>197.90246400000001</v>
      </c>
      <c r="F25" s="4"/>
      <c r="G25" s="3"/>
      <c r="H25" s="3"/>
    </row>
    <row r="26" spans="1:8" x14ac:dyDescent="0.2">
      <c r="A26" s="40" t="s">
        <v>16</v>
      </c>
      <c r="B26" s="46">
        <v>5.0347499999999998</v>
      </c>
      <c r="C26" s="46">
        <v>9.4228480000000001</v>
      </c>
      <c r="D26" s="46">
        <v>53.691358999999999</v>
      </c>
      <c r="E26" s="46">
        <v>67.603973999999994</v>
      </c>
      <c r="F26" s="4"/>
      <c r="G26" s="3"/>
      <c r="H26" s="3"/>
    </row>
    <row r="27" spans="1:8" x14ac:dyDescent="0.2">
      <c r="A27" s="41" t="s">
        <v>175</v>
      </c>
      <c r="B27" s="42">
        <v>6.909014</v>
      </c>
      <c r="C27" s="42">
        <v>3.3873639999999998</v>
      </c>
      <c r="D27" s="42">
        <v>98.019649999999999</v>
      </c>
      <c r="E27" s="42">
        <v>44.704548000000003</v>
      </c>
      <c r="F27" s="4"/>
      <c r="G27" s="3"/>
      <c r="H27" s="3"/>
    </row>
    <row r="28" spans="1:8" x14ac:dyDescent="0.2">
      <c r="A28" s="39" t="s">
        <v>17</v>
      </c>
      <c r="B28" s="46">
        <v>6.9528059999999998</v>
      </c>
      <c r="C28" s="46">
        <v>11.989420000000001</v>
      </c>
      <c r="D28" s="46">
        <v>89.770002000000005</v>
      </c>
      <c r="E28" s="46">
        <v>74.059528</v>
      </c>
      <c r="F28" s="4"/>
      <c r="G28" s="3"/>
      <c r="H28" s="3"/>
    </row>
    <row r="29" spans="1:8" x14ac:dyDescent="0.2">
      <c r="A29" s="41" t="s">
        <v>18</v>
      </c>
      <c r="B29" s="42">
        <v>12.523376000000001</v>
      </c>
      <c r="C29" s="42">
        <v>1.297412</v>
      </c>
      <c r="D29" s="42">
        <v>139.157251</v>
      </c>
      <c r="E29" s="42">
        <v>48.530689000000002</v>
      </c>
      <c r="F29" s="4"/>
      <c r="G29" s="3"/>
      <c r="H29" s="3"/>
    </row>
    <row r="30" spans="1:8" x14ac:dyDescent="0.2">
      <c r="A30" s="40" t="s">
        <v>19</v>
      </c>
      <c r="B30" s="46">
        <v>1.847321</v>
      </c>
      <c r="C30" s="46">
        <v>2.8221419999999999</v>
      </c>
      <c r="D30" s="46">
        <v>24.849854000000001</v>
      </c>
      <c r="E30" s="46">
        <v>14.846178999999999</v>
      </c>
      <c r="F30" s="4"/>
      <c r="G30" s="3"/>
      <c r="H30" s="3"/>
    </row>
    <row r="31" spans="1:8" x14ac:dyDescent="0.2">
      <c r="A31" s="41" t="s">
        <v>20</v>
      </c>
      <c r="B31" s="42">
        <v>10.658118999999999</v>
      </c>
      <c r="C31" s="42">
        <v>4.9669999999999999E-2</v>
      </c>
      <c r="D31" s="42">
        <v>83.934763000000004</v>
      </c>
      <c r="E31" s="42">
        <v>22.0657</v>
      </c>
      <c r="F31" s="4"/>
      <c r="G31" s="3"/>
      <c r="H31" s="3"/>
    </row>
    <row r="32" spans="1:8" x14ac:dyDescent="0.2">
      <c r="A32" s="39" t="s">
        <v>21</v>
      </c>
      <c r="B32" s="46">
        <v>2.3618429999999999</v>
      </c>
      <c r="C32" s="46">
        <v>2.949532</v>
      </c>
      <c r="D32" s="46">
        <v>33.227848000000002</v>
      </c>
      <c r="E32" s="46">
        <v>24.998090000000001</v>
      </c>
      <c r="F32" s="4"/>
      <c r="G32" s="3"/>
      <c r="H32" s="3"/>
    </row>
    <row r="33" spans="1:8" x14ac:dyDescent="0.2">
      <c r="A33" s="41" t="s">
        <v>22</v>
      </c>
      <c r="B33" s="42">
        <v>0.244224</v>
      </c>
      <c r="C33" s="42">
        <v>0.15557499999999999</v>
      </c>
      <c r="D33" s="42">
        <v>4.8073059999999996</v>
      </c>
      <c r="E33" s="42">
        <v>3.7944610000000001</v>
      </c>
      <c r="F33" s="4"/>
      <c r="G33" s="3"/>
      <c r="H33" s="3"/>
    </row>
    <row r="34" spans="1:8" x14ac:dyDescent="0.2">
      <c r="A34" s="40" t="s">
        <v>176</v>
      </c>
      <c r="B34" s="46">
        <v>12.287181</v>
      </c>
      <c r="C34" s="46">
        <v>2.5869230000000001</v>
      </c>
      <c r="D34" s="46">
        <v>71.977644999999995</v>
      </c>
      <c r="E34" s="46">
        <v>44.350605999999999</v>
      </c>
      <c r="F34" s="4"/>
      <c r="G34" s="3"/>
      <c r="H34" s="3"/>
    </row>
    <row r="35" spans="1:8" x14ac:dyDescent="0.2">
      <c r="A35" s="41" t="s">
        <v>23</v>
      </c>
      <c r="B35" s="42">
        <v>5.0404929999999997</v>
      </c>
      <c r="C35" s="42">
        <v>5.7958299999999996</v>
      </c>
      <c r="D35" s="42">
        <v>93.687608999999995</v>
      </c>
      <c r="E35" s="42">
        <v>70.098535999999996</v>
      </c>
      <c r="F35" s="4"/>
      <c r="G35" s="3"/>
      <c r="H35" s="3"/>
    </row>
    <row r="36" spans="1:8" x14ac:dyDescent="0.2">
      <c r="A36" s="39" t="s">
        <v>24</v>
      </c>
      <c r="B36" s="46">
        <v>11.467561</v>
      </c>
      <c r="C36" s="46">
        <v>10.692939000000001</v>
      </c>
      <c r="D36" s="46">
        <v>150.77001899999999</v>
      </c>
      <c r="E36" s="46">
        <v>74.459477000000007</v>
      </c>
      <c r="F36" s="4"/>
      <c r="G36" s="3"/>
      <c r="H36" s="3"/>
    </row>
    <row r="37" spans="1:8" x14ac:dyDescent="0.2">
      <c r="A37" s="41" t="s">
        <v>25</v>
      </c>
      <c r="B37" s="42">
        <v>85.723438000000002</v>
      </c>
      <c r="C37" s="42">
        <v>30.537772</v>
      </c>
      <c r="D37" s="42">
        <v>650.89227200000005</v>
      </c>
      <c r="E37" s="42">
        <v>598.08738000000005</v>
      </c>
      <c r="F37" s="4"/>
      <c r="G37" s="3"/>
      <c r="H37" s="3"/>
    </row>
    <row r="38" spans="1:8" x14ac:dyDescent="0.2">
      <c r="A38" s="40" t="s">
        <v>26</v>
      </c>
      <c r="B38" s="46">
        <v>0.122208</v>
      </c>
      <c r="C38" s="46">
        <v>0.115425</v>
      </c>
      <c r="D38" s="46">
        <v>3.0165649999999999</v>
      </c>
      <c r="E38" s="46">
        <v>2.1590989999999999</v>
      </c>
      <c r="F38" s="4"/>
      <c r="G38" s="3"/>
      <c r="H38" s="3"/>
    </row>
    <row r="39" spans="1:8" x14ac:dyDescent="0.2">
      <c r="A39" s="41" t="s">
        <v>27</v>
      </c>
      <c r="B39" s="42">
        <v>6.1129959999999999</v>
      </c>
      <c r="C39" s="42">
        <v>4.5277560000000001</v>
      </c>
      <c r="D39" s="42">
        <v>69.170102</v>
      </c>
      <c r="E39" s="42">
        <v>47.905796000000002</v>
      </c>
      <c r="F39" s="4"/>
      <c r="G39" s="3"/>
      <c r="H39" s="3"/>
    </row>
    <row r="40" spans="1:8" x14ac:dyDescent="0.2">
      <c r="A40" s="39" t="s">
        <v>28</v>
      </c>
      <c r="B40" s="46">
        <v>192.213854</v>
      </c>
      <c r="C40" s="46">
        <v>161.19011399999999</v>
      </c>
      <c r="D40" s="46">
        <v>2172.0644440000001</v>
      </c>
      <c r="E40" s="46">
        <v>1708.928545</v>
      </c>
      <c r="F40" s="4"/>
      <c r="G40" s="3"/>
      <c r="H40" s="3"/>
    </row>
    <row r="41" spans="1:8" x14ac:dyDescent="0.2">
      <c r="A41" s="41" t="s">
        <v>177</v>
      </c>
      <c r="B41" s="42">
        <v>18.686879999999999</v>
      </c>
      <c r="C41" s="42">
        <v>23.673839000000001</v>
      </c>
      <c r="D41" s="42">
        <v>189.89409599999999</v>
      </c>
      <c r="E41" s="42">
        <v>194.244124</v>
      </c>
      <c r="F41" s="4"/>
      <c r="G41" s="3"/>
      <c r="H41" s="3"/>
    </row>
    <row r="42" spans="1:8" x14ac:dyDescent="0.2">
      <c r="A42" s="40" t="s">
        <v>29</v>
      </c>
      <c r="B42" s="46">
        <v>1.776764</v>
      </c>
      <c r="C42" s="46">
        <v>0.46292299999999997</v>
      </c>
      <c r="D42" s="46">
        <v>16.775396000000001</v>
      </c>
      <c r="E42" s="46">
        <v>16.999275999999998</v>
      </c>
      <c r="F42" s="4"/>
      <c r="G42" s="3"/>
      <c r="H42" s="3"/>
    </row>
    <row r="43" spans="1:8" x14ac:dyDescent="0.2">
      <c r="A43" s="41" t="s">
        <v>178</v>
      </c>
      <c r="B43" s="42">
        <v>0.38998300000000002</v>
      </c>
      <c r="C43" s="42">
        <v>0.217502</v>
      </c>
      <c r="D43" s="42">
        <v>4.674912</v>
      </c>
      <c r="E43" s="42">
        <v>1.501852</v>
      </c>
      <c r="F43" s="4"/>
      <c r="G43" s="3"/>
      <c r="H43" s="3"/>
    </row>
    <row r="44" spans="1:8" x14ac:dyDescent="0.2">
      <c r="A44" s="39" t="s">
        <v>30</v>
      </c>
      <c r="B44" s="46">
        <v>1.158795</v>
      </c>
      <c r="C44" s="46">
        <v>0.43851699999999999</v>
      </c>
      <c r="D44" s="46">
        <v>10.583214999999999</v>
      </c>
      <c r="E44" s="46">
        <v>5.3498939999999999</v>
      </c>
      <c r="F44" s="4"/>
      <c r="G44" s="3"/>
      <c r="H44" s="3"/>
    </row>
    <row r="45" spans="1:8" x14ac:dyDescent="0.2">
      <c r="A45" s="41" t="s">
        <v>31</v>
      </c>
      <c r="B45" s="42">
        <v>9.6197379999999999</v>
      </c>
      <c r="C45" s="42">
        <v>10.682276</v>
      </c>
      <c r="D45" s="42">
        <v>123.665983</v>
      </c>
      <c r="E45" s="42">
        <v>121.115398</v>
      </c>
      <c r="F45" s="4"/>
      <c r="G45" s="3"/>
      <c r="H45" s="3"/>
    </row>
    <row r="46" spans="1:8" x14ac:dyDescent="0.2">
      <c r="A46" s="40" t="s">
        <v>32</v>
      </c>
      <c r="B46" s="46">
        <v>65.373682000000002</v>
      </c>
      <c r="C46" s="46">
        <v>47.720999999999997</v>
      </c>
      <c r="D46" s="46">
        <v>657.89699800000005</v>
      </c>
      <c r="E46" s="46">
        <v>441.81226299999997</v>
      </c>
      <c r="F46" s="4"/>
      <c r="G46" s="3"/>
      <c r="H46" s="3"/>
    </row>
    <row r="47" spans="1:8" x14ac:dyDescent="0.2">
      <c r="A47" s="41" t="s">
        <v>33</v>
      </c>
      <c r="B47" s="42">
        <v>44.215626999999998</v>
      </c>
      <c r="C47" s="42">
        <v>50.773273000000003</v>
      </c>
      <c r="D47" s="42">
        <v>353.08924500000001</v>
      </c>
      <c r="E47" s="42">
        <v>415.50125800000001</v>
      </c>
      <c r="F47" s="4"/>
      <c r="G47" s="3"/>
      <c r="H47" s="3"/>
    </row>
    <row r="48" spans="1:8" x14ac:dyDescent="0.2">
      <c r="A48" s="39" t="s">
        <v>34</v>
      </c>
      <c r="B48" s="46">
        <v>2.1840000000000002E-3</v>
      </c>
      <c r="C48" s="46">
        <v>6.0700000000000001E-4</v>
      </c>
      <c r="D48" s="46">
        <v>0.28095100000000001</v>
      </c>
      <c r="E48" s="46">
        <v>0.175123</v>
      </c>
      <c r="F48" s="4"/>
      <c r="G48" s="3"/>
      <c r="H48" s="3"/>
    </row>
    <row r="49" spans="1:8" x14ac:dyDescent="0.2">
      <c r="A49" s="41" t="s">
        <v>179</v>
      </c>
      <c r="B49" s="42">
        <v>14.636011</v>
      </c>
      <c r="C49" s="42">
        <v>3.9589120000000002</v>
      </c>
      <c r="D49" s="42">
        <v>147.64219800000001</v>
      </c>
      <c r="E49" s="42">
        <v>96.915858</v>
      </c>
      <c r="F49" s="4"/>
      <c r="G49" s="3"/>
      <c r="H49" s="3"/>
    </row>
    <row r="50" spans="1:8" x14ac:dyDescent="0.2">
      <c r="A50" s="40" t="s">
        <v>35</v>
      </c>
      <c r="B50" s="46">
        <v>7.4527999999999997E-2</v>
      </c>
      <c r="C50" s="46" t="s">
        <v>260</v>
      </c>
      <c r="D50" s="46">
        <v>9.6092999999999998E-2</v>
      </c>
      <c r="E50" s="46">
        <v>5.3957999999999999E-2</v>
      </c>
      <c r="F50" s="4"/>
      <c r="G50" s="3"/>
      <c r="H50" s="3"/>
    </row>
    <row r="51" spans="1:8" x14ac:dyDescent="0.2">
      <c r="A51" s="41" t="s">
        <v>36</v>
      </c>
      <c r="B51" s="42">
        <v>13.963013</v>
      </c>
      <c r="C51" s="42">
        <v>6.9572649999999996</v>
      </c>
      <c r="D51" s="42">
        <v>114.61946500000001</v>
      </c>
      <c r="E51" s="42">
        <v>70.188719000000006</v>
      </c>
      <c r="F51" s="4"/>
      <c r="G51" s="3"/>
      <c r="H51" s="3"/>
    </row>
    <row r="52" spans="1:8" x14ac:dyDescent="0.2">
      <c r="A52" s="39" t="s">
        <v>37</v>
      </c>
      <c r="B52" s="46">
        <v>1.8018540000000001</v>
      </c>
      <c r="C52" s="46">
        <v>1.742016</v>
      </c>
      <c r="D52" s="46">
        <v>10.733395</v>
      </c>
      <c r="E52" s="46">
        <v>11.976470000000001</v>
      </c>
      <c r="F52" s="4"/>
      <c r="G52" s="3"/>
      <c r="H52" s="3"/>
    </row>
    <row r="53" spans="1:8" x14ac:dyDescent="0.2">
      <c r="A53" s="41" t="s">
        <v>38</v>
      </c>
      <c r="B53" s="42">
        <v>0.61256100000000002</v>
      </c>
      <c r="C53" s="42">
        <v>0.72940700000000003</v>
      </c>
      <c r="D53" s="42">
        <v>9.275817</v>
      </c>
      <c r="E53" s="42">
        <v>4.5941400000000003</v>
      </c>
      <c r="F53" s="4"/>
      <c r="G53" s="3"/>
      <c r="H53" s="3"/>
    </row>
    <row r="54" spans="1:8" x14ac:dyDescent="0.2">
      <c r="A54" s="40" t="s">
        <v>39</v>
      </c>
      <c r="B54" s="46">
        <v>1.3774960000000001</v>
      </c>
      <c r="C54" s="46">
        <v>1.2218E-2</v>
      </c>
      <c r="D54" s="46">
        <v>17.104246</v>
      </c>
      <c r="E54" s="46">
        <v>9.1645489999999992</v>
      </c>
      <c r="F54" s="4"/>
      <c r="G54" s="3"/>
      <c r="H54" s="3"/>
    </row>
    <row r="55" spans="1:8" x14ac:dyDescent="0.2">
      <c r="A55" s="41" t="s">
        <v>40</v>
      </c>
      <c r="B55" s="42">
        <v>9.6245729999999998</v>
      </c>
      <c r="C55" s="42">
        <v>6.0300010000000004</v>
      </c>
      <c r="D55" s="42">
        <v>131.50527299999999</v>
      </c>
      <c r="E55" s="42">
        <v>90.053763000000004</v>
      </c>
      <c r="F55" s="4"/>
      <c r="G55" s="3"/>
      <c r="H55" s="3"/>
    </row>
    <row r="56" spans="1:8" x14ac:dyDescent="0.2">
      <c r="A56" s="39" t="s">
        <v>41</v>
      </c>
      <c r="B56" s="46">
        <v>1.0032300000000001</v>
      </c>
      <c r="C56" s="46">
        <v>0.49303799999999998</v>
      </c>
      <c r="D56" s="46">
        <v>20.870967</v>
      </c>
      <c r="E56" s="46">
        <v>14.644285999999999</v>
      </c>
      <c r="F56" s="4"/>
      <c r="G56" s="3"/>
      <c r="H56" s="3"/>
    </row>
    <row r="57" spans="1:8" x14ac:dyDescent="0.2">
      <c r="A57" s="41" t="s">
        <v>42</v>
      </c>
      <c r="B57" s="42" t="s">
        <v>260</v>
      </c>
      <c r="C57" s="42">
        <v>2.0799999999999998E-3</v>
      </c>
      <c r="D57" s="42">
        <v>5.4391000000000002E-2</v>
      </c>
      <c r="E57" s="42">
        <v>2.1099999999999999E-3</v>
      </c>
      <c r="F57" s="4"/>
      <c r="G57" s="3"/>
      <c r="H57" s="3"/>
    </row>
    <row r="58" spans="1:8" x14ac:dyDescent="0.2">
      <c r="A58" s="40" t="s">
        <v>43</v>
      </c>
      <c r="B58" s="46">
        <v>0.16633400000000001</v>
      </c>
      <c r="C58" s="46">
        <v>0.16749</v>
      </c>
      <c r="D58" s="46">
        <v>2.2550159999999999</v>
      </c>
      <c r="E58" s="46">
        <v>1.9375579999999999</v>
      </c>
      <c r="F58" s="4"/>
      <c r="G58" s="3"/>
      <c r="H58" s="3"/>
    </row>
    <row r="59" spans="1:8" ht="13.5" customHeight="1" x14ac:dyDescent="0.2">
      <c r="A59" s="41" t="s">
        <v>44</v>
      </c>
      <c r="B59" s="42">
        <v>0.51075700000000002</v>
      </c>
      <c r="C59" s="42">
        <v>0.17436199999999999</v>
      </c>
      <c r="D59" s="42">
        <v>5.3625499999999997</v>
      </c>
      <c r="E59" s="42">
        <v>17.846173</v>
      </c>
      <c r="F59" s="4"/>
      <c r="G59" s="3"/>
      <c r="H59" s="3"/>
    </row>
    <row r="60" spans="1:8" x14ac:dyDescent="0.2">
      <c r="A60" s="39" t="s">
        <v>45</v>
      </c>
      <c r="B60" s="46">
        <v>0.23378399999999999</v>
      </c>
      <c r="C60" s="46">
        <v>0.34547099999999997</v>
      </c>
      <c r="D60" s="46">
        <v>5.0459540000000001</v>
      </c>
      <c r="E60" s="46">
        <v>4.7864699999999996</v>
      </c>
      <c r="F60" s="4"/>
      <c r="G60" s="3"/>
      <c r="H60" s="3"/>
    </row>
    <row r="61" spans="1:8" x14ac:dyDescent="0.2">
      <c r="A61" s="41" t="s">
        <v>46</v>
      </c>
      <c r="B61" s="42">
        <v>7.1577859999999998</v>
      </c>
      <c r="C61" s="42">
        <v>2.6638120000000001</v>
      </c>
      <c r="D61" s="42">
        <v>25.172609999999999</v>
      </c>
      <c r="E61" s="42">
        <v>18.080862</v>
      </c>
      <c r="F61" s="4"/>
      <c r="G61" s="3"/>
      <c r="H61" s="3"/>
    </row>
    <row r="62" spans="1:8" x14ac:dyDescent="0.2">
      <c r="A62" s="40" t="s">
        <v>47</v>
      </c>
      <c r="B62" s="46">
        <v>1.293812</v>
      </c>
      <c r="C62" s="46">
        <v>0.34116299999999999</v>
      </c>
      <c r="D62" s="46">
        <v>15.797663999999999</v>
      </c>
      <c r="E62" s="46">
        <v>5.5762450000000001</v>
      </c>
      <c r="F62" s="4"/>
      <c r="G62" s="3"/>
      <c r="H62" s="3"/>
    </row>
    <row r="63" spans="1:8" x14ac:dyDescent="0.2">
      <c r="A63" s="41" t="s">
        <v>180</v>
      </c>
      <c r="B63" s="42">
        <v>1.873963</v>
      </c>
      <c r="C63" s="42">
        <v>0.71465599999999996</v>
      </c>
      <c r="D63" s="42">
        <v>18.782384</v>
      </c>
      <c r="E63" s="42">
        <v>13.640421</v>
      </c>
      <c r="F63" s="4"/>
      <c r="G63" s="3"/>
      <c r="H63" s="3"/>
    </row>
    <row r="64" spans="1:8" x14ac:dyDescent="0.2">
      <c r="A64" s="39" t="s">
        <v>48</v>
      </c>
      <c r="B64" s="46">
        <v>5.9969479999999997</v>
      </c>
      <c r="C64" s="46">
        <v>3.382603</v>
      </c>
      <c r="D64" s="46">
        <v>54.176032999999997</v>
      </c>
      <c r="E64" s="46">
        <v>26.006188000000002</v>
      </c>
      <c r="F64" s="4"/>
      <c r="G64" s="3"/>
      <c r="H64" s="3"/>
    </row>
    <row r="65" spans="1:8" x14ac:dyDescent="0.2">
      <c r="A65" s="41" t="s">
        <v>49</v>
      </c>
      <c r="B65" s="42">
        <v>0.87652600000000003</v>
      </c>
      <c r="C65" s="42">
        <v>0.39859899999999998</v>
      </c>
      <c r="D65" s="42">
        <v>8.9297149999999998</v>
      </c>
      <c r="E65" s="42">
        <v>3.8797459999999999</v>
      </c>
      <c r="F65" s="4"/>
      <c r="G65" s="3"/>
      <c r="H65" s="3"/>
    </row>
    <row r="66" spans="1:8" x14ac:dyDescent="0.2">
      <c r="A66" s="40" t="s">
        <v>181</v>
      </c>
      <c r="B66" s="46">
        <v>0.69687500000000002</v>
      </c>
      <c r="C66" s="46">
        <v>0.55673399999999995</v>
      </c>
      <c r="D66" s="46">
        <v>10.409665</v>
      </c>
      <c r="E66" s="46">
        <v>5.6142620000000001</v>
      </c>
      <c r="F66" s="4"/>
      <c r="G66" s="3"/>
      <c r="H66" s="3"/>
    </row>
    <row r="67" spans="1:8" x14ac:dyDescent="0.2">
      <c r="A67" s="41" t="s">
        <v>50</v>
      </c>
      <c r="B67" s="42">
        <v>2.5915439999999998</v>
      </c>
      <c r="C67" s="42">
        <v>1.3368679999999999</v>
      </c>
      <c r="D67" s="42">
        <v>16.214258000000001</v>
      </c>
      <c r="E67" s="42">
        <v>10.412706999999999</v>
      </c>
      <c r="F67" s="4"/>
      <c r="G67" s="3"/>
      <c r="H67" s="3"/>
    </row>
    <row r="68" spans="1:8" x14ac:dyDescent="0.2">
      <c r="A68" s="39" t="s">
        <v>51</v>
      </c>
      <c r="B68" s="46">
        <v>116.817644</v>
      </c>
      <c r="C68" s="46">
        <v>101.87531199999999</v>
      </c>
      <c r="D68" s="46">
        <v>1409.732215</v>
      </c>
      <c r="E68" s="46">
        <v>837.006573</v>
      </c>
      <c r="F68" s="4"/>
      <c r="G68" s="3"/>
      <c r="H68" s="3"/>
    </row>
    <row r="69" spans="1:8" x14ac:dyDescent="0.2">
      <c r="A69" s="41" t="s">
        <v>52</v>
      </c>
      <c r="B69" s="42">
        <v>31.005832999999999</v>
      </c>
      <c r="C69" s="42">
        <v>18.384255</v>
      </c>
      <c r="D69" s="42">
        <v>316.88783999999998</v>
      </c>
      <c r="E69" s="42">
        <v>186.65185199999999</v>
      </c>
      <c r="F69" s="4"/>
      <c r="G69" s="3"/>
      <c r="H69" s="3"/>
    </row>
    <row r="70" spans="1:8" x14ac:dyDescent="0.2">
      <c r="A70" s="40" t="s">
        <v>182</v>
      </c>
      <c r="B70" s="46">
        <v>11.669173000000001</v>
      </c>
      <c r="C70" s="46">
        <v>15.138688999999999</v>
      </c>
      <c r="D70" s="46">
        <v>121.326977</v>
      </c>
      <c r="E70" s="46">
        <v>143.553415</v>
      </c>
      <c r="F70" s="4"/>
      <c r="G70" s="3"/>
      <c r="H70" s="3"/>
    </row>
    <row r="71" spans="1:8" x14ac:dyDescent="0.2">
      <c r="A71" s="41" t="s">
        <v>183</v>
      </c>
      <c r="B71" s="42">
        <v>35.102589999999999</v>
      </c>
      <c r="C71" s="42">
        <v>14.70538</v>
      </c>
      <c r="D71" s="42">
        <v>400.95651700000002</v>
      </c>
      <c r="E71" s="42">
        <v>246.17141799999999</v>
      </c>
      <c r="F71" s="4"/>
      <c r="G71" s="3"/>
      <c r="H71" s="3"/>
    </row>
    <row r="72" spans="1:8" x14ac:dyDescent="0.2">
      <c r="A72" s="39" t="s">
        <v>53</v>
      </c>
      <c r="B72" s="46">
        <v>0.96620399999999995</v>
      </c>
      <c r="C72" s="46">
        <v>1.38463</v>
      </c>
      <c r="D72" s="46">
        <v>14.172428999999999</v>
      </c>
      <c r="E72" s="46">
        <v>14.661022000000001</v>
      </c>
      <c r="F72" s="4"/>
      <c r="G72" s="3"/>
      <c r="H72" s="3"/>
    </row>
    <row r="73" spans="1:8" x14ac:dyDescent="0.2">
      <c r="A73" s="41" t="s">
        <v>184</v>
      </c>
      <c r="B73" s="42">
        <v>9.5465999999999995E-2</v>
      </c>
      <c r="C73" s="42">
        <v>8.1542000000000003E-2</v>
      </c>
      <c r="D73" s="42">
        <v>0.94412600000000002</v>
      </c>
      <c r="E73" s="42">
        <v>0.45876800000000001</v>
      </c>
      <c r="F73" s="4"/>
      <c r="G73" s="3"/>
      <c r="H73" s="3"/>
    </row>
    <row r="74" spans="1:8" x14ac:dyDescent="0.2">
      <c r="A74" s="40" t="s">
        <v>54</v>
      </c>
      <c r="B74" s="46">
        <v>1.1728529999999999</v>
      </c>
      <c r="C74" s="46">
        <v>1.1419630000000001</v>
      </c>
      <c r="D74" s="46">
        <v>8.8520839999999996</v>
      </c>
      <c r="E74" s="46">
        <v>11.468921999999999</v>
      </c>
      <c r="F74" s="4"/>
      <c r="G74" s="3"/>
      <c r="H74" s="3"/>
    </row>
    <row r="75" spans="1:8" x14ac:dyDescent="0.2">
      <c r="A75" s="41" t="s">
        <v>55</v>
      </c>
      <c r="B75" s="42">
        <v>7.9716659999999999</v>
      </c>
      <c r="C75" s="42">
        <v>10.312110000000001</v>
      </c>
      <c r="D75" s="42">
        <v>119.81224899999999</v>
      </c>
      <c r="E75" s="42">
        <v>83.523644000000004</v>
      </c>
      <c r="F75" s="4"/>
      <c r="G75" s="3"/>
      <c r="H75" s="3"/>
    </row>
    <row r="76" spans="1:8" x14ac:dyDescent="0.2">
      <c r="A76" s="39" t="s">
        <v>56</v>
      </c>
      <c r="B76" s="46">
        <v>3.7584949999999999</v>
      </c>
      <c r="C76" s="46">
        <v>4.9508729999999996</v>
      </c>
      <c r="D76" s="46">
        <v>44.194659999999999</v>
      </c>
      <c r="E76" s="46">
        <v>43.994428999999997</v>
      </c>
      <c r="F76" s="4"/>
      <c r="G76" s="3"/>
      <c r="H76" s="3"/>
    </row>
    <row r="77" spans="1:8" x14ac:dyDescent="0.2">
      <c r="A77" s="41" t="s">
        <v>57</v>
      </c>
      <c r="B77" s="42">
        <v>9.1295280000000005</v>
      </c>
      <c r="C77" s="42">
        <v>5.8260940000000003</v>
      </c>
      <c r="D77" s="42">
        <v>117.88409299999999</v>
      </c>
      <c r="E77" s="42">
        <v>53.276127000000002</v>
      </c>
      <c r="F77" s="4"/>
      <c r="G77" s="3"/>
      <c r="H77" s="3"/>
    </row>
    <row r="78" spans="1:8" x14ac:dyDescent="0.2">
      <c r="A78" s="40" t="s">
        <v>58</v>
      </c>
      <c r="B78" s="46">
        <v>47.600399000000003</v>
      </c>
      <c r="C78" s="46">
        <v>6.1340839999999996</v>
      </c>
      <c r="D78" s="46">
        <v>485.49613299999999</v>
      </c>
      <c r="E78" s="46">
        <v>175.238134</v>
      </c>
      <c r="F78" s="4"/>
      <c r="G78" s="3"/>
      <c r="H78" s="3"/>
    </row>
    <row r="79" spans="1:8" x14ac:dyDescent="0.2">
      <c r="A79" s="41" t="s">
        <v>59</v>
      </c>
      <c r="B79" s="42">
        <v>48.376376</v>
      </c>
      <c r="C79" s="42">
        <v>24.634034</v>
      </c>
      <c r="D79" s="42">
        <v>622.01297999999997</v>
      </c>
      <c r="E79" s="42">
        <v>256.94775600000003</v>
      </c>
      <c r="F79" s="4"/>
      <c r="G79" s="3"/>
      <c r="H79" s="3"/>
    </row>
    <row r="80" spans="1:8" x14ac:dyDescent="0.2">
      <c r="A80" s="39" t="s">
        <v>60</v>
      </c>
      <c r="B80" s="46">
        <v>88.288951999999995</v>
      </c>
      <c r="C80" s="46">
        <v>62.446052999999999</v>
      </c>
      <c r="D80" s="46">
        <v>1097.3720049999999</v>
      </c>
      <c r="E80" s="46">
        <v>648.74263800000006</v>
      </c>
      <c r="F80" s="4"/>
      <c r="G80" s="3"/>
      <c r="H80" s="3"/>
    </row>
    <row r="81" spans="1:8" x14ac:dyDescent="0.2">
      <c r="A81" s="41" t="s">
        <v>61</v>
      </c>
      <c r="B81" s="42">
        <v>47.554102999999998</v>
      </c>
      <c r="C81" s="42">
        <v>13.256150999999999</v>
      </c>
      <c r="D81" s="42">
        <v>155.48473999999999</v>
      </c>
      <c r="E81" s="42">
        <v>124.296786</v>
      </c>
      <c r="F81" s="4"/>
      <c r="G81" s="3"/>
      <c r="H81" s="3"/>
    </row>
    <row r="82" spans="1:8" x14ac:dyDescent="0.2">
      <c r="A82" s="40" t="s">
        <v>62</v>
      </c>
      <c r="B82" s="46">
        <v>0.68426900000000002</v>
      </c>
      <c r="C82" s="46">
        <v>0.93257900000000005</v>
      </c>
      <c r="D82" s="46">
        <v>12.059774000000001</v>
      </c>
      <c r="E82" s="46">
        <v>6.7620389999999997</v>
      </c>
      <c r="F82" s="4"/>
      <c r="G82" s="3"/>
      <c r="H82" s="3"/>
    </row>
    <row r="83" spans="1:8" x14ac:dyDescent="0.2">
      <c r="A83" s="41" t="s">
        <v>63</v>
      </c>
      <c r="B83" s="42">
        <v>10.373811999999999</v>
      </c>
      <c r="C83" s="42">
        <v>5.7379670000000003</v>
      </c>
      <c r="D83" s="42">
        <v>99.733890000000002</v>
      </c>
      <c r="E83" s="42">
        <v>58.799643000000003</v>
      </c>
      <c r="F83" s="4"/>
      <c r="G83" s="3"/>
      <c r="H83" s="3"/>
    </row>
    <row r="84" spans="1:8" x14ac:dyDescent="0.2">
      <c r="A84" s="39" t="s">
        <v>64</v>
      </c>
      <c r="B84" s="46">
        <v>2.273E-2</v>
      </c>
      <c r="C84" s="46">
        <v>7.3010000000000005E-2</v>
      </c>
      <c r="D84" s="46">
        <v>0.65843600000000002</v>
      </c>
      <c r="E84" s="46">
        <v>0.13500300000000001</v>
      </c>
      <c r="F84" s="4"/>
      <c r="G84" s="3"/>
      <c r="H84" s="3"/>
    </row>
    <row r="85" spans="1:8" x14ac:dyDescent="0.2">
      <c r="A85" s="41" t="s">
        <v>65</v>
      </c>
      <c r="B85" s="42">
        <v>1.6118729999999999</v>
      </c>
      <c r="C85" s="42">
        <v>8.7255420000000008</v>
      </c>
      <c r="D85" s="42">
        <v>18.258738999999998</v>
      </c>
      <c r="E85" s="42">
        <v>73.803897000000006</v>
      </c>
      <c r="F85" s="4"/>
      <c r="G85" s="3"/>
      <c r="H85" s="3"/>
    </row>
    <row r="86" spans="1:8" x14ac:dyDescent="0.2">
      <c r="A86" s="40" t="s">
        <v>66</v>
      </c>
      <c r="B86" s="46">
        <v>0.45823000000000003</v>
      </c>
      <c r="C86" s="46">
        <v>0.39052799999999999</v>
      </c>
      <c r="D86" s="46">
        <v>7.1347810000000003</v>
      </c>
      <c r="E86" s="46">
        <v>4.7655560000000001</v>
      </c>
      <c r="F86" s="4"/>
      <c r="G86" s="3"/>
      <c r="H86" s="3"/>
    </row>
    <row r="87" spans="1:8" x14ac:dyDescent="0.2">
      <c r="A87" s="41" t="s">
        <v>67</v>
      </c>
      <c r="B87" s="42">
        <v>0.123692</v>
      </c>
      <c r="C87" s="42">
        <v>0.31252600000000003</v>
      </c>
      <c r="D87" s="42">
        <v>3.352112</v>
      </c>
      <c r="E87" s="42">
        <v>1.702207</v>
      </c>
      <c r="F87" s="4"/>
      <c r="G87" s="3"/>
      <c r="H87" s="3"/>
    </row>
    <row r="88" spans="1:8" x14ac:dyDescent="0.2">
      <c r="A88" s="39" t="s">
        <v>185</v>
      </c>
      <c r="B88" s="46">
        <v>34.293125000000003</v>
      </c>
      <c r="C88" s="46">
        <v>5.835979</v>
      </c>
      <c r="D88" s="46">
        <v>397.66298499999999</v>
      </c>
      <c r="E88" s="46">
        <v>69.440526000000006</v>
      </c>
      <c r="F88" s="4"/>
      <c r="G88" s="3"/>
      <c r="H88" s="3"/>
    </row>
    <row r="89" spans="1:8" x14ac:dyDescent="0.2">
      <c r="A89" s="41" t="s">
        <v>68</v>
      </c>
      <c r="B89" s="42">
        <v>13.383061</v>
      </c>
      <c r="C89" s="42">
        <v>8.771725</v>
      </c>
      <c r="D89" s="42">
        <v>145.85198800000001</v>
      </c>
      <c r="E89" s="42">
        <v>120.396156</v>
      </c>
      <c r="F89" s="4"/>
      <c r="G89" s="3"/>
      <c r="H89" s="3"/>
    </row>
    <row r="90" spans="1:8" x14ac:dyDescent="0.2">
      <c r="A90" s="40" t="s">
        <v>69</v>
      </c>
      <c r="B90" s="46">
        <v>561.12991599999998</v>
      </c>
      <c r="C90" s="46">
        <v>391.129884</v>
      </c>
      <c r="D90" s="46">
        <v>7411.4600149999997</v>
      </c>
      <c r="E90" s="46">
        <v>6120.8766489999998</v>
      </c>
      <c r="F90" s="4"/>
      <c r="G90" s="3"/>
      <c r="H90" s="3"/>
    </row>
    <row r="91" spans="1:8" x14ac:dyDescent="0.2">
      <c r="A91" s="41" t="s">
        <v>70</v>
      </c>
      <c r="B91" s="42">
        <v>387.214944</v>
      </c>
      <c r="C91" s="42">
        <v>413.47946200000001</v>
      </c>
      <c r="D91" s="42">
        <v>4307.3005810000004</v>
      </c>
      <c r="E91" s="42">
        <v>2884.5866580000002</v>
      </c>
      <c r="F91" s="4"/>
      <c r="G91" s="3"/>
      <c r="H91" s="3"/>
    </row>
    <row r="92" spans="1:8" x14ac:dyDescent="0.2">
      <c r="A92" s="39" t="s">
        <v>186</v>
      </c>
      <c r="B92" s="46">
        <v>6.0557210000000001</v>
      </c>
      <c r="C92" s="46">
        <v>4.3653360000000001</v>
      </c>
      <c r="D92" s="46">
        <v>54.489758000000002</v>
      </c>
      <c r="E92" s="46">
        <v>45.942570000000003</v>
      </c>
      <c r="F92" s="4"/>
      <c r="G92" s="3"/>
      <c r="H92" s="3"/>
    </row>
    <row r="93" spans="1:8" x14ac:dyDescent="0.2">
      <c r="A93" s="41" t="s">
        <v>187</v>
      </c>
      <c r="B93" s="42">
        <v>1513.1662220000001</v>
      </c>
      <c r="C93" s="42">
        <v>890.704159</v>
      </c>
      <c r="D93" s="42">
        <v>15973.565532000001</v>
      </c>
      <c r="E93" s="42">
        <v>9691.8086079999994</v>
      </c>
      <c r="F93" s="4"/>
      <c r="G93" s="3"/>
      <c r="H93" s="3"/>
    </row>
    <row r="94" spans="1:8" x14ac:dyDescent="0.2">
      <c r="A94" s="40" t="s">
        <v>71</v>
      </c>
      <c r="B94" s="46">
        <v>239.38646800000001</v>
      </c>
      <c r="C94" s="46">
        <v>101.785606</v>
      </c>
      <c r="D94" s="46">
        <v>2561.5088209999999</v>
      </c>
      <c r="E94" s="46">
        <v>1758.841909</v>
      </c>
      <c r="F94" s="4"/>
      <c r="G94" s="3"/>
      <c r="H94" s="3"/>
    </row>
    <row r="95" spans="1:8" x14ac:dyDescent="0.2">
      <c r="A95" s="41" t="s">
        <v>72</v>
      </c>
      <c r="B95" s="42">
        <v>1.1569290000000001</v>
      </c>
      <c r="C95" s="42">
        <v>3.243547</v>
      </c>
      <c r="D95" s="42">
        <v>46.138522000000002</v>
      </c>
      <c r="E95" s="42">
        <v>11.949007999999999</v>
      </c>
      <c r="F95" s="4"/>
      <c r="G95" s="3"/>
      <c r="H95" s="3"/>
    </row>
    <row r="96" spans="1:8" x14ac:dyDescent="0.2">
      <c r="A96" s="39" t="s">
        <v>188</v>
      </c>
      <c r="B96" s="46">
        <v>38.039859</v>
      </c>
      <c r="C96" s="46">
        <v>40.248216999999997</v>
      </c>
      <c r="D96" s="46">
        <v>768.305701</v>
      </c>
      <c r="E96" s="46">
        <v>489.30012699999997</v>
      </c>
      <c r="F96" s="4"/>
      <c r="G96" s="3"/>
      <c r="H96" s="3"/>
    </row>
    <row r="97" spans="1:8" x14ac:dyDescent="0.2">
      <c r="A97" s="41" t="s">
        <v>73</v>
      </c>
      <c r="B97" s="42">
        <v>3.6688369999999999</v>
      </c>
      <c r="C97" s="42">
        <v>0.79993099999999995</v>
      </c>
      <c r="D97" s="42">
        <v>49.317936000000003</v>
      </c>
      <c r="E97" s="42">
        <v>15.596674</v>
      </c>
      <c r="F97" s="4"/>
      <c r="G97" s="3"/>
      <c r="H97" s="3"/>
    </row>
    <row r="98" spans="1:8" x14ac:dyDescent="0.2">
      <c r="A98" s="40" t="s">
        <v>190</v>
      </c>
      <c r="B98" s="46">
        <v>6.9917000000000007E-2</v>
      </c>
      <c r="C98" s="46">
        <v>3.1084000000000001E-2</v>
      </c>
      <c r="D98" s="46">
        <v>1.78454</v>
      </c>
      <c r="E98" s="46">
        <v>0.51838300000000004</v>
      </c>
      <c r="F98" s="4"/>
      <c r="G98" s="3"/>
      <c r="H98" s="3"/>
    </row>
    <row r="99" spans="1:8" x14ac:dyDescent="0.2">
      <c r="A99" s="41" t="s">
        <v>74</v>
      </c>
      <c r="B99" s="42">
        <v>75.942284999999998</v>
      </c>
      <c r="C99" s="42">
        <v>43.616768999999998</v>
      </c>
      <c r="D99" s="42">
        <v>646.56561599999998</v>
      </c>
      <c r="E99" s="42">
        <v>377.27893399999999</v>
      </c>
      <c r="F99" s="4"/>
      <c r="G99" s="3"/>
      <c r="H99" s="3"/>
    </row>
    <row r="100" spans="1:8" x14ac:dyDescent="0.2">
      <c r="A100" s="39" t="s">
        <v>189</v>
      </c>
      <c r="B100" s="46">
        <v>10.906084999999999</v>
      </c>
      <c r="C100" s="46">
        <v>10.722013</v>
      </c>
      <c r="D100" s="46">
        <v>101.934906</v>
      </c>
      <c r="E100" s="46">
        <v>57.497115999999998</v>
      </c>
      <c r="F100" s="4"/>
      <c r="G100" s="3"/>
      <c r="H100" s="3"/>
    </row>
    <row r="101" spans="1:8" x14ac:dyDescent="0.2">
      <c r="A101" s="41" t="s">
        <v>75</v>
      </c>
      <c r="B101" s="42">
        <v>8.4535599999999995</v>
      </c>
      <c r="C101" s="42">
        <v>11.201577</v>
      </c>
      <c r="D101" s="42">
        <v>107.108064</v>
      </c>
      <c r="E101" s="42">
        <v>66.003332</v>
      </c>
      <c r="F101" s="4"/>
      <c r="G101" s="3"/>
      <c r="H101" s="3"/>
    </row>
    <row r="102" spans="1:8" x14ac:dyDescent="0.2">
      <c r="A102" s="40" t="s">
        <v>76</v>
      </c>
      <c r="B102" s="46">
        <v>0.202704</v>
      </c>
      <c r="C102" s="46">
        <v>65.570770999999993</v>
      </c>
      <c r="D102" s="46">
        <v>1936.2748180000001</v>
      </c>
      <c r="E102" s="46">
        <v>146.840172</v>
      </c>
      <c r="F102" s="4"/>
      <c r="G102" s="3"/>
      <c r="H102" s="3"/>
    </row>
    <row r="103" spans="1:8" x14ac:dyDescent="0.2">
      <c r="A103" s="16" t="s">
        <v>77</v>
      </c>
      <c r="B103" s="17">
        <v>16.844204999999999</v>
      </c>
      <c r="C103" s="17">
        <v>6.6710729999999998</v>
      </c>
      <c r="D103" s="17">
        <v>175.62260699999999</v>
      </c>
      <c r="E103" s="17">
        <v>82.050337999999996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54"/>
      <c r="B106" s="54"/>
      <c r="C106" s="54"/>
      <c r="D106" s="54"/>
      <c r="E106" s="54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sheet'!J7</f>
        <v>Non-oil Foreign Merchandise Trade Through Abu Dhabi Ports, November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264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0" t="s">
        <v>191</v>
      </c>
      <c r="B4" s="50"/>
      <c r="C4" s="50"/>
      <c r="D4" s="50"/>
      <c r="E4" s="50"/>
      <c r="F4" s="50"/>
      <c r="G4" s="50"/>
      <c r="H4" s="24"/>
    </row>
    <row r="5" spans="1:12" ht="25.5" customHeight="1" x14ac:dyDescent="0.2">
      <c r="A5" s="55" t="s">
        <v>0</v>
      </c>
      <c r="B5" s="56" t="s">
        <v>1</v>
      </c>
      <c r="C5" s="56"/>
      <c r="D5" s="57" t="s">
        <v>2</v>
      </c>
      <c r="E5" s="57"/>
      <c r="F5" s="4"/>
      <c r="G5" s="3"/>
      <c r="H5" s="3"/>
    </row>
    <row r="6" spans="1:12" x14ac:dyDescent="0.2">
      <c r="A6" s="55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6" t="s">
        <v>3</v>
      </c>
      <c r="B7" s="19">
        <v>8709.1269169999996</v>
      </c>
      <c r="C7" s="19">
        <v>8269.9053280000007</v>
      </c>
      <c r="D7" s="19">
        <v>94003.866827999998</v>
      </c>
      <c r="E7" s="19">
        <v>85245.284855000005</v>
      </c>
      <c r="F7" s="4"/>
      <c r="G7" s="3"/>
      <c r="H7" s="3"/>
    </row>
    <row r="8" spans="1:12" x14ac:dyDescent="0.2">
      <c r="A8" s="39" t="s">
        <v>4</v>
      </c>
      <c r="B8" s="46">
        <v>20.177907999999999</v>
      </c>
      <c r="C8" s="46">
        <v>15.404108000000001</v>
      </c>
      <c r="D8" s="46">
        <v>131.25974500000001</v>
      </c>
      <c r="E8" s="46">
        <v>144.84489199999999</v>
      </c>
      <c r="F8" s="4"/>
      <c r="G8" s="3"/>
      <c r="H8" s="3"/>
    </row>
    <row r="9" spans="1:12" x14ac:dyDescent="0.2">
      <c r="A9" s="41" t="s">
        <v>5</v>
      </c>
      <c r="B9" s="42">
        <v>55.542065999999998</v>
      </c>
      <c r="C9" s="42">
        <v>105.441282</v>
      </c>
      <c r="D9" s="42">
        <v>742.09305500000005</v>
      </c>
      <c r="E9" s="42">
        <v>915.87185599999998</v>
      </c>
      <c r="F9" s="4"/>
      <c r="G9" s="3"/>
      <c r="H9" s="3"/>
    </row>
    <row r="10" spans="1:12" x14ac:dyDescent="0.2">
      <c r="A10" s="40" t="s">
        <v>170</v>
      </c>
      <c r="B10" s="46">
        <v>5.1105099999999997</v>
      </c>
      <c r="C10" s="46">
        <v>17.125924999999999</v>
      </c>
      <c r="D10" s="46">
        <v>40.981727999999997</v>
      </c>
      <c r="E10" s="46">
        <v>105.741454</v>
      </c>
      <c r="F10" s="4"/>
      <c r="G10" s="3"/>
      <c r="H10" s="3"/>
    </row>
    <row r="11" spans="1:12" x14ac:dyDescent="0.2">
      <c r="A11" s="41" t="s">
        <v>6</v>
      </c>
      <c r="B11" s="42">
        <v>143.805385</v>
      </c>
      <c r="C11" s="42">
        <v>119.103713</v>
      </c>
      <c r="D11" s="42">
        <v>1613.376029</v>
      </c>
      <c r="E11" s="42">
        <v>1658.719546</v>
      </c>
      <c r="F11" s="4"/>
      <c r="G11" s="3"/>
      <c r="H11" s="3"/>
    </row>
    <row r="12" spans="1:12" x14ac:dyDescent="0.2">
      <c r="A12" s="39" t="s">
        <v>7</v>
      </c>
      <c r="B12" s="46">
        <v>0.154972</v>
      </c>
      <c r="C12" s="46">
        <v>5.9213000000000002E-2</v>
      </c>
      <c r="D12" s="46">
        <v>0.62621000000000004</v>
      </c>
      <c r="E12" s="46">
        <v>0.43155399999999999</v>
      </c>
      <c r="F12" s="4"/>
      <c r="G12" s="3"/>
      <c r="H12" s="3"/>
    </row>
    <row r="13" spans="1:12" x14ac:dyDescent="0.2">
      <c r="A13" s="41" t="s">
        <v>171</v>
      </c>
      <c r="B13" s="42">
        <v>0.98518799999999995</v>
      </c>
      <c r="C13" s="42">
        <v>0.86326999999999998</v>
      </c>
      <c r="D13" s="42">
        <v>4.8786810000000003</v>
      </c>
      <c r="E13" s="42">
        <v>10.660826</v>
      </c>
      <c r="F13" s="4"/>
      <c r="G13" s="3"/>
      <c r="H13" s="3"/>
    </row>
    <row r="14" spans="1:12" x14ac:dyDescent="0.2">
      <c r="A14" s="40" t="s">
        <v>172</v>
      </c>
      <c r="B14" s="46">
        <v>40.006168000000002</v>
      </c>
      <c r="C14" s="46">
        <v>14.633124</v>
      </c>
      <c r="D14" s="46">
        <v>273.23741699999999</v>
      </c>
      <c r="E14" s="46">
        <v>227.137584</v>
      </c>
      <c r="F14" s="4"/>
      <c r="G14" s="3"/>
      <c r="H14" s="3"/>
    </row>
    <row r="15" spans="1:12" x14ac:dyDescent="0.2">
      <c r="A15" s="41" t="s">
        <v>8</v>
      </c>
      <c r="B15" s="42">
        <v>43.504342999999999</v>
      </c>
      <c r="C15" s="42">
        <v>41.357956000000001</v>
      </c>
      <c r="D15" s="42">
        <v>377.50576899999999</v>
      </c>
      <c r="E15" s="42">
        <v>367.87207000000001</v>
      </c>
      <c r="F15" s="4"/>
      <c r="G15" s="3"/>
      <c r="H15" s="3"/>
    </row>
    <row r="16" spans="1:12" x14ac:dyDescent="0.2">
      <c r="A16" s="39" t="s">
        <v>261</v>
      </c>
      <c r="B16" s="46">
        <v>5.6850160000000001</v>
      </c>
      <c r="C16" s="46">
        <v>5.4639519999999999</v>
      </c>
      <c r="D16" s="46">
        <v>67.866425000000007</v>
      </c>
      <c r="E16" s="46">
        <v>70.103100999999995</v>
      </c>
      <c r="F16" s="4"/>
      <c r="G16" s="3"/>
      <c r="H16" s="3"/>
    </row>
    <row r="17" spans="1:8" x14ac:dyDescent="0.2">
      <c r="A17" s="41" t="s">
        <v>9</v>
      </c>
      <c r="B17" s="42">
        <v>9.7212789999999991</v>
      </c>
      <c r="C17" s="42">
        <v>4.0827609999999996</v>
      </c>
      <c r="D17" s="42">
        <v>478.43254100000001</v>
      </c>
      <c r="E17" s="42">
        <v>749.84079699999995</v>
      </c>
      <c r="F17" s="4"/>
      <c r="G17" s="3"/>
      <c r="H17" s="3"/>
    </row>
    <row r="18" spans="1:8" x14ac:dyDescent="0.2">
      <c r="A18" s="40" t="s">
        <v>10</v>
      </c>
      <c r="B18" s="46">
        <v>4.3193609999999998</v>
      </c>
      <c r="C18" s="46">
        <v>2.9170759999999998</v>
      </c>
      <c r="D18" s="46">
        <v>38.815046000000002</v>
      </c>
      <c r="E18" s="46">
        <v>55.604931999999998</v>
      </c>
      <c r="F18" s="4"/>
      <c r="G18" s="3"/>
      <c r="H18" s="3"/>
    </row>
    <row r="19" spans="1:8" x14ac:dyDescent="0.2">
      <c r="A19" s="41" t="s">
        <v>11</v>
      </c>
      <c r="B19" s="42">
        <v>149.64878999999999</v>
      </c>
      <c r="C19" s="42">
        <v>112.770675</v>
      </c>
      <c r="D19" s="42">
        <v>1182.3905239999999</v>
      </c>
      <c r="E19" s="42">
        <v>1053.7045869999999</v>
      </c>
      <c r="F19" s="4"/>
      <c r="G19" s="3"/>
      <c r="H19" s="3"/>
    </row>
    <row r="20" spans="1:8" x14ac:dyDescent="0.2">
      <c r="A20" s="39" t="s">
        <v>173</v>
      </c>
      <c r="B20" s="46">
        <v>2.9105300000000001</v>
      </c>
      <c r="C20" s="46">
        <v>2.9114710000000001</v>
      </c>
      <c r="D20" s="46">
        <v>21.206278000000001</v>
      </c>
      <c r="E20" s="46">
        <v>22.600332999999999</v>
      </c>
      <c r="F20" s="4"/>
      <c r="G20" s="3"/>
      <c r="H20" s="3"/>
    </row>
    <row r="21" spans="1:8" x14ac:dyDescent="0.2">
      <c r="A21" s="41" t="s">
        <v>12</v>
      </c>
      <c r="B21" s="42">
        <v>5.6500000000000002E-2</v>
      </c>
      <c r="C21" s="42">
        <v>0.68005599999999999</v>
      </c>
      <c r="D21" s="42">
        <v>2.7813210000000002</v>
      </c>
      <c r="E21" s="42">
        <v>3.5146289999999998</v>
      </c>
      <c r="F21" s="4"/>
      <c r="G21" s="3"/>
      <c r="H21" s="3"/>
    </row>
    <row r="22" spans="1:8" x14ac:dyDescent="0.2">
      <c r="A22" s="40" t="s">
        <v>174</v>
      </c>
      <c r="B22" s="46">
        <v>15.426606</v>
      </c>
      <c r="C22" s="46">
        <v>34.740994999999998</v>
      </c>
      <c r="D22" s="46">
        <v>273.41439700000001</v>
      </c>
      <c r="E22" s="46">
        <v>258.61351100000002</v>
      </c>
      <c r="F22" s="4"/>
      <c r="G22" s="3"/>
      <c r="H22" s="3"/>
    </row>
    <row r="23" spans="1:8" x14ac:dyDescent="0.2">
      <c r="A23" s="41" t="s">
        <v>13</v>
      </c>
      <c r="B23" s="42">
        <v>5.1411090000000002</v>
      </c>
      <c r="C23" s="42">
        <v>6.2398009999999999</v>
      </c>
      <c r="D23" s="42">
        <v>42.906364000000004</v>
      </c>
      <c r="E23" s="42">
        <v>83.480663000000007</v>
      </c>
      <c r="F23" s="4"/>
      <c r="G23" s="3"/>
      <c r="H23" s="3"/>
    </row>
    <row r="24" spans="1:8" x14ac:dyDescent="0.2">
      <c r="A24" s="39" t="s">
        <v>14</v>
      </c>
      <c r="B24" s="46">
        <v>7.6011709999999999</v>
      </c>
      <c r="C24" s="46">
        <v>6.2554829999999999</v>
      </c>
      <c r="D24" s="46">
        <v>78.555622999999997</v>
      </c>
      <c r="E24" s="46">
        <v>75.237633000000002</v>
      </c>
      <c r="F24" s="4"/>
      <c r="G24" s="3"/>
      <c r="H24" s="3"/>
    </row>
    <row r="25" spans="1:8" x14ac:dyDescent="0.2">
      <c r="A25" s="41" t="s">
        <v>15</v>
      </c>
      <c r="B25" s="42">
        <v>7.9926579999999996</v>
      </c>
      <c r="C25" s="42">
        <v>8.8827280000000002</v>
      </c>
      <c r="D25" s="42">
        <v>88.101417999999995</v>
      </c>
      <c r="E25" s="42">
        <v>77.544426000000001</v>
      </c>
      <c r="F25" s="4"/>
      <c r="G25" s="3"/>
      <c r="H25" s="3"/>
    </row>
    <row r="26" spans="1:8" x14ac:dyDescent="0.2">
      <c r="A26" s="40" t="s">
        <v>16</v>
      </c>
      <c r="B26" s="46">
        <v>75.438524000000001</v>
      </c>
      <c r="C26" s="46">
        <v>66.602979000000005</v>
      </c>
      <c r="D26" s="46">
        <v>708.71995300000003</v>
      </c>
      <c r="E26" s="46">
        <v>781.23985900000002</v>
      </c>
      <c r="F26" s="4"/>
      <c r="G26" s="3"/>
      <c r="H26" s="3"/>
    </row>
    <row r="27" spans="1:8" x14ac:dyDescent="0.2">
      <c r="A27" s="41" t="s">
        <v>175</v>
      </c>
      <c r="B27" s="42">
        <v>26.258914999999998</v>
      </c>
      <c r="C27" s="42">
        <v>21.72794</v>
      </c>
      <c r="D27" s="42">
        <v>389.81687599999998</v>
      </c>
      <c r="E27" s="42">
        <v>345.258983</v>
      </c>
      <c r="F27" s="4"/>
      <c r="G27" s="3"/>
      <c r="H27" s="3"/>
    </row>
    <row r="28" spans="1:8" x14ac:dyDescent="0.2">
      <c r="A28" s="39" t="s">
        <v>17</v>
      </c>
      <c r="B28" s="46">
        <v>20.423005</v>
      </c>
      <c r="C28" s="46">
        <v>33.900851000000003</v>
      </c>
      <c r="D28" s="46">
        <v>210.14950200000001</v>
      </c>
      <c r="E28" s="46">
        <v>360.30195800000001</v>
      </c>
      <c r="F28" s="4"/>
      <c r="G28" s="3"/>
      <c r="H28" s="3"/>
    </row>
    <row r="29" spans="1:8" x14ac:dyDescent="0.2">
      <c r="A29" s="41" t="s">
        <v>18</v>
      </c>
      <c r="B29" s="42">
        <v>6.5680350000000001</v>
      </c>
      <c r="C29" s="42">
        <v>3.4103819999999998</v>
      </c>
      <c r="D29" s="42">
        <v>78.754469999999998</v>
      </c>
      <c r="E29" s="42">
        <v>51.332577000000001</v>
      </c>
      <c r="F29" s="4"/>
      <c r="G29" s="3"/>
      <c r="H29" s="3"/>
    </row>
    <row r="30" spans="1:8" x14ac:dyDescent="0.2">
      <c r="A30" s="40" t="s">
        <v>19</v>
      </c>
      <c r="B30" s="46">
        <v>22.355112999999999</v>
      </c>
      <c r="C30" s="46">
        <v>4.5262979999999997</v>
      </c>
      <c r="D30" s="46">
        <v>270.29443400000002</v>
      </c>
      <c r="E30" s="46">
        <v>290.90794499999998</v>
      </c>
      <c r="F30" s="4"/>
      <c r="G30" s="3"/>
      <c r="H30" s="3"/>
    </row>
    <row r="31" spans="1:8" x14ac:dyDescent="0.2">
      <c r="A31" s="41" t="s">
        <v>20</v>
      </c>
      <c r="B31" s="42">
        <v>2.0788000000000001E-2</v>
      </c>
      <c r="C31" s="42">
        <v>1.6282000000000001E-2</v>
      </c>
      <c r="D31" s="42">
        <v>0.20006399999999999</v>
      </c>
      <c r="E31" s="42">
        <v>0.14097299999999999</v>
      </c>
      <c r="F31" s="4"/>
      <c r="G31" s="3"/>
      <c r="H31" s="3"/>
    </row>
    <row r="32" spans="1:8" x14ac:dyDescent="0.2">
      <c r="A32" s="39" t="s">
        <v>21</v>
      </c>
      <c r="B32" s="46">
        <v>43.325476999999999</v>
      </c>
      <c r="C32" s="46">
        <v>40.092734999999998</v>
      </c>
      <c r="D32" s="46">
        <v>611.93993599999999</v>
      </c>
      <c r="E32" s="46">
        <v>558.60886700000003</v>
      </c>
      <c r="F32" s="4"/>
      <c r="G32" s="3"/>
      <c r="H32" s="3"/>
    </row>
    <row r="33" spans="1:8" x14ac:dyDescent="0.2">
      <c r="A33" s="41" t="s">
        <v>22</v>
      </c>
      <c r="B33" s="42">
        <v>337.19286299999999</v>
      </c>
      <c r="C33" s="42">
        <v>473.99559900000003</v>
      </c>
      <c r="D33" s="42">
        <v>3183.2657039999999</v>
      </c>
      <c r="E33" s="42">
        <v>2879.620903</v>
      </c>
      <c r="F33" s="4"/>
      <c r="G33" s="3"/>
      <c r="H33" s="3"/>
    </row>
    <row r="34" spans="1:8" x14ac:dyDescent="0.2">
      <c r="A34" s="40" t="s">
        <v>176</v>
      </c>
      <c r="B34" s="46">
        <v>44.190199999999997</v>
      </c>
      <c r="C34" s="46">
        <v>31.841992000000001</v>
      </c>
      <c r="D34" s="46">
        <v>1233.1153260000001</v>
      </c>
      <c r="E34" s="46">
        <v>671.45313499999997</v>
      </c>
      <c r="F34" s="4"/>
      <c r="G34" s="3"/>
      <c r="H34" s="3"/>
    </row>
    <row r="35" spans="1:8" x14ac:dyDescent="0.2">
      <c r="A35" s="41" t="s">
        <v>23</v>
      </c>
      <c r="B35" s="42">
        <v>232.074173</v>
      </c>
      <c r="C35" s="42">
        <v>101.82455299999999</v>
      </c>
      <c r="D35" s="42">
        <v>5323.7404020000004</v>
      </c>
      <c r="E35" s="42">
        <v>1319.674272</v>
      </c>
      <c r="F35" s="4"/>
      <c r="G35" s="3"/>
      <c r="H35" s="3"/>
    </row>
    <row r="36" spans="1:8" x14ac:dyDescent="0.2">
      <c r="A36" s="39" t="s">
        <v>24</v>
      </c>
      <c r="B36" s="46">
        <v>26.931076000000001</v>
      </c>
      <c r="C36" s="46">
        <v>30.243859</v>
      </c>
      <c r="D36" s="46">
        <v>453.65823399999999</v>
      </c>
      <c r="E36" s="46">
        <v>442.290457</v>
      </c>
      <c r="F36" s="4"/>
      <c r="G36" s="3"/>
      <c r="H36" s="3"/>
    </row>
    <row r="37" spans="1:8" x14ac:dyDescent="0.2">
      <c r="A37" s="41" t="s">
        <v>25</v>
      </c>
      <c r="B37" s="42">
        <v>233.13358299999999</v>
      </c>
      <c r="C37" s="42">
        <v>217.70137199999999</v>
      </c>
      <c r="D37" s="42">
        <v>2060.1690290000001</v>
      </c>
      <c r="E37" s="42">
        <v>2385.0932739999998</v>
      </c>
      <c r="F37" s="4"/>
      <c r="G37" s="3"/>
      <c r="H37" s="3"/>
    </row>
    <row r="38" spans="1:8" x14ac:dyDescent="0.2">
      <c r="A38" s="40" t="s">
        <v>26</v>
      </c>
      <c r="B38" s="46">
        <v>11.766303000000001</v>
      </c>
      <c r="C38" s="46">
        <v>1.904714</v>
      </c>
      <c r="D38" s="46">
        <v>61.011668</v>
      </c>
      <c r="E38" s="46">
        <v>33.917062999999999</v>
      </c>
      <c r="F38" s="4"/>
      <c r="G38" s="3"/>
      <c r="H38" s="3"/>
    </row>
    <row r="39" spans="1:8" x14ac:dyDescent="0.2">
      <c r="A39" s="41" t="s">
        <v>27</v>
      </c>
      <c r="B39" s="42">
        <v>20.636635999999999</v>
      </c>
      <c r="C39" s="42">
        <v>25.86204</v>
      </c>
      <c r="D39" s="42">
        <v>301.53683000000001</v>
      </c>
      <c r="E39" s="42">
        <v>294.50275900000003</v>
      </c>
      <c r="F39" s="4"/>
      <c r="G39" s="3"/>
      <c r="H39" s="3"/>
    </row>
    <row r="40" spans="1:8" x14ac:dyDescent="0.2">
      <c r="A40" s="39" t="s">
        <v>28</v>
      </c>
      <c r="B40" s="46">
        <v>25.276149</v>
      </c>
      <c r="C40" s="46">
        <v>24.732942999999999</v>
      </c>
      <c r="D40" s="46">
        <v>299.67893400000003</v>
      </c>
      <c r="E40" s="46">
        <v>267.89500600000002</v>
      </c>
      <c r="F40" s="4"/>
      <c r="G40" s="3"/>
      <c r="H40" s="3"/>
    </row>
    <row r="41" spans="1:8" x14ac:dyDescent="0.2">
      <c r="A41" s="41" t="s">
        <v>177</v>
      </c>
      <c r="B41" s="42">
        <v>89.100376999999995</v>
      </c>
      <c r="C41" s="42">
        <v>72.379737000000006</v>
      </c>
      <c r="D41" s="42">
        <v>937.37758199999996</v>
      </c>
      <c r="E41" s="42">
        <v>940.52700900000002</v>
      </c>
      <c r="F41" s="4"/>
      <c r="G41" s="3"/>
      <c r="H41" s="3"/>
    </row>
    <row r="42" spans="1:8" x14ac:dyDescent="0.2">
      <c r="A42" s="40" t="s">
        <v>29</v>
      </c>
      <c r="B42" s="46">
        <v>3.5697410000000001</v>
      </c>
      <c r="C42" s="46">
        <v>7.4403639999999998</v>
      </c>
      <c r="D42" s="46">
        <v>58.353313999999997</v>
      </c>
      <c r="E42" s="46">
        <v>60.267091000000001</v>
      </c>
      <c r="F42" s="4"/>
      <c r="G42" s="3"/>
      <c r="H42" s="3"/>
    </row>
    <row r="43" spans="1:8" x14ac:dyDescent="0.2">
      <c r="A43" s="41" t="s">
        <v>178</v>
      </c>
      <c r="B43" s="42">
        <v>1.5539480000000001</v>
      </c>
      <c r="C43" s="42">
        <v>0.799369</v>
      </c>
      <c r="D43" s="42">
        <v>15.042362000000001</v>
      </c>
      <c r="E43" s="42">
        <v>12.544536000000001</v>
      </c>
      <c r="F43" s="4"/>
      <c r="G43" s="3"/>
      <c r="H43" s="3"/>
    </row>
    <row r="44" spans="1:8" x14ac:dyDescent="0.2">
      <c r="A44" s="39" t="s">
        <v>30</v>
      </c>
      <c r="B44" s="46">
        <v>1.7942929999999999</v>
      </c>
      <c r="C44" s="46">
        <v>0.17339499999999999</v>
      </c>
      <c r="D44" s="46">
        <v>18.753972000000001</v>
      </c>
      <c r="E44" s="46">
        <v>14.573456999999999</v>
      </c>
      <c r="F44" s="4"/>
      <c r="G44" s="3"/>
      <c r="H44" s="3"/>
    </row>
    <row r="45" spans="1:8" x14ac:dyDescent="0.2">
      <c r="A45" s="41" t="s">
        <v>31</v>
      </c>
      <c r="B45" s="42">
        <v>94.868858000000003</v>
      </c>
      <c r="C45" s="42">
        <v>144.08717300000001</v>
      </c>
      <c r="D45" s="42">
        <v>1123.156258</v>
      </c>
      <c r="E45" s="42">
        <v>1636.8667740000001</v>
      </c>
      <c r="F45" s="4"/>
      <c r="G45" s="3"/>
      <c r="H45" s="3"/>
    </row>
    <row r="46" spans="1:8" x14ac:dyDescent="0.2">
      <c r="A46" s="40" t="s">
        <v>32</v>
      </c>
      <c r="B46" s="46">
        <v>274.76500099999998</v>
      </c>
      <c r="C46" s="46">
        <v>279.63950999999997</v>
      </c>
      <c r="D46" s="46">
        <v>3195.1139250000001</v>
      </c>
      <c r="E46" s="46">
        <v>2454.2648819999999</v>
      </c>
      <c r="F46" s="4"/>
      <c r="G46" s="3"/>
      <c r="H46" s="3"/>
    </row>
    <row r="47" spans="1:8" x14ac:dyDescent="0.2">
      <c r="A47" s="41" t="s">
        <v>33</v>
      </c>
      <c r="B47" s="42">
        <v>52.350591000000001</v>
      </c>
      <c r="C47" s="42">
        <v>63.674177</v>
      </c>
      <c r="D47" s="42">
        <v>613.82986400000004</v>
      </c>
      <c r="E47" s="42">
        <v>584.93978400000003</v>
      </c>
      <c r="F47" s="4"/>
      <c r="G47" s="3"/>
      <c r="H47" s="3"/>
    </row>
    <row r="48" spans="1:8" x14ac:dyDescent="0.2">
      <c r="A48" s="39" t="s">
        <v>34</v>
      </c>
      <c r="B48" s="46">
        <v>1.028565</v>
      </c>
      <c r="C48" s="46">
        <v>0.202405</v>
      </c>
      <c r="D48" s="46">
        <v>7.9659279999999999</v>
      </c>
      <c r="E48" s="46">
        <v>4.0808770000000001</v>
      </c>
      <c r="F48" s="4"/>
      <c r="G48" s="3"/>
      <c r="H48" s="3"/>
    </row>
    <row r="49" spans="1:8" x14ac:dyDescent="0.2">
      <c r="A49" s="41" t="s">
        <v>179</v>
      </c>
      <c r="B49" s="42">
        <v>5.2249309999999998</v>
      </c>
      <c r="C49" s="42">
        <v>6.2372779999999999</v>
      </c>
      <c r="D49" s="42">
        <v>41.906281999999997</v>
      </c>
      <c r="E49" s="42">
        <v>76.963211000000001</v>
      </c>
      <c r="F49" s="4"/>
      <c r="G49" s="3"/>
      <c r="H49" s="3"/>
    </row>
    <row r="50" spans="1:8" x14ac:dyDescent="0.2">
      <c r="A50" s="40" t="s">
        <v>35</v>
      </c>
      <c r="B50" s="46">
        <v>0.30560799999999999</v>
      </c>
      <c r="C50" s="46">
        <v>7.1176000000000003E-2</v>
      </c>
      <c r="D50" s="46">
        <v>0.65283100000000005</v>
      </c>
      <c r="E50" s="46">
        <v>0.431668</v>
      </c>
      <c r="F50" s="4"/>
      <c r="G50" s="3"/>
      <c r="H50" s="3"/>
    </row>
    <row r="51" spans="1:8" x14ac:dyDescent="0.2">
      <c r="A51" s="41" t="s">
        <v>36</v>
      </c>
      <c r="B51" s="42">
        <v>9.3060039999999997</v>
      </c>
      <c r="C51" s="42">
        <v>8.6252200000000006</v>
      </c>
      <c r="D51" s="42">
        <v>138.33782600000001</v>
      </c>
      <c r="E51" s="42">
        <v>89.056094000000002</v>
      </c>
      <c r="F51" s="4"/>
      <c r="G51" s="3"/>
      <c r="H51" s="3"/>
    </row>
    <row r="52" spans="1:8" x14ac:dyDescent="0.2">
      <c r="A52" s="39" t="s">
        <v>37</v>
      </c>
      <c r="B52" s="46">
        <v>0.474825</v>
      </c>
      <c r="C52" s="46">
        <v>0.5917</v>
      </c>
      <c r="D52" s="46">
        <v>2.5217710000000002</v>
      </c>
      <c r="E52" s="46">
        <v>1.8051349999999999</v>
      </c>
      <c r="F52" s="4"/>
      <c r="G52" s="3"/>
      <c r="H52" s="3"/>
    </row>
    <row r="53" spans="1:8" x14ac:dyDescent="0.2">
      <c r="A53" s="41" t="s">
        <v>38</v>
      </c>
      <c r="B53" s="42">
        <v>0.16456399999999999</v>
      </c>
      <c r="C53" s="42">
        <v>5.2087000000000001E-2</v>
      </c>
      <c r="D53" s="42">
        <v>3.2920720000000001</v>
      </c>
      <c r="E53" s="42">
        <v>1.8960269999999999</v>
      </c>
      <c r="F53" s="4"/>
      <c r="G53" s="3"/>
      <c r="H53" s="3"/>
    </row>
    <row r="54" spans="1:8" x14ac:dyDescent="0.2">
      <c r="A54" s="40" t="s">
        <v>39</v>
      </c>
      <c r="B54" s="46">
        <v>85.323779999999999</v>
      </c>
      <c r="C54" s="46">
        <v>101.937493</v>
      </c>
      <c r="D54" s="46">
        <v>760.73422600000004</v>
      </c>
      <c r="E54" s="46">
        <v>804.49848299999996</v>
      </c>
      <c r="F54" s="4"/>
      <c r="G54" s="3"/>
      <c r="H54" s="3"/>
    </row>
    <row r="55" spans="1:8" x14ac:dyDescent="0.2">
      <c r="A55" s="41" t="s">
        <v>40</v>
      </c>
      <c r="B55" s="42">
        <v>47.767088999999999</v>
      </c>
      <c r="C55" s="42">
        <v>48.640915</v>
      </c>
      <c r="D55" s="42">
        <v>538.53271700000005</v>
      </c>
      <c r="E55" s="42">
        <v>499.57524599999999</v>
      </c>
      <c r="F55" s="4"/>
      <c r="G55" s="3"/>
      <c r="H55" s="3"/>
    </row>
    <row r="56" spans="1:8" x14ac:dyDescent="0.2">
      <c r="A56" s="39" t="s">
        <v>41</v>
      </c>
      <c r="B56" s="46">
        <v>6.3312189999999999</v>
      </c>
      <c r="C56" s="46">
        <v>3.101699</v>
      </c>
      <c r="D56" s="46">
        <v>93.940825000000004</v>
      </c>
      <c r="E56" s="46">
        <v>194.17764099999999</v>
      </c>
      <c r="F56" s="4"/>
      <c r="G56" s="3"/>
      <c r="H56" s="3"/>
    </row>
    <row r="57" spans="1:8" x14ac:dyDescent="0.2">
      <c r="A57" s="41" t="s">
        <v>42</v>
      </c>
      <c r="B57" s="42">
        <v>0.93632000000000004</v>
      </c>
      <c r="C57" s="42">
        <v>2.2432820000000002</v>
      </c>
      <c r="D57" s="42">
        <v>12.928297000000001</v>
      </c>
      <c r="E57" s="42">
        <v>25.609456999999999</v>
      </c>
      <c r="F57" s="4"/>
      <c r="G57" s="3"/>
      <c r="H57" s="3"/>
    </row>
    <row r="58" spans="1:8" x14ac:dyDescent="0.2">
      <c r="A58" s="40" t="s">
        <v>43</v>
      </c>
      <c r="B58" s="46">
        <v>1.0228379999999999</v>
      </c>
      <c r="C58" s="46">
        <v>1.238977</v>
      </c>
      <c r="D58" s="46">
        <v>3.5746129999999998</v>
      </c>
      <c r="E58" s="46">
        <v>3.4103520000000001</v>
      </c>
      <c r="F58" s="4"/>
      <c r="G58" s="3"/>
      <c r="H58" s="3"/>
    </row>
    <row r="59" spans="1:8" x14ac:dyDescent="0.2">
      <c r="A59" s="41" t="s">
        <v>44</v>
      </c>
      <c r="B59" s="42">
        <v>2.6534300000000002</v>
      </c>
      <c r="C59" s="42">
        <v>2.3782130000000001</v>
      </c>
      <c r="D59" s="42">
        <v>17.880268999999998</v>
      </c>
      <c r="E59" s="42">
        <v>16.546675</v>
      </c>
      <c r="F59" s="4"/>
      <c r="G59" s="3"/>
      <c r="H59" s="3"/>
    </row>
    <row r="60" spans="1:8" x14ac:dyDescent="0.2">
      <c r="A60" s="39" t="s">
        <v>45</v>
      </c>
      <c r="B60" s="46">
        <v>4.4985999999999998E-2</v>
      </c>
      <c r="C60" s="46">
        <v>1.9592999999999999E-2</v>
      </c>
      <c r="D60" s="46">
        <v>0.66399200000000003</v>
      </c>
      <c r="E60" s="46">
        <v>0.342395</v>
      </c>
      <c r="F60" s="4"/>
      <c r="G60" s="3"/>
      <c r="H60" s="3"/>
    </row>
    <row r="61" spans="1:8" x14ac:dyDescent="0.2">
      <c r="A61" s="41" t="s">
        <v>46</v>
      </c>
      <c r="B61" s="42">
        <v>1.8985559999999999</v>
      </c>
      <c r="C61" s="42">
        <v>2.7016429999999998</v>
      </c>
      <c r="D61" s="42">
        <v>55.787906</v>
      </c>
      <c r="E61" s="42">
        <v>33.817549</v>
      </c>
      <c r="F61" s="4"/>
      <c r="G61" s="3"/>
      <c r="H61" s="3"/>
    </row>
    <row r="62" spans="1:8" x14ac:dyDescent="0.2">
      <c r="A62" s="40" t="s">
        <v>47</v>
      </c>
      <c r="B62" s="46">
        <v>1.3496349999999999</v>
      </c>
      <c r="C62" s="46">
        <v>1.0826340000000001</v>
      </c>
      <c r="D62" s="46">
        <v>19.761434999999999</v>
      </c>
      <c r="E62" s="46">
        <v>17.809684000000001</v>
      </c>
      <c r="F62" s="4"/>
      <c r="G62" s="3"/>
      <c r="H62" s="3"/>
    </row>
    <row r="63" spans="1:8" x14ac:dyDescent="0.2">
      <c r="A63" s="41" t="s">
        <v>180</v>
      </c>
      <c r="B63" s="42">
        <v>8.6759749999999993</v>
      </c>
      <c r="C63" s="42">
        <v>6.3811200000000001</v>
      </c>
      <c r="D63" s="42">
        <v>64.987669999999994</v>
      </c>
      <c r="E63" s="42">
        <v>84.456464999999994</v>
      </c>
      <c r="F63" s="4"/>
      <c r="G63" s="3"/>
      <c r="H63" s="3"/>
    </row>
    <row r="64" spans="1:8" x14ac:dyDescent="0.2">
      <c r="A64" s="39" t="s">
        <v>48</v>
      </c>
      <c r="B64" s="46">
        <v>3.5577480000000001</v>
      </c>
      <c r="C64" s="46">
        <v>4.417414</v>
      </c>
      <c r="D64" s="46">
        <v>31.945926</v>
      </c>
      <c r="E64" s="46">
        <v>25.782109999999999</v>
      </c>
      <c r="F64" s="4"/>
      <c r="G64" s="3"/>
      <c r="H64" s="3"/>
    </row>
    <row r="65" spans="1:8" x14ac:dyDescent="0.2">
      <c r="A65" s="41" t="s">
        <v>49</v>
      </c>
      <c r="B65" s="42">
        <v>0.63908200000000004</v>
      </c>
      <c r="C65" s="42">
        <v>0.229931</v>
      </c>
      <c r="D65" s="42">
        <v>5.9824510000000002</v>
      </c>
      <c r="E65" s="42">
        <v>4.0770840000000002</v>
      </c>
      <c r="F65" s="4"/>
      <c r="G65" s="3"/>
      <c r="H65" s="3"/>
    </row>
    <row r="66" spans="1:8" x14ac:dyDescent="0.2">
      <c r="A66" s="40" t="s">
        <v>181</v>
      </c>
      <c r="B66" s="46">
        <v>4.9221579999999996</v>
      </c>
      <c r="C66" s="46">
        <v>3.5948410000000002</v>
      </c>
      <c r="D66" s="46">
        <v>43.023409999999998</v>
      </c>
      <c r="E66" s="46">
        <v>40.449950000000001</v>
      </c>
      <c r="F66" s="4"/>
      <c r="G66" s="3"/>
      <c r="H66" s="3"/>
    </row>
    <row r="67" spans="1:8" x14ac:dyDescent="0.2">
      <c r="A67" s="41" t="s">
        <v>50</v>
      </c>
      <c r="B67" s="42">
        <v>11.618131</v>
      </c>
      <c r="C67" s="42">
        <v>0.68110700000000002</v>
      </c>
      <c r="D67" s="42">
        <v>16.290489999999998</v>
      </c>
      <c r="E67" s="42">
        <v>3.7923140000000002</v>
      </c>
      <c r="F67" s="4"/>
      <c r="G67" s="3"/>
      <c r="H67" s="3"/>
    </row>
    <row r="68" spans="1:8" x14ac:dyDescent="0.2">
      <c r="A68" s="39" t="s">
        <v>51</v>
      </c>
      <c r="B68" s="46">
        <v>13.457316</v>
      </c>
      <c r="C68" s="46">
        <v>6.660399</v>
      </c>
      <c r="D68" s="46">
        <v>100.202843</v>
      </c>
      <c r="E68" s="46">
        <v>49.873868999999999</v>
      </c>
      <c r="F68" s="4"/>
      <c r="G68" s="3"/>
      <c r="H68" s="3"/>
    </row>
    <row r="69" spans="1:8" x14ac:dyDescent="0.2">
      <c r="A69" s="41" t="s">
        <v>52</v>
      </c>
      <c r="B69" s="42">
        <v>19.958434</v>
      </c>
      <c r="C69" s="42">
        <v>14.620222999999999</v>
      </c>
      <c r="D69" s="42">
        <v>188.33318800000001</v>
      </c>
      <c r="E69" s="42">
        <v>212.79577900000001</v>
      </c>
      <c r="F69" s="4"/>
      <c r="G69" s="3"/>
      <c r="H69" s="3"/>
    </row>
    <row r="70" spans="1:8" x14ac:dyDescent="0.2">
      <c r="A70" s="40" t="s">
        <v>182</v>
      </c>
      <c r="B70" s="46">
        <v>5.4692040000000004</v>
      </c>
      <c r="C70" s="46">
        <v>10.305975999999999</v>
      </c>
      <c r="D70" s="46">
        <v>68.543155999999996</v>
      </c>
      <c r="E70" s="46">
        <v>374.79116900000002</v>
      </c>
      <c r="F70" s="4"/>
      <c r="G70" s="3"/>
      <c r="H70" s="3"/>
    </row>
    <row r="71" spans="1:8" x14ac:dyDescent="0.2">
      <c r="A71" s="41" t="s">
        <v>183</v>
      </c>
      <c r="B71" s="42">
        <v>5.090668</v>
      </c>
      <c r="C71" s="42">
        <v>6.4881399999999996</v>
      </c>
      <c r="D71" s="42">
        <v>79.219755000000006</v>
      </c>
      <c r="E71" s="42">
        <v>60.008623999999998</v>
      </c>
      <c r="F71" s="4"/>
      <c r="G71" s="3"/>
      <c r="H71" s="3"/>
    </row>
    <row r="72" spans="1:8" x14ac:dyDescent="0.2">
      <c r="A72" s="39" t="s">
        <v>53</v>
      </c>
      <c r="B72" s="46">
        <v>1.3973180000000001</v>
      </c>
      <c r="C72" s="46">
        <v>2.0025550000000001</v>
      </c>
      <c r="D72" s="46">
        <v>22.348299000000001</v>
      </c>
      <c r="E72" s="46">
        <v>21.989104000000001</v>
      </c>
      <c r="F72" s="4"/>
      <c r="G72" s="3"/>
      <c r="H72" s="3"/>
    </row>
    <row r="73" spans="1:8" x14ac:dyDescent="0.2">
      <c r="A73" s="41" t="s">
        <v>184</v>
      </c>
      <c r="B73" s="42">
        <v>0.20492299999999999</v>
      </c>
      <c r="C73" s="42">
        <v>0.122672</v>
      </c>
      <c r="D73" s="42">
        <v>2.0185770000000001</v>
      </c>
      <c r="E73" s="42">
        <v>1.304959</v>
      </c>
      <c r="F73" s="4"/>
      <c r="G73" s="3"/>
      <c r="H73" s="3"/>
    </row>
    <row r="74" spans="1:8" x14ac:dyDescent="0.2">
      <c r="A74" s="40" t="s">
        <v>54</v>
      </c>
      <c r="B74" s="46">
        <v>8.6633000000000002E-2</v>
      </c>
      <c r="C74" s="46">
        <v>0.331563</v>
      </c>
      <c r="D74" s="46">
        <v>0.91325900000000004</v>
      </c>
      <c r="E74" s="46">
        <v>1.200671</v>
      </c>
      <c r="F74" s="4"/>
      <c r="G74" s="3"/>
      <c r="H74" s="3"/>
    </row>
    <row r="75" spans="1:8" x14ac:dyDescent="0.2">
      <c r="A75" s="41" t="s">
        <v>55</v>
      </c>
      <c r="B75" s="42">
        <v>51.855590999999997</v>
      </c>
      <c r="C75" s="42">
        <v>40.756030000000003</v>
      </c>
      <c r="D75" s="42">
        <v>633.36791500000004</v>
      </c>
      <c r="E75" s="42">
        <v>767.355862</v>
      </c>
      <c r="F75" s="4"/>
      <c r="G75" s="3"/>
      <c r="H75" s="3"/>
    </row>
    <row r="76" spans="1:8" x14ac:dyDescent="0.2">
      <c r="A76" s="39" t="s">
        <v>56</v>
      </c>
      <c r="B76" s="46">
        <v>25.175927000000001</v>
      </c>
      <c r="C76" s="46">
        <v>28.617775000000002</v>
      </c>
      <c r="D76" s="46">
        <v>179.30262300000001</v>
      </c>
      <c r="E76" s="46">
        <v>210.89472900000001</v>
      </c>
      <c r="F76" s="4"/>
      <c r="G76" s="3"/>
      <c r="H76" s="3"/>
    </row>
    <row r="77" spans="1:8" x14ac:dyDescent="0.2">
      <c r="A77" s="41" t="s">
        <v>57</v>
      </c>
      <c r="B77" s="42">
        <v>30.405850000000001</v>
      </c>
      <c r="C77" s="42">
        <v>41.363849000000002</v>
      </c>
      <c r="D77" s="42">
        <v>419.409852</v>
      </c>
      <c r="E77" s="42">
        <v>376.410526</v>
      </c>
      <c r="F77" s="4"/>
      <c r="G77" s="3"/>
      <c r="H77" s="3"/>
    </row>
    <row r="78" spans="1:8" x14ac:dyDescent="0.2">
      <c r="A78" s="40" t="s">
        <v>58</v>
      </c>
      <c r="B78" s="46">
        <v>601.35847200000001</v>
      </c>
      <c r="C78" s="46">
        <v>1130.510892</v>
      </c>
      <c r="D78" s="46">
        <v>3468.5008819999998</v>
      </c>
      <c r="E78" s="46">
        <v>4634.6420690000004</v>
      </c>
      <c r="F78" s="4"/>
      <c r="G78" s="3"/>
      <c r="H78" s="3"/>
    </row>
    <row r="79" spans="1:8" x14ac:dyDescent="0.2">
      <c r="A79" s="41" t="s">
        <v>59</v>
      </c>
      <c r="B79" s="42">
        <v>183.716273</v>
      </c>
      <c r="C79" s="42">
        <v>289.88960800000001</v>
      </c>
      <c r="D79" s="42">
        <v>2655.7397489999998</v>
      </c>
      <c r="E79" s="42">
        <v>3288.2791139999999</v>
      </c>
      <c r="F79" s="4"/>
      <c r="G79" s="3"/>
      <c r="H79" s="3"/>
    </row>
    <row r="80" spans="1:8" x14ac:dyDescent="0.2">
      <c r="A80" s="39" t="s">
        <v>60</v>
      </c>
      <c r="B80" s="46">
        <v>440.908635</v>
      </c>
      <c r="C80" s="46">
        <v>287.49094200000002</v>
      </c>
      <c r="D80" s="46">
        <v>3997.228243</v>
      </c>
      <c r="E80" s="46">
        <v>4184.7948219999998</v>
      </c>
      <c r="F80" s="4"/>
      <c r="G80" s="3"/>
      <c r="H80" s="3"/>
    </row>
    <row r="81" spans="1:8" x14ac:dyDescent="0.2">
      <c r="A81" s="41" t="s">
        <v>61</v>
      </c>
      <c r="B81" s="42">
        <v>519.65313300000003</v>
      </c>
      <c r="C81" s="42">
        <v>506.65325999999999</v>
      </c>
      <c r="D81" s="42">
        <v>6974.9703630000004</v>
      </c>
      <c r="E81" s="42">
        <v>5954.8411370000003</v>
      </c>
      <c r="F81" s="4"/>
      <c r="G81" s="3"/>
      <c r="H81" s="3"/>
    </row>
    <row r="82" spans="1:8" x14ac:dyDescent="0.2">
      <c r="A82" s="40" t="s">
        <v>62</v>
      </c>
      <c r="B82" s="46">
        <v>19.016210000000001</v>
      </c>
      <c r="C82" s="46">
        <v>7.2260999999999997</v>
      </c>
      <c r="D82" s="46">
        <v>176.08103399999999</v>
      </c>
      <c r="E82" s="46">
        <v>139.01966899999999</v>
      </c>
      <c r="F82" s="4"/>
      <c r="G82" s="3"/>
      <c r="H82" s="3"/>
    </row>
    <row r="83" spans="1:8" x14ac:dyDescent="0.2">
      <c r="A83" s="41" t="s">
        <v>63</v>
      </c>
      <c r="B83" s="42">
        <v>50.210832000000003</v>
      </c>
      <c r="C83" s="42">
        <v>38.381740000000001</v>
      </c>
      <c r="D83" s="42">
        <v>436.19934999999998</v>
      </c>
      <c r="E83" s="42">
        <v>402.42060600000002</v>
      </c>
      <c r="F83" s="4"/>
      <c r="G83" s="3"/>
      <c r="H83" s="3"/>
    </row>
    <row r="84" spans="1:8" x14ac:dyDescent="0.2">
      <c r="A84" s="39" t="s">
        <v>64</v>
      </c>
      <c r="B84" s="46">
        <v>3.092085</v>
      </c>
      <c r="C84" s="46">
        <v>1.474394</v>
      </c>
      <c r="D84" s="46">
        <v>30.839210000000001</v>
      </c>
      <c r="E84" s="46">
        <v>21.681387000000001</v>
      </c>
      <c r="F84" s="4"/>
      <c r="G84" s="3"/>
      <c r="H84" s="3"/>
    </row>
    <row r="85" spans="1:8" x14ac:dyDescent="0.2">
      <c r="A85" s="41" t="s">
        <v>65</v>
      </c>
      <c r="B85" s="42">
        <v>27.750076</v>
      </c>
      <c r="C85" s="42">
        <v>25.596582999999999</v>
      </c>
      <c r="D85" s="42">
        <v>244.049126</v>
      </c>
      <c r="E85" s="42">
        <v>222.167383</v>
      </c>
      <c r="F85" s="4"/>
      <c r="G85" s="3"/>
      <c r="H85" s="3"/>
    </row>
    <row r="86" spans="1:8" x14ac:dyDescent="0.2">
      <c r="A86" s="40" t="s">
        <v>66</v>
      </c>
      <c r="B86" s="46">
        <v>0.67955399999999999</v>
      </c>
      <c r="C86" s="46">
        <v>0.24529100000000001</v>
      </c>
      <c r="D86" s="46">
        <v>2.634344</v>
      </c>
      <c r="E86" s="46">
        <v>1.1000700000000001</v>
      </c>
      <c r="F86" s="4"/>
      <c r="G86" s="3"/>
      <c r="H86" s="3"/>
    </row>
    <row r="87" spans="1:8" x14ac:dyDescent="0.2">
      <c r="A87" s="41" t="s">
        <v>67</v>
      </c>
      <c r="B87" s="42">
        <v>6.9721190000000002</v>
      </c>
      <c r="C87" s="42">
        <v>3.7746330000000001</v>
      </c>
      <c r="D87" s="42">
        <v>54.060454</v>
      </c>
      <c r="E87" s="42">
        <v>64.018266999999994</v>
      </c>
      <c r="F87" s="4"/>
      <c r="G87" s="3"/>
      <c r="H87" s="3"/>
    </row>
    <row r="88" spans="1:8" x14ac:dyDescent="0.2">
      <c r="A88" s="39" t="s">
        <v>185</v>
      </c>
      <c r="B88" s="46">
        <v>13.897556</v>
      </c>
      <c r="C88" s="46">
        <v>12.58423</v>
      </c>
      <c r="D88" s="46">
        <v>197.482247</v>
      </c>
      <c r="E88" s="46">
        <v>169.693004</v>
      </c>
      <c r="F88" s="4"/>
      <c r="G88" s="3"/>
      <c r="H88" s="3"/>
    </row>
    <row r="89" spans="1:8" x14ac:dyDescent="0.2">
      <c r="A89" s="41" t="s">
        <v>68</v>
      </c>
      <c r="B89" s="42">
        <v>19.030588999999999</v>
      </c>
      <c r="C89" s="42">
        <v>14.730468999999999</v>
      </c>
      <c r="D89" s="42">
        <v>188.42893900000001</v>
      </c>
      <c r="E89" s="42">
        <v>129.53644</v>
      </c>
      <c r="F89" s="4"/>
      <c r="G89" s="3"/>
      <c r="H89" s="3"/>
    </row>
    <row r="90" spans="1:8" x14ac:dyDescent="0.2">
      <c r="A90" s="40" t="s">
        <v>69</v>
      </c>
      <c r="B90" s="46">
        <v>1251.51061</v>
      </c>
      <c r="C90" s="46">
        <v>1242.9683620000001</v>
      </c>
      <c r="D90" s="46">
        <v>10648.066138</v>
      </c>
      <c r="E90" s="46">
        <v>15003.272756</v>
      </c>
      <c r="F90" s="4"/>
      <c r="G90" s="3"/>
      <c r="H90" s="3"/>
    </row>
    <row r="91" spans="1:8" x14ac:dyDescent="0.2">
      <c r="A91" s="41" t="s">
        <v>70</v>
      </c>
      <c r="B91" s="42">
        <v>505.468884</v>
      </c>
      <c r="C91" s="42">
        <v>584.21377199999995</v>
      </c>
      <c r="D91" s="42">
        <v>4970.0175570000001</v>
      </c>
      <c r="E91" s="42">
        <v>5216.2393590000001</v>
      </c>
      <c r="F91" s="4"/>
      <c r="G91" s="3"/>
      <c r="H91" s="3"/>
    </row>
    <row r="92" spans="1:8" x14ac:dyDescent="0.2">
      <c r="A92" s="39" t="s">
        <v>186</v>
      </c>
      <c r="B92" s="46">
        <v>3.777971</v>
      </c>
      <c r="C92" s="46">
        <v>1.619407</v>
      </c>
      <c r="D92" s="46">
        <v>46.883831000000001</v>
      </c>
      <c r="E92" s="46">
        <v>40.876303999999998</v>
      </c>
      <c r="F92" s="4"/>
      <c r="G92" s="3"/>
      <c r="H92" s="3"/>
    </row>
    <row r="93" spans="1:8" x14ac:dyDescent="0.2">
      <c r="A93" s="41" t="s">
        <v>187</v>
      </c>
      <c r="B93" s="42">
        <v>1764.6027570000001</v>
      </c>
      <c r="C93" s="42">
        <v>1178.2144290000001</v>
      </c>
      <c r="D93" s="42">
        <v>15625.722607</v>
      </c>
      <c r="E93" s="42">
        <v>11796.701123000001</v>
      </c>
      <c r="F93" s="4"/>
      <c r="G93" s="3"/>
      <c r="H93" s="3"/>
    </row>
    <row r="94" spans="1:8" x14ac:dyDescent="0.2">
      <c r="A94" s="40" t="s">
        <v>71</v>
      </c>
      <c r="B94" s="46">
        <v>170.32065700000001</v>
      </c>
      <c r="C94" s="46">
        <v>103.51893</v>
      </c>
      <c r="D94" s="46">
        <v>2894.0290890000001</v>
      </c>
      <c r="E94" s="46">
        <v>1833.5537340000001</v>
      </c>
      <c r="F94" s="4"/>
      <c r="G94" s="3"/>
      <c r="H94" s="3"/>
    </row>
    <row r="95" spans="1:8" x14ac:dyDescent="0.2">
      <c r="A95" s="41" t="s">
        <v>72</v>
      </c>
      <c r="B95" s="42">
        <v>272.67543999999998</v>
      </c>
      <c r="C95" s="42">
        <v>18.026292999999999</v>
      </c>
      <c r="D95" s="42">
        <v>845.587355</v>
      </c>
      <c r="E95" s="42">
        <v>862.03724699999998</v>
      </c>
      <c r="F95" s="4"/>
      <c r="G95" s="3"/>
      <c r="H95" s="3"/>
    </row>
    <row r="96" spans="1:8" x14ac:dyDescent="0.2">
      <c r="A96" s="39" t="s">
        <v>188</v>
      </c>
      <c r="B96" s="46">
        <v>218.978925</v>
      </c>
      <c r="C96" s="46">
        <v>224.03945899999999</v>
      </c>
      <c r="D96" s="46">
        <v>2725.7247830000001</v>
      </c>
      <c r="E96" s="46">
        <v>2630.4813410000002</v>
      </c>
      <c r="F96" s="4"/>
      <c r="G96" s="3"/>
      <c r="H96" s="3"/>
    </row>
    <row r="97" spans="1:8" x14ac:dyDescent="0.2">
      <c r="A97" s="41" t="s">
        <v>73</v>
      </c>
      <c r="B97" s="42">
        <v>25.309431</v>
      </c>
      <c r="C97" s="42">
        <v>21.756826</v>
      </c>
      <c r="D97" s="42">
        <v>220.17115000000001</v>
      </c>
      <c r="E97" s="42">
        <v>283.40887600000002</v>
      </c>
      <c r="F97" s="4"/>
      <c r="G97" s="3"/>
      <c r="H97" s="3"/>
    </row>
    <row r="98" spans="1:8" x14ac:dyDescent="0.2">
      <c r="A98" s="40" t="s">
        <v>190</v>
      </c>
      <c r="B98" s="46">
        <v>1.2655719999999999</v>
      </c>
      <c r="C98" s="46">
        <v>1.173956</v>
      </c>
      <c r="D98" s="46">
        <v>5.846228</v>
      </c>
      <c r="E98" s="46">
        <v>3.5703710000000002</v>
      </c>
      <c r="F98" s="4"/>
      <c r="G98" s="3"/>
      <c r="H98" s="3"/>
    </row>
    <row r="99" spans="1:8" x14ac:dyDescent="0.2">
      <c r="A99" s="41" t="s">
        <v>74</v>
      </c>
      <c r="B99" s="42">
        <v>42.929270000000002</v>
      </c>
      <c r="C99" s="42">
        <v>23.137136000000002</v>
      </c>
      <c r="D99" s="42">
        <v>332.53435300000001</v>
      </c>
      <c r="E99" s="42">
        <v>338.78334100000001</v>
      </c>
      <c r="F99" s="4"/>
      <c r="G99" s="3"/>
      <c r="H99" s="3"/>
    </row>
    <row r="100" spans="1:8" x14ac:dyDescent="0.2">
      <c r="A100" s="39" t="s">
        <v>189</v>
      </c>
      <c r="B100" s="46">
        <v>18.241510000000002</v>
      </c>
      <c r="C100" s="46">
        <v>7.5073930000000004</v>
      </c>
      <c r="D100" s="46">
        <v>92.006613999999999</v>
      </c>
      <c r="E100" s="46">
        <v>61.949907000000003</v>
      </c>
      <c r="F100" s="4"/>
      <c r="G100" s="3"/>
      <c r="H100" s="3"/>
    </row>
    <row r="101" spans="1:8" x14ac:dyDescent="0.2">
      <c r="A101" s="41" t="s">
        <v>75</v>
      </c>
      <c r="B101" s="42">
        <v>32.653052000000002</v>
      </c>
      <c r="C101" s="42">
        <v>33.294448000000003</v>
      </c>
      <c r="D101" s="42">
        <v>373.45781299999999</v>
      </c>
      <c r="E101" s="42">
        <v>358.027784</v>
      </c>
      <c r="F101" s="4"/>
      <c r="G101" s="3"/>
      <c r="H101" s="3"/>
    </row>
    <row r="102" spans="1:8" x14ac:dyDescent="0.2">
      <c r="A102" s="40" t="s">
        <v>76</v>
      </c>
      <c r="B102" s="46">
        <v>1.139537</v>
      </c>
      <c r="C102" s="46">
        <v>12.369956999999999</v>
      </c>
      <c r="D102" s="46">
        <v>6590.3098680000003</v>
      </c>
      <c r="E102" s="46">
        <v>1277.4124549999999</v>
      </c>
      <c r="F102" s="4"/>
      <c r="G102" s="3"/>
      <c r="H102" s="3"/>
    </row>
    <row r="103" spans="1:8" x14ac:dyDescent="0.2">
      <c r="A103" s="16" t="s">
        <v>77</v>
      </c>
      <c r="B103" s="17">
        <v>6.2372500000000004</v>
      </c>
      <c r="C103" s="17">
        <v>8.2970550000000003</v>
      </c>
      <c r="D103" s="17">
        <v>46.817886999999999</v>
      </c>
      <c r="E103" s="17">
        <v>53.826622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54"/>
      <c r="B106" s="54"/>
      <c r="C106" s="54"/>
      <c r="D106" s="54"/>
      <c r="E106" s="54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sheet'!J9</f>
        <v>Non-oil Foreign Merchandise Trade Through Abu Dhabi Ports, November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265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29" t="s">
        <v>191</v>
      </c>
      <c r="B4" s="28"/>
      <c r="C4" s="28"/>
      <c r="D4" s="28"/>
      <c r="E4" s="28"/>
      <c r="F4" s="30"/>
      <c r="G4" s="28"/>
      <c r="H4" s="24"/>
    </row>
    <row r="5" spans="1:12" ht="29.25" customHeight="1" x14ac:dyDescent="0.2">
      <c r="A5" s="55" t="s">
        <v>78</v>
      </c>
      <c r="B5" s="56" t="s">
        <v>1</v>
      </c>
      <c r="C5" s="56"/>
      <c r="D5" s="57" t="s">
        <v>2</v>
      </c>
      <c r="E5" s="57"/>
      <c r="F5" s="4"/>
      <c r="G5" s="3"/>
      <c r="H5" s="3"/>
    </row>
    <row r="6" spans="1:12" ht="19.5" customHeight="1" x14ac:dyDescent="0.2">
      <c r="A6" s="55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9" t="s">
        <v>3</v>
      </c>
      <c r="B7" s="49">
        <v>5436.0399859999998</v>
      </c>
      <c r="C7" s="49">
        <v>5606.0752849999999</v>
      </c>
      <c r="D7" s="49">
        <v>52539.443747999998</v>
      </c>
      <c r="E7" s="49">
        <v>67521.329320000004</v>
      </c>
      <c r="F7" s="4"/>
      <c r="G7" s="10"/>
      <c r="H7" s="3"/>
    </row>
    <row r="8" spans="1:12" x14ac:dyDescent="0.2">
      <c r="A8" s="39" t="s">
        <v>79</v>
      </c>
      <c r="B8" s="46">
        <v>2367.040418</v>
      </c>
      <c r="C8" s="46">
        <v>1681.980114</v>
      </c>
      <c r="D8" s="46">
        <v>23564.147239000002</v>
      </c>
      <c r="E8" s="46">
        <v>16589.172478</v>
      </c>
      <c r="F8" s="4"/>
      <c r="G8" s="3"/>
      <c r="H8" s="3"/>
    </row>
    <row r="9" spans="1:12" ht="17.25" customHeight="1" x14ac:dyDescent="0.2">
      <c r="A9" s="41" t="s">
        <v>82</v>
      </c>
      <c r="B9" s="42">
        <v>10.803813999999999</v>
      </c>
      <c r="C9" s="42">
        <v>395.40819900000002</v>
      </c>
      <c r="D9" s="42">
        <v>102.655503</v>
      </c>
      <c r="E9" s="42">
        <v>9304.563623</v>
      </c>
      <c r="F9" s="4"/>
      <c r="G9" s="3"/>
      <c r="H9" s="3"/>
    </row>
    <row r="10" spans="1:12" x14ac:dyDescent="0.2">
      <c r="A10" s="40" t="s">
        <v>81</v>
      </c>
      <c r="B10" s="46">
        <v>61.971200000000003</v>
      </c>
      <c r="C10" s="46">
        <v>415.12082199999998</v>
      </c>
      <c r="D10" s="46">
        <v>428.92000899999999</v>
      </c>
      <c r="E10" s="46">
        <v>7940.2936129999998</v>
      </c>
      <c r="F10" s="4"/>
      <c r="G10" s="3"/>
      <c r="H10" s="3"/>
    </row>
    <row r="11" spans="1:12" x14ac:dyDescent="0.2">
      <c r="A11" s="41" t="s">
        <v>80</v>
      </c>
      <c r="B11" s="42">
        <v>561.66271200000006</v>
      </c>
      <c r="C11" s="42">
        <v>1.25861</v>
      </c>
      <c r="D11" s="42">
        <v>3385.8256660000002</v>
      </c>
      <c r="E11" s="42">
        <v>6642.6805379999996</v>
      </c>
      <c r="F11" s="4"/>
      <c r="G11" s="3"/>
      <c r="H11" s="3"/>
    </row>
    <row r="12" spans="1:12" x14ac:dyDescent="0.2">
      <c r="A12" s="39" t="s">
        <v>83</v>
      </c>
      <c r="B12" s="46">
        <v>583.07198900000003</v>
      </c>
      <c r="C12" s="46">
        <v>529.76254100000006</v>
      </c>
      <c r="D12" s="46">
        <v>3193.303555</v>
      </c>
      <c r="E12" s="46">
        <v>5044.4657139999999</v>
      </c>
      <c r="F12" s="4"/>
      <c r="G12" s="3"/>
      <c r="H12" s="3"/>
    </row>
    <row r="13" spans="1:12" x14ac:dyDescent="0.2">
      <c r="A13" s="41" t="s">
        <v>84</v>
      </c>
      <c r="B13" s="42">
        <v>133.861186</v>
      </c>
      <c r="C13" s="42">
        <v>311.075762</v>
      </c>
      <c r="D13" s="42">
        <v>2774.3729079999998</v>
      </c>
      <c r="E13" s="42">
        <v>3236.3596910000001</v>
      </c>
      <c r="F13" s="4"/>
      <c r="G13" s="3"/>
      <c r="H13" s="3"/>
    </row>
    <row r="14" spans="1:12" x14ac:dyDescent="0.2">
      <c r="A14" s="40" t="s">
        <v>86</v>
      </c>
      <c r="B14" s="46">
        <v>384.03368999999998</v>
      </c>
      <c r="C14" s="46">
        <v>279.79030499999999</v>
      </c>
      <c r="D14" s="46">
        <v>3713.6299330000002</v>
      </c>
      <c r="E14" s="46">
        <v>2291.7283870000001</v>
      </c>
      <c r="F14" s="4"/>
      <c r="G14" s="3"/>
      <c r="H14" s="3"/>
    </row>
    <row r="15" spans="1:12" x14ac:dyDescent="0.2">
      <c r="A15" s="41" t="s">
        <v>85</v>
      </c>
      <c r="B15" s="42">
        <v>88.606142000000006</v>
      </c>
      <c r="C15" s="42">
        <v>233.770725</v>
      </c>
      <c r="D15" s="42">
        <v>2297.5539399999998</v>
      </c>
      <c r="E15" s="42">
        <v>2261.7231219999999</v>
      </c>
      <c r="F15" s="4"/>
      <c r="G15" s="3"/>
      <c r="H15" s="3"/>
    </row>
    <row r="16" spans="1:12" x14ac:dyDescent="0.2">
      <c r="A16" s="39" t="s">
        <v>87</v>
      </c>
      <c r="B16" s="46">
        <v>177.63788199999999</v>
      </c>
      <c r="C16" s="46">
        <v>190.80758499999999</v>
      </c>
      <c r="D16" s="46">
        <v>1367.2508660000001</v>
      </c>
      <c r="E16" s="46">
        <v>1846.720562</v>
      </c>
      <c r="F16" s="4"/>
      <c r="G16" s="3"/>
      <c r="H16" s="3"/>
    </row>
    <row r="17" spans="1:8" x14ac:dyDescent="0.2">
      <c r="A17" s="41" t="s">
        <v>90</v>
      </c>
      <c r="B17" s="42">
        <v>45.252006999999999</v>
      </c>
      <c r="C17" s="42">
        <v>150.875293</v>
      </c>
      <c r="D17" s="42">
        <v>287.38088499999998</v>
      </c>
      <c r="E17" s="42">
        <v>1173.3317979999999</v>
      </c>
      <c r="F17" s="4"/>
      <c r="G17" s="3"/>
      <c r="H17" s="3"/>
    </row>
    <row r="18" spans="1:8" x14ac:dyDescent="0.2">
      <c r="A18" s="40" t="s">
        <v>88</v>
      </c>
      <c r="B18" s="46">
        <v>144.31360100000001</v>
      </c>
      <c r="C18" s="46">
        <v>234.62598</v>
      </c>
      <c r="D18" s="46">
        <v>1751.688975</v>
      </c>
      <c r="E18" s="46">
        <v>1152.9174849999999</v>
      </c>
      <c r="F18" s="4"/>
      <c r="G18" s="3"/>
      <c r="H18" s="3"/>
    </row>
    <row r="19" spans="1:8" x14ac:dyDescent="0.2">
      <c r="A19" s="41" t="s">
        <v>89</v>
      </c>
      <c r="B19" s="42">
        <v>59.454000999999998</v>
      </c>
      <c r="C19" s="42">
        <v>135.64559299999999</v>
      </c>
      <c r="D19" s="42">
        <v>945.33361500000001</v>
      </c>
      <c r="E19" s="42">
        <v>1072.8851560000001</v>
      </c>
      <c r="F19" s="4"/>
      <c r="G19" s="3"/>
      <c r="H19" s="3"/>
    </row>
    <row r="20" spans="1:8" x14ac:dyDescent="0.2">
      <c r="A20" s="39" t="s">
        <v>91</v>
      </c>
      <c r="B20" s="46">
        <v>101.575014</v>
      </c>
      <c r="C20" s="46">
        <v>94.669523999999996</v>
      </c>
      <c r="D20" s="46">
        <v>1202.0014289999999</v>
      </c>
      <c r="E20" s="46">
        <v>907.88106200000004</v>
      </c>
      <c r="F20" s="4"/>
      <c r="G20" s="3"/>
      <c r="H20" s="3"/>
    </row>
    <row r="21" spans="1:8" x14ac:dyDescent="0.2">
      <c r="A21" s="41" t="s">
        <v>93</v>
      </c>
      <c r="B21" s="42">
        <v>59.423914000000003</v>
      </c>
      <c r="C21" s="42">
        <v>75.082093999999998</v>
      </c>
      <c r="D21" s="42">
        <v>714.15185899999994</v>
      </c>
      <c r="E21" s="42">
        <v>704.44122700000003</v>
      </c>
      <c r="F21" s="4"/>
      <c r="G21" s="3"/>
      <c r="H21" s="3"/>
    </row>
    <row r="22" spans="1:8" x14ac:dyDescent="0.2">
      <c r="A22" s="40" t="s">
        <v>94</v>
      </c>
      <c r="B22" s="46">
        <v>146.18264600000001</v>
      </c>
      <c r="C22" s="46">
        <v>62.690482000000003</v>
      </c>
      <c r="D22" s="46">
        <v>766.61492599999997</v>
      </c>
      <c r="E22" s="46">
        <v>699.56742699999995</v>
      </c>
      <c r="F22" s="4"/>
      <c r="G22" s="3"/>
      <c r="H22" s="3"/>
    </row>
    <row r="23" spans="1:8" x14ac:dyDescent="0.2">
      <c r="A23" s="41" t="s">
        <v>96</v>
      </c>
      <c r="B23" s="42">
        <v>34.255938999999998</v>
      </c>
      <c r="C23" s="42">
        <v>147.43394699999999</v>
      </c>
      <c r="D23" s="42">
        <v>473.29508399999997</v>
      </c>
      <c r="E23" s="42">
        <v>683.77492700000005</v>
      </c>
      <c r="F23" s="4"/>
      <c r="G23" s="3"/>
      <c r="H23" s="3"/>
    </row>
    <row r="24" spans="1:8" x14ac:dyDescent="0.2">
      <c r="A24" s="39" t="s">
        <v>92</v>
      </c>
      <c r="B24" s="46">
        <v>31.478718000000001</v>
      </c>
      <c r="C24" s="46">
        <v>0.14970600000000001</v>
      </c>
      <c r="D24" s="46">
        <v>1003.486823</v>
      </c>
      <c r="E24" s="46">
        <v>582.41672000000005</v>
      </c>
      <c r="F24" s="4"/>
      <c r="G24" s="3"/>
      <c r="H24" s="3"/>
    </row>
    <row r="25" spans="1:8" x14ac:dyDescent="0.2">
      <c r="A25" s="41" t="s">
        <v>95</v>
      </c>
      <c r="B25" s="42">
        <v>26.704433000000002</v>
      </c>
      <c r="C25" s="42">
        <v>53.655183999999998</v>
      </c>
      <c r="D25" s="42">
        <v>464.51661200000001</v>
      </c>
      <c r="E25" s="42">
        <v>522.81915100000003</v>
      </c>
      <c r="F25" s="4"/>
      <c r="G25" s="3"/>
      <c r="H25" s="3"/>
    </row>
    <row r="26" spans="1:8" x14ac:dyDescent="0.2">
      <c r="A26" s="40" t="s">
        <v>97</v>
      </c>
      <c r="B26" s="46">
        <v>29.989795000000001</v>
      </c>
      <c r="C26" s="46">
        <v>46.340198000000001</v>
      </c>
      <c r="D26" s="46">
        <v>288.386706</v>
      </c>
      <c r="E26" s="46">
        <v>441.12901299999999</v>
      </c>
      <c r="F26" s="4"/>
      <c r="G26" s="3"/>
      <c r="H26" s="3"/>
    </row>
    <row r="27" spans="1:8" x14ac:dyDescent="0.2">
      <c r="A27" s="41" t="s">
        <v>98</v>
      </c>
      <c r="B27" s="42">
        <v>27.773562999999999</v>
      </c>
      <c r="C27" s="42">
        <v>49.594337000000003</v>
      </c>
      <c r="D27" s="42">
        <v>295.97939000000002</v>
      </c>
      <c r="E27" s="42">
        <v>385.84968300000003</v>
      </c>
      <c r="F27" s="4"/>
      <c r="G27" s="3"/>
      <c r="H27" s="3"/>
    </row>
    <row r="28" spans="1:8" x14ac:dyDescent="0.2">
      <c r="A28" s="39" t="s">
        <v>101</v>
      </c>
      <c r="B28" s="46">
        <v>16.757307999999998</v>
      </c>
      <c r="C28" s="46">
        <v>36.501145000000001</v>
      </c>
      <c r="D28" s="46">
        <v>157.617209</v>
      </c>
      <c r="E28" s="46">
        <v>252.91771299999999</v>
      </c>
      <c r="F28" s="4"/>
      <c r="G28" s="3"/>
      <c r="H28" s="3"/>
    </row>
    <row r="29" spans="1:8" x14ac:dyDescent="0.2">
      <c r="A29" s="41" t="s">
        <v>99</v>
      </c>
      <c r="B29" s="42">
        <v>12.139732</v>
      </c>
      <c r="C29" s="42">
        <v>47.429923000000002</v>
      </c>
      <c r="D29" s="42">
        <v>211.41798399999999</v>
      </c>
      <c r="E29" s="42">
        <v>244.83122399999999</v>
      </c>
      <c r="F29" s="4"/>
      <c r="G29" s="3"/>
      <c r="H29" s="3"/>
    </row>
    <row r="30" spans="1:8" x14ac:dyDescent="0.2">
      <c r="A30" s="40" t="s">
        <v>103</v>
      </c>
      <c r="B30" s="46">
        <v>3.1590310000000001</v>
      </c>
      <c r="C30" s="46">
        <v>15.726277</v>
      </c>
      <c r="D30" s="46">
        <v>126.346896</v>
      </c>
      <c r="E30" s="46">
        <v>219.50703999999999</v>
      </c>
      <c r="F30" s="4"/>
      <c r="G30" s="3"/>
      <c r="H30" s="3"/>
    </row>
    <row r="31" spans="1:8" x14ac:dyDescent="0.2">
      <c r="A31" s="41" t="s">
        <v>100</v>
      </c>
      <c r="B31" s="42">
        <v>5.6567119999999997</v>
      </c>
      <c r="C31" s="42">
        <v>14.568424</v>
      </c>
      <c r="D31" s="42">
        <v>134.42748499999999</v>
      </c>
      <c r="E31" s="42">
        <v>201.91395800000001</v>
      </c>
      <c r="F31" s="4"/>
      <c r="G31" s="3"/>
      <c r="H31" s="3"/>
    </row>
    <row r="32" spans="1:8" x14ac:dyDescent="0.2">
      <c r="A32" s="39" t="s">
        <v>102</v>
      </c>
      <c r="B32" s="46">
        <v>5.7294799999999997</v>
      </c>
      <c r="C32" s="46">
        <v>11.634824</v>
      </c>
      <c r="D32" s="46">
        <v>162.016053</v>
      </c>
      <c r="E32" s="46">
        <v>197.51082600000001</v>
      </c>
      <c r="F32" s="4"/>
      <c r="G32" s="3"/>
      <c r="H32" s="3"/>
    </row>
    <row r="33" spans="1:8" x14ac:dyDescent="0.2">
      <c r="A33" s="41" t="s">
        <v>131</v>
      </c>
      <c r="B33" s="42">
        <v>9.1785000000000005E-2</v>
      </c>
      <c r="C33" s="42">
        <v>18.436657</v>
      </c>
      <c r="D33" s="42">
        <v>10.142291</v>
      </c>
      <c r="E33" s="42">
        <v>176.20998</v>
      </c>
      <c r="F33" s="4"/>
      <c r="G33" s="3"/>
      <c r="H33" s="3"/>
    </row>
    <row r="34" spans="1:8" x14ac:dyDescent="0.2">
      <c r="A34" s="40" t="s">
        <v>108</v>
      </c>
      <c r="B34" s="46">
        <v>17.660202000000002</v>
      </c>
      <c r="C34" s="46">
        <v>25.652471999999999</v>
      </c>
      <c r="D34" s="46">
        <v>147.631246</v>
      </c>
      <c r="E34" s="46">
        <v>171.10350500000001</v>
      </c>
      <c r="F34" s="4"/>
      <c r="G34" s="3"/>
      <c r="H34" s="3"/>
    </row>
    <row r="35" spans="1:8" x14ac:dyDescent="0.2">
      <c r="A35" s="41" t="s">
        <v>107</v>
      </c>
      <c r="B35" s="42">
        <v>14.357391</v>
      </c>
      <c r="C35" s="42">
        <v>16.391027999999999</v>
      </c>
      <c r="D35" s="42">
        <v>124.94127899999999</v>
      </c>
      <c r="E35" s="42">
        <v>147.820932</v>
      </c>
      <c r="F35" s="4"/>
      <c r="G35" s="3"/>
      <c r="H35" s="3"/>
    </row>
    <row r="36" spans="1:8" x14ac:dyDescent="0.2">
      <c r="A36" s="39" t="s">
        <v>104</v>
      </c>
      <c r="B36" s="46">
        <v>14.183699000000001</v>
      </c>
      <c r="C36" s="46">
        <v>11.957462</v>
      </c>
      <c r="D36" s="46">
        <v>103.76182</v>
      </c>
      <c r="E36" s="46">
        <v>144.79939999999999</v>
      </c>
      <c r="F36" s="4"/>
      <c r="G36" s="3"/>
      <c r="H36" s="3"/>
    </row>
    <row r="37" spans="1:8" x14ac:dyDescent="0.2">
      <c r="A37" s="41" t="s">
        <v>110</v>
      </c>
      <c r="B37" s="42">
        <v>75.846342000000007</v>
      </c>
      <c r="C37" s="42">
        <v>15.680740999999999</v>
      </c>
      <c r="D37" s="42">
        <v>138.508274</v>
      </c>
      <c r="E37" s="42">
        <v>137.149483</v>
      </c>
      <c r="F37" s="4"/>
      <c r="G37" s="3"/>
      <c r="H37" s="3"/>
    </row>
    <row r="38" spans="1:8" x14ac:dyDescent="0.2">
      <c r="A38" s="40" t="s">
        <v>106</v>
      </c>
      <c r="B38" s="46">
        <v>23.916325000000001</v>
      </c>
      <c r="C38" s="46">
        <v>7.6628749999999997</v>
      </c>
      <c r="D38" s="46">
        <v>170.666526</v>
      </c>
      <c r="E38" s="46">
        <v>135.48490100000001</v>
      </c>
      <c r="F38" s="4"/>
      <c r="G38" s="3"/>
      <c r="H38" s="3"/>
    </row>
    <row r="39" spans="1:8" x14ac:dyDescent="0.2">
      <c r="A39" s="41" t="s">
        <v>112</v>
      </c>
      <c r="B39" s="42">
        <v>7.5968809999999998</v>
      </c>
      <c r="C39" s="42">
        <v>25.179221999999999</v>
      </c>
      <c r="D39" s="42">
        <v>88.005281999999994</v>
      </c>
      <c r="E39" s="42">
        <v>133.83097799999999</v>
      </c>
      <c r="F39" s="4"/>
      <c r="G39" s="3"/>
      <c r="H39" s="3"/>
    </row>
    <row r="40" spans="1:8" x14ac:dyDescent="0.2">
      <c r="A40" s="39" t="s">
        <v>105</v>
      </c>
      <c r="B40" s="46">
        <v>1.2566919999999999</v>
      </c>
      <c r="C40" s="46">
        <v>8.4431069999999995</v>
      </c>
      <c r="D40" s="46">
        <v>43.331595</v>
      </c>
      <c r="E40" s="46">
        <v>119.140957</v>
      </c>
      <c r="F40" s="4"/>
      <c r="G40" s="3"/>
      <c r="H40" s="3"/>
    </row>
    <row r="41" spans="1:8" x14ac:dyDescent="0.2">
      <c r="A41" s="41" t="s">
        <v>111</v>
      </c>
      <c r="B41" s="42">
        <v>12.38771</v>
      </c>
      <c r="C41" s="42">
        <v>16.360261999999999</v>
      </c>
      <c r="D41" s="42">
        <v>123.74639500000001</v>
      </c>
      <c r="E41" s="42">
        <v>119.03029100000001</v>
      </c>
      <c r="F41" s="4"/>
      <c r="G41" s="3"/>
      <c r="H41" s="3"/>
    </row>
    <row r="42" spans="1:8" x14ac:dyDescent="0.2">
      <c r="A42" s="40" t="s">
        <v>109</v>
      </c>
      <c r="B42" s="46">
        <v>9.5629609999999996</v>
      </c>
      <c r="C42" s="46">
        <v>19.518778000000001</v>
      </c>
      <c r="D42" s="46">
        <v>130.056746</v>
      </c>
      <c r="E42" s="46">
        <v>118.080101</v>
      </c>
      <c r="F42" s="4"/>
      <c r="G42" s="3"/>
      <c r="H42" s="3"/>
    </row>
    <row r="43" spans="1:8" x14ac:dyDescent="0.2">
      <c r="A43" s="41" t="s">
        <v>116</v>
      </c>
      <c r="B43" s="42">
        <v>5.9461500000000003</v>
      </c>
      <c r="C43" s="42">
        <v>21.963532000000001</v>
      </c>
      <c r="D43" s="42">
        <v>65.349024</v>
      </c>
      <c r="E43" s="42">
        <v>107.113649</v>
      </c>
      <c r="F43" s="4"/>
      <c r="G43" s="3"/>
      <c r="H43" s="3"/>
    </row>
    <row r="44" spans="1:8" x14ac:dyDescent="0.2">
      <c r="A44" s="39" t="s">
        <v>114</v>
      </c>
      <c r="B44" s="46">
        <v>6.4580700000000002</v>
      </c>
      <c r="C44" s="46">
        <v>10.289301</v>
      </c>
      <c r="D44" s="46">
        <v>100.842563</v>
      </c>
      <c r="E44" s="46">
        <v>104.12659600000001</v>
      </c>
      <c r="F44" s="4"/>
      <c r="G44" s="3"/>
      <c r="H44" s="3"/>
    </row>
    <row r="45" spans="1:8" x14ac:dyDescent="0.2">
      <c r="A45" s="41" t="s">
        <v>113</v>
      </c>
      <c r="B45" s="42">
        <v>13.322768999999999</v>
      </c>
      <c r="C45" s="42">
        <v>13.575191</v>
      </c>
      <c r="D45" s="42">
        <v>248.993045</v>
      </c>
      <c r="E45" s="42">
        <v>96.426653999999999</v>
      </c>
      <c r="F45" s="4"/>
      <c r="G45" s="3"/>
      <c r="H45" s="3"/>
    </row>
    <row r="46" spans="1:8" x14ac:dyDescent="0.2">
      <c r="A46" s="40" t="s">
        <v>115</v>
      </c>
      <c r="B46" s="46">
        <v>17.498003000000001</v>
      </c>
      <c r="C46" s="46">
        <v>12.419694</v>
      </c>
      <c r="D46" s="46">
        <v>119.550107</v>
      </c>
      <c r="E46" s="46">
        <v>86.965472000000005</v>
      </c>
      <c r="F46" s="4"/>
      <c r="G46" s="3"/>
      <c r="H46" s="3"/>
    </row>
    <row r="47" spans="1:8" x14ac:dyDescent="0.2">
      <c r="A47" s="41" t="s">
        <v>117</v>
      </c>
      <c r="B47" s="42">
        <v>1.1716800000000001</v>
      </c>
      <c r="C47" s="42">
        <v>8.4554810000000007</v>
      </c>
      <c r="D47" s="42">
        <v>61.016815000000001</v>
      </c>
      <c r="E47" s="42">
        <v>74.087412</v>
      </c>
      <c r="F47" s="4"/>
      <c r="G47" s="3"/>
      <c r="H47" s="3"/>
    </row>
    <row r="48" spans="1:8" x14ac:dyDescent="0.2">
      <c r="A48" s="39" t="s">
        <v>119</v>
      </c>
      <c r="B48" s="46">
        <v>0.33093600000000001</v>
      </c>
      <c r="C48" s="46">
        <v>19.814821999999999</v>
      </c>
      <c r="D48" s="46">
        <v>72.626311000000001</v>
      </c>
      <c r="E48" s="46">
        <v>72.654398999999998</v>
      </c>
      <c r="F48" s="4"/>
      <c r="G48" s="3"/>
      <c r="H48" s="3"/>
    </row>
    <row r="49" spans="1:8" x14ac:dyDescent="0.2">
      <c r="A49" s="41" t="s">
        <v>118</v>
      </c>
      <c r="B49" s="42">
        <v>4.8617299999999997</v>
      </c>
      <c r="C49" s="42">
        <v>6.3709619999999996</v>
      </c>
      <c r="D49" s="42">
        <v>120.604364</v>
      </c>
      <c r="E49" s="42">
        <v>69.639842000000002</v>
      </c>
      <c r="F49" s="4"/>
      <c r="G49" s="3"/>
      <c r="H49" s="3"/>
    </row>
    <row r="50" spans="1:8" x14ac:dyDescent="0.2">
      <c r="A50" s="40" t="s">
        <v>125</v>
      </c>
      <c r="B50" s="46">
        <v>2.4114460000000002</v>
      </c>
      <c r="C50" s="46">
        <v>18.85453</v>
      </c>
      <c r="D50" s="46">
        <v>18.083169000000002</v>
      </c>
      <c r="E50" s="46">
        <v>69.235851999999994</v>
      </c>
      <c r="F50" s="4"/>
      <c r="G50" s="3"/>
      <c r="H50" s="3"/>
    </row>
    <row r="51" spans="1:8" x14ac:dyDescent="0.2">
      <c r="A51" s="41" t="s">
        <v>122</v>
      </c>
      <c r="B51" s="42">
        <v>13.957103</v>
      </c>
      <c r="C51" s="42">
        <v>8.8698929999999994</v>
      </c>
      <c r="D51" s="42">
        <v>62.252502</v>
      </c>
      <c r="E51" s="42">
        <v>64.066013999999996</v>
      </c>
      <c r="F51" s="4"/>
      <c r="G51" s="3"/>
      <c r="H51" s="3"/>
    </row>
    <row r="52" spans="1:8" x14ac:dyDescent="0.2">
      <c r="A52" s="39" t="s">
        <v>121</v>
      </c>
      <c r="B52" s="46">
        <v>3.3949560000000001</v>
      </c>
      <c r="C52" s="46">
        <v>7.9140059999999997</v>
      </c>
      <c r="D52" s="46">
        <v>30.970130000000001</v>
      </c>
      <c r="E52" s="46">
        <v>62.105528999999997</v>
      </c>
      <c r="F52" s="4"/>
      <c r="G52" s="3"/>
      <c r="H52" s="3"/>
    </row>
    <row r="53" spans="1:8" x14ac:dyDescent="0.2">
      <c r="A53" s="41" t="s">
        <v>120</v>
      </c>
      <c r="B53" s="42">
        <v>3.3488340000000001</v>
      </c>
      <c r="C53" s="42">
        <v>7.9499339999999998</v>
      </c>
      <c r="D53" s="42">
        <v>40.643861999999999</v>
      </c>
      <c r="E53" s="42">
        <v>60.124195999999998</v>
      </c>
      <c r="F53" s="4"/>
      <c r="G53" s="3"/>
      <c r="H53" s="3"/>
    </row>
    <row r="54" spans="1:8" x14ac:dyDescent="0.2">
      <c r="A54" s="40" t="s">
        <v>123</v>
      </c>
      <c r="B54" s="46">
        <v>5.1481149999999998</v>
      </c>
      <c r="C54" s="46">
        <v>6.7705880000000001</v>
      </c>
      <c r="D54" s="46">
        <v>59.852943000000003</v>
      </c>
      <c r="E54" s="46">
        <v>56.577807</v>
      </c>
      <c r="F54" s="4"/>
      <c r="G54" s="3"/>
      <c r="H54" s="3"/>
    </row>
    <row r="55" spans="1:8" x14ac:dyDescent="0.2">
      <c r="A55" s="41" t="s">
        <v>124</v>
      </c>
      <c r="B55" s="42" t="s">
        <v>260</v>
      </c>
      <c r="C55" s="42">
        <v>9.3095119999999998</v>
      </c>
      <c r="D55" s="42">
        <v>8.7893260000000009</v>
      </c>
      <c r="E55" s="42">
        <v>51.028502000000003</v>
      </c>
      <c r="F55" s="4"/>
      <c r="G55" s="3"/>
      <c r="H55" s="3"/>
    </row>
    <row r="56" spans="1:8" x14ac:dyDescent="0.2">
      <c r="A56" s="39" t="s">
        <v>127</v>
      </c>
      <c r="B56" s="46">
        <v>4.3871460000000004</v>
      </c>
      <c r="C56" s="46">
        <v>7.3978820000000001</v>
      </c>
      <c r="D56" s="46">
        <v>46.214784000000002</v>
      </c>
      <c r="E56" s="46">
        <v>49.837063000000001</v>
      </c>
      <c r="F56" s="4"/>
      <c r="G56" s="3"/>
      <c r="H56" s="3"/>
    </row>
    <row r="57" spans="1:8" x14ac:dyDescent="0.2">
      <c r="A57" s="41" t="s">
        <v>126</v>
      </c>
      <c r="B57" s="42">
        <v>1.626325</v>
      </c>
      <c r="C57" s="42">
        <v>7.7830240000000002</v>
      </c>
      <c r="D57" s="42">
        <v>35.934936</v>
      </c>
      <c r="E57" s="42">
        <v>44.015721999999997</v>
      </c>
      <c r="F57" s="4"/>
      <c r="G57" s="3"/>
      <c r="H57" s="3"/>
    </row>
    <row r="58" spans="1:8" x14ac:dyDescent="0.2">
      <c r="A58" s="40" t="s">
        <v>128</v>
      </c>
      <c r="B58" s="46">
        <v>3.0102790000000001</v>
      </c>
      <c r="C58" s="46">
        <v>5.6139929999999998</v>
      </c>
      <c r="D58" s="46">
        <v>34.767498000000003</v>
      </c>
      <c r="E58" s="46">
        <v>39.533147</v>
      </c>
      <c r="F58" s="4"/>
      <c r="G58" s="3"/>
      <c r="H58" s="3"/>
    </row>
    <row r="59" spans="1:8" x14ac:dyDescent="0.2">
      <c r="A59" s="41" t="s">
        <v>129</v>
      </c>
      <c r="B59" s="42">
        <v>4.6180919999999999</v>
      </c>
      <c r="C59" s="42">
        <v>6.0445409999999997</v>
      </c>
      <c r="D59" s="42">
        <v>97.539348000000004</v>
      </c>
      <c r="E59" s="42">
        <v>34.598289999999999</v>
      </c>
      <c r="F59" s="4"/>
      <c r="G59" s="3"/>
      <c r="H59" s="3"/>
    </row>
    <row r="60" spans="1:8" x14ac:dyDescent="0.2">
      <c r="A60" s="39" t="s">
        <v>130</v>
      </c>
      <c r="B60" s="46">
        <v>0.94859400000000005</v>
      </c>
      <c r="C60" s="46">
        <v>3.4792730000000001</v>
      </c>
      <c r="D60" s="46">
        <v>29.407971</v>
      </c>
      <c r="E60" s="46">
        <v>32.222923000000002</v>
      </c>
      <c r="F60" s="4"/>
      <c r="G60" s="3"/>
      <c r="H60" s="3"/>
    </row>
    <row r="61" spans="1:8" x14ac:dyDescent="0.2">
      <c r="A61" s="41" t="s">
        <v>134</v>
      </c>
      <c r="B61" s="42">
        <v>2.7272690000000002</v>
      </c>
      <c r="C61" s="42">
        <v>5.5337860000000001</v>
      </c>
      <c r="D61" s="42">
        <v>28.345821999999998</v>
      </c>
      <c r="E61" s="42">
        <v>30.991064000000001</v>
      </c>
      <c r="F61" s="4"/>
      <c r="G61" s="3"/>
      <c r="H61" s="3"/>
    </row>
    <row r="62" spans="1:8" x14ac:dyDescent="0.2">
      <c r="A62" s="40" t="s">
        <v>132</v>
      </c>
      <c r="B62" s="46">
        <v>0.17999599999999999</v>
      </c>
      <c r="C62" s="46">
        <v>4.0992860000000002</v>
      </c>
      <c r="D62" s="46">
        <v>55.706314999999996</v>
      </c>
      <c r="E62" s="46">
        <v>20.354517999999999</v>
      </c>
      <c r="F62" s="4"/>
      <c r="G62" s="3"/>
      <c r="H62" s="3"/>
    </row>
    <row r="63" spans="1:8" x14ac:dyDescent="0.2">
      <c r="A63" s="41" t="s">
        <v>136</v>
      </c>
      <c r="B63" s="42">
        <v>1.570654</v>
      </c>
      <c r="C63" s="42">
        <v>1.3782779999999999</v>
      </c>
      <c r="D63" s="42">
        <v>12.956168</v>
      </c>
      <c r="E63" s="42">
        <v>19.520619</v>
      </c>
      <c r="F63" s="4"/>
      <c r="G63" s="3"/>
      <c r="H63" s="3"/>
    </row>
    <row r="64" spans="1:8" x14ac:dyDescent="0.2">
      <c r="A64" s="39" t="s">
        <v>138</v>
      </c>
      <c r="B64" s="46" t="s">
        <v>260</v>
      </c>
      <c r="C64" s="46">
        <v>1.8208679999999999</v>
      </c>
      <c r="D64" s="46">
        <v>29.474677</v>
      </c>
      <c r="E64" s="46">
        <v>17.626747999999999</v>
      </c>
      <c r="F64" s="4"/>
      <c r="G64" s="3"/>
      <c r="H64" s="3"/>
    </row>
    <row r="65" spans="1:9" x14ac:dyDescent="0.2">
      <c r="A65" s="41" t="s">
        <v>141</v>
      </c>
      <c r="B65" s="42">
        <v>3.68E-4</v>
      </c>
      <c r="C65" s="42">
        <v>0.64364900000000003</v>
      </c>
      <c r="D65" s="42">
        <v>9.7063600000000001</v>
      </c>
      <c r="E65" s="42">
        <v>15.651859999999999</v>
      </c>
      <c r="F65" s="4"/>
      <c r="G65" s="3"/>
      <c r="H65" s="3"/>
    </row>
    <row r="66" spans="1:9" x14ac:dyDescent="0.2">
      <c r="A66" s="40" t="s">
        <v>133</v>
      </c>
      <c r="B66" s="46">
        <v>0.57412399999999997</v>
      </c>
      <c r="C66" s="46">
        <v>0.86577800000000005</v>
      </c>
      <c r="D66" s="46">
        <v>18.719297999999998</v>
      </c>
      <c r="E66" s="46">
        <v>15.308419000000001</v>
      </c>
      <c r="F66" s="4"/>
      <c r="G66" s="3"/>
      <c r="H66" s="11"/>
      <c r="I66" s="11"/>
    </row>
    <row r="67" spans="1:9" x14ac:dyDescent="0.2">
      <c r="A67" s="41" t="s">
        <v>135</v>
      </c>
      <c r="B67" s="42" t="s">
        <v>260</v>
      </c>
      <c r="C67" s="42">
        <v>1.2648820000000001</v>
      </c>
      <c r="D67" s="42">
        <v>17.945857</v>
      </c>
      <c r="E67" s="42">
        <v>13.968733</v>
      </c>
      <c r="F67" s="4"/>
      <c r="G67" s="3"/>
      <c r="H67" s="3"/>
    </row>
    <row r="68" spans="1:9" x14ac:dyDescent="0.2">
      <c r="A68" s="39" t="s">
        <v>137</v>
      </c>
      <c r="B68" s="46">
        <v>0.20288999999999999</v>
      </c>
      <c r="C68" s="46">
        <v>1.8337399999999999</v>
      </c>
      <c r="D68" s="46">
        <v>14.260296</v>
      </c>
      <c r="E68" s="46">
        <v>13.024440999999999</v>
      </c>
      <c r="F68" s="4"/>
      <c r="G68" s="3"/>
      <c r="H68" s="3"/>
    </row>
    <row r="69" spans="1:9" x14ac:dyDescent="0.2">
      <c r="A69" s="41" t="s">
        <v>139</v>
      </c>
      <c r="B69" s="42">
        <v>0.13550400000000001</v>
      </c>
      <c r="C69" s="42">
        <v>1.1239110000000001</v>
      </c>
      <c r="D69" s="42">
        <v>27.217312</v>
      </c>
      <c r="E69" s="42">
        <v>12.119434</v>
      </c>
      <c r="F69" s="4"/>
      <c r="G69" s="3"/>
      <c r="H69" s="3"/>
    </row>
    <row r="70" spans="1:9" x14ac:dyDescent="0.2">
      <c r="A70" s="40" t="s">
        <v>254</v>
      </c>
      <c r="B70" s="46">
        <v>0.98720300000000005</v>
      </c>
      <c r="C70" s="46">
        <v>1.81521</v>
      </c>
      <c r="D70" s="46">
        <v>5.4234770000000001</v>
      </c>
      <c r="E70" s="46">
        <v>8.0814369999999993</v>
      </c>
      <c r="F70" s="4"/>
      <c r="G70" s="3"/>
      <c r="H70" s="3"/>
    </row>
    <row r="71" spans="1:9" x14ac:dyDescent="0.2">
      <c r="A71" s="41" t="s">
        <v>255</v>
      </c>
      <c r="B71" s="42" t="s">
        <v>260</v>
      </c>
      <c r="C71" s="42">
        <v>6.9524590000000002</v>
      </c>
      <c r="D71" s="42" t="s">
        <v>260</v>
      </c>
      <c r="E71" s="42">
        <v>7.0399120000000002</v>
      </c>
      <c r="F71" s="4"/>
      <c r="G71" s="3"/>
      <c r="H71" s="3"/>
    </row>
    <row r="72" spans="1:9" x14ac:dyDescent="0.2">
      <c r="A72" s="44" t="s">
        <v>142</v>
      </c>
      <c r="B72" s="48">
        <v>41.826835000000003</v>
      </c>
      <c r="C72" s="48">
        <v>14.987081</v>
      </c>
      <c r="D72" s="48">
        <v>173.13646399999999</v>
      </c>
      <c r="E72" s="48">
        <v>169.2304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33" t="s">
        <v>169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54"/>
      <c r="B75" s="54"/>
      <c r="C75" s="54"/>
      <c r="D75" s="54"/>
      <c r="E75" s="54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4">
    <mergeCell ref="A5:A6"/>
    <mergeCell ref="B5:C5"/>
    <mergeCell ref="D5:E5"/>
    <mergeCell ref="A75:E75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2" t="str">
        <f>'working sheet'!J11</f>
        <v>Non-oil Foreign Merchandise Trade Through Abu Dhabi Ports, November 2020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36" t="s">
        <v>266</v>
      </c>
      <c r="B3" s="37"/>
      <c r="C3" s="37"/>
      <c r="D3" s="37"/>
      <c r="E3" s="37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33" t="s">
        <v>191</v>
      </c>
      <c r="B4" s="31"/>
      <c r="C4" s="31"/>
      <c r="D4" s="31"/>
      <c r="E4" s="31"/>
      <c r="F4" s="31"/>
      <c r="G4" s="31"/>
      <c r="H4" s="22"/>
    </row>
    <row r="5" spans="1:12" ht="29.25" customHeight="1" x14ac:dyDescent="0.2">
      <c r="A5" s="55" t="s">
        <v>78</v>
      </c>
      <c r="B5" s="56" t="s">
        <v>1</v>
      </c>
      <c r="C5" s="56"/>
      <c r="D5" s="57" t="s">
        <v>2</v>
      </c>
      <c r="E5" s="57"/>
      <c r="F5" s="4"/>
      <c r="G5" s="3"/>
      <c r="H5" s="3"/>
    </row>
    <row r="6" spans="1:12" ht="26.25" customHeight="1" x14ac:dyDescent="0.2">
      <c r="A6" s="55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9" t="s">
        <v>3</v>
      </c>
      <c r="B7" s="49">
        <v>4158.6330180000004</v>
      </c>
      <c r="C7" s="49">
        <v>2961.981495</v>
      </c>
      <c r="D7" s="49">
        <v>47928.457705000001</v>
      </c>
      <c r="E7" s="49">
        <v>32166.761891999999</v>
      </c>
      <c r="F7" s="4"/>
      <c r="G7" s="3"/>
      <c r="H7" s="3"/>
    </row>
    <row r="8" spans="1:12" x14ac:dyDescent="0.2">
      <c r="A8" s="39" t="s">
        <v>79</v>
      </c>
      <c r="B8" s="46">
        <v>1560.245414</v>
      </c>
      <c r="C8" s="46">
        <v>1235.7587860000001</v>
      </c>
      <c r="D8" s="46">
        <v>15876.1358</v>
      </c>
      <c r="E8" s="46">
        <v>13574.780419999999</v>
      </c>
      <c r="F8" s="4"/>
      <c r="G8" s="3"/>
      <c r="H8" s="3"/>
    </row>
    <row r="9" spans="1:12" x14ac:dyDescent="0.2">
      <c r="A9" s="41" t="s">
        <v>86</v>
      </c>
      <c r="B9" s="42">
        <v>514.74144799999999</v>
      </c>
      <c r="C9" s="42">
        <v>412.56778600000001</v>
      </c>
      <c r="D9" s="42">
        <v>5769.2351140000001</v>
      </c>
      <c r="E9" s="42">
        <v>2916.094865</v>
      </c>
      <c r="F9" s="4"/>
      <c r="G9" s="3"/>
      <c r="H9" s="3"/>
    </row>
    <row r="10" spans="1:12" x14ac:dyDescent="0.2">
      <c r="A10" s="39" t="s">
        <v>88</v>
      </c>
      <c r="B10" s="46">
        <v>226.72271599999999</v>
      </c>
      <c r="C10" s="46">
        <v>204.94811899999999</v>
      </c>
      <c r="D10" s="46">
        <v>2719.484136</v>
      </c>
      <c r="E10" s="46">
        <v>1459.5348220000001</v>
      </c>
      <c r="F10" s="4"/>
      <c r="G10" s="3"/>
      <c r="H10" s="3"/>
    </row>
    <row r="11" spans="1:12" x14ac:dyDescent="0.2">
      <c r="A11" s="41" t="s">
        <v>93</v>
      </c>
      <c r="B11" s="42">
        <v>103.211647</v>
      </c>
      <c r="C11" s="42">
        <v>129.51273900000001</v>
      </c>
      <c r="D11" s="42">
        <v>1170.5206820000001</v>
      </c>
      <c r="E11" s="42">
        <v>1288.4499000000001</v>
      </c>
      <c r="F11" s="4"/>
      <c r="G11" s="3"/>
      <c r="H11" s="3"/>
    </row>
    <row r="12" spans="1:12" x14ac:dyDescent="0.2">
      <c r="A12" s="39" t="s">
        <v>87</v>
      </c>
      <c r="B12" s="46">
        <v>71.309167000000002</v>
      </c>
      <c r="C12" s="46">
        <v>128.94159099999999</v>
      </c>
      <c r="D12" s="46">
        <v>876.91134099999999</v>
      </c>
      <c r="E12" s="46">
        <v>1102.3812370000001</v>
      </c>
      <c r="F12" s="4"/>
      <c r="G12" s="3"/>
      <c r="H12" s="3"/>
    </row>
    <row r="13" spans="1:12" x14ac:dyDescent="0.2">
      <c r="A13" s="41" t="s">
        <v>91</v>
      </c>
      <c r="B13" s="42">
        <v>120.208828</v>
      </c>
      <c r="C13" s="42">
        <v>59.774931000000002</v>
      </c>
      <c r="D13" s="42">
        <v>1015.525693</v>
      </c>
      <c r="E13" s="42">
        <v>860.78633600000001</v>
      </c>
      <c r="F13" s="4"/>
      <c r="G13" s="3"/>
      <c r="H13" s="3"/>
    </row>
    <row r="14" spans="1:12" x14ac:dyDescent="0.2">
      <c r="A14" s="39" t="s">
        <v>107</v>
      </c>
      <c r="B14" s="46">
        <v>72.567656999999997</v>
      </c>
      <c r="C14" s="46">
        <v>98.502886000000004</v>
      </c>
      <c r="D14" s="46">
        <v>684.228566</v>
      </c>
      <c r="E14" s="46">
        <v>468.786542</v>
      </c>
      <c r="F14" s="4"/>
      <c r="G14" s="3"/>
      <c r="H14" s="3"/>
    </row>
    <row r="15" spans="1:12" x14ac:dyDescent="0.2">
      <c r="A15" s="41" t="s">
        <v>83</v>
      </c>
      <c r="B15" s="42">
        <v>0.50386399999999998</v>
      </c>
      <c r="C15" s="42">
        <v>2.7132200000000002</v>
      </c>
      <c r="D15" s="42">
        <v>1264.7950579999999</v>
      </c>
      <c r="E15" s="42">
        <v>359.98502000000002</v>
      </c>
      <c r="F15" s="4"/>
      <c r="G15" s="3"/>
      <c r="H15" s="3"/>
    </row>
    <row r="16" spans="1:12" x14ac:dyDescent="0.2">
      <c r="A16" s="39" t="s">
        <v>84</v>
      </c>
      <c r="B16" s="46">
        <v>30.756103</v>
      </c>
      <c r="C16" s="46">
        <v>4.5964320000000001</v>
      </c>
      <c r="D16" s="46">
        <v>434.74330700000002</v>
      </c>
      <c r="E16" s="46">
        <v>296.16638799999998</v>
      </c>
      <c r="F16" s="4"/>
      <c r="G16" s="3"/>
      <c r="H16" s="3"/>
    </row>
    <row r="17" spans="1:8" x14ac:dyDescent="0.2">
      <c r="A17" s="41" t="s">
        <v>95</v>
      </c>
      <c r="B17" s="42">
        <v>40.488380999999997</v>
      </c>
      <c r="C17" s="42">
        <v>3.4677989999999999</v>
      </c>
      <c r="D17" s="42">
        <v>476.99033800000001</v>
      </c>
      <c r="E17" s="42">
        <v>173.952054</v>
      </c>
      <c r="F17" s="4"/>
      <c r="G17" s="3"/>
      <c r="H17" s="3"/>
    </row>
    <row r="18" spans="1:8" x14ac:dyDescent="0.2">
      <c r="A18" s="39" t="s">
        <v>85</v>
      </c>
      <c r="B18" s="46">
        <v>1.573607</v>
      </c>
      <c r="C18" s="46">
        <v>0.34670800000000002</v>
      </c>
      <c r="D18" s="46">
        <v>178.94364899999999</v>
      </c>
      <c r="E18" s="46">
        <v>171.89003199999999</v>
      </c>
      <c r="F18" s="4"/>
      <c r="G18" s="3"/>
      <c r="H18" s="3"/>
    </row>
    <row r="19" spans="1:8" x14ac:dyDescent="0.2">
      <c r="A19" s="41" t="s">
        <v>89</v>
      </c>
      <c r="B19" s="42">
        <v>9.8625070000000008</v>
      </c>
      <c r="C19" s="42">
        <v>13.367812000000001</v>
      </c>
      <c r="D19" s="42">
        <v>208.33629999999999</v>
      </c>
      <c r="E19" s="42">
        <v>143.62260699999999</v>
      </c>
      <c r="F19" s="4"/>
      <c r="G19" s="3"/>
      <c r="H19" s="3"/>
    </row>
    <row r="20" spans="1:8" x14ac:dyDescent="0.2">
      <c r="A20" s="39" t="s">
        <v>103</v>
      </c>
      <c r="B20" s="46">
        <v>9.7905329999999999</v>
      </c>
      <c r="C20" s="46">
        <v>8.7020280000000003</v>
      </c>
      <c r="D20" s="46">
        <v>340.82972899999999</v>
      </c>
      <c r="E20" s="46">
        <v>136.19843800000001</v>
      </c>
      <c r="F20" s="4"/>
      <c r="G20" s="3"/>
      <c r="H20" s="3"/>
    </row>
    <row r="21" spans="1:8" x14ac:dyDescent="0.2">
      <c r="A21" s="41" t="s">
        <v>94</v>
      </c>
      <c r="B21" s="42">
        <v>0.698295</v>
      </c>
      <c r="C21" s="42">
        <v>0.23443900000000001</v>
      </c>
      <c r="D21" s="42">
        <v>117.71634299999999</v>
      </c>
      <c r="E21" s="42">
        <v>131.35967600000001</v>
      </c>
      <c r="F21" s="4"/>
      <c r="G21" s="3"/>
      <c r="H21" s="3"/>
    </row>
    <row r="22" spans="1:8" x14ac:dyDescent="0.2">
      <c r="A22" s="39" t="s">
        <v>132</v>
      </c>
      <c r="B22" s="46">
        <v>14.489855</v>
      </c>
      <c r="C22" s="46">
        <v>24.863464</v>
      </c>
      <c r="D22" s="46">
        <v>216.49963199999999</v>
      </c>
      <c r="E22" s="46">
        <v>112.716328</v>
      </c>
      <c r="F22" s="4"/>
      <c r="G22" s="3"/>
      <c r="H22" s="3"/>
    </row>
    <row r="23" spans="1:8" x14ac:dyDescent="0.2">
      <c r="A23" s="41" t="s">
        <v>102</v>
      </c>
      <c r="B23" s="42">
        <v>37.650694000000001</v>
      </c>
      <c r="C23" s="42">
        <v>18.986162</v>
      </c>
      <c r="D23" s="42">
        <v>79.117767999999998</v>
      </c>
      <c r="E23" s="42">
        <v>111.91698599999999</v>
      </c>
      <c r="F23" s="4"/>
      <c r="G23" s="3"/>
      <c r="H23" s="3"/>
    </row>
    <row r="24" spans="1:8" x14ac:dyDescent="0.2">
      <c r="A24" s="39" t="s">
        <v>82</v>
      </c>
      <c r="B24" s="46">
        <v>9.9704000000000001E-2</v>
      </c>
      <c r="C24" s="46">
        <v>0.48158800000000002</v>
      </c>
      <c r="D24" s="46">
        <v>13.545347</v>
      </c>
      <c r="E24" s="46">
        <v>110.136517</v>
      </c>
      <c r="F24" s="4"/>
      <c r="G24" s="3"/>
      <c r="H24" s="3"/>
    </row>
    <row r="25" spans="1:8" x14ac:dyDescent="0.2">
      <c r="A25" s="41" t="s">
        <v>92</v>
      </c>
      <c r="B25" s="42">
        <v>0.85365199999999997</v>
      </c>
      <c r="C25" s="42">
        <v>67.891109999999998</v>
      </c>
      <c r="D25" s="42">
        <v>531.991713</v>
      </c>
      <c r="E25" s="42">
        <v>105.83123500000001</v>
      </c>
      <c r="F25" s="4"/>
      <c r="G25" s="3"/>
      <c r="H25" s="3"/>
    </row>
    <row r="26" spans="1:8" x14ac:dyDescent="0.2">
      <c r="A26" s="39" t="s">
        <v>115</v>
      </c>
      <c r="B26" s="46">
        <v>2.452871</v>
      </c>
      <c r="C26" s="46">
        <v>1.9524680000000001</v>
      </c>
      <c r="D26" s="46">
        <v>928.66285700000003</v>
      </c>
      <c r="E26" s="46">
        <v>85.355041</v>
      </c>
      <c r="F26" s="4"/>
      <c r="G26" s="3"/>
      <c r="H26" s="3"/>
    </row>
    <row r="27" spans="1:8" x14ac:dyDescent="0.2">
      <c r="A27" s="41" t="s">
        <v>143</v>
      </c>
      <c r="B27" s="42">
        <v>3.9052999999999997E-2</v>
      </c>
      <c r="C27" s="42">
        <v>0.74944500000000003</v>
      </c>
      <c r="D27" s="42">
        <v>0.74562499999999998</v>
      </c>
      <c r="E27" s="42">
        <v>75.572596000000004</v>
      </c>
      <c r="F27" s="4"/>
      <c r="G27" s="3"/>
      <c r="H27" s="3"/>
    </row>
    <row r="28" spans="1:8" x14ac:dyDescent="0.2">
      <c r="A28" s="39" t="s">
        <v>106</v>
      </c>
      <c r="B28" s="46">
        <v>22.727411</v>
      </c>
      <c r="C28" s="46">
        <v>1.6643810000000001</v>
      </c>
      <c r="D28" s="46">
        <v>248.14025000000001</v>
      </c>
      <c r="E28" s="46">
        <v>63.044494</v>
      </c>
      <c r="F28" s="4"/>
      <c r="G28" s="3"/>
      <c r="H28" s="3"/>
    </row>
    <row r="29" spans="1:8" x14ac:dyDescent="0.2">
      <c r="A29" s="41" t="s">
        <v>144</v>
      </c>
      <c r="B29" s="42">
        <v>16.242319999999999</v>
      </c>
      <c r="C29" s="42">
        <v>12.312443</v>
      </c>
      <c r="D29" s="42">
        <v>93.391433000000006</v>
      </c>
      <c r="E29" s="42">
        <v>57.920090999999999</v>
      </c>
      <c r="F29" s="4"/>
      <c r="G29" s="3"/>
      <c r="H29" s="3"/>
    </row>
    <row r="30" spans="1:8" x14ac:dyDescent="0.2">
      <c r="A30" s="39" t="s">
        <v>244</v>
      </c>
      <c r="B30" s="46">
        <v>7.9753059999999998</v>
      </c>
      <c r="C30" s="46">
        <v>15.843716000000001</v>
      </c>
      <c r="D30" s="46">
        <v>68.084399000000005</v>
      </c>
      <c r="E30" s="46">
        <v>53.819845000000001</v>
      </c>
      <c r="F30" s="4"/>
      <c r="G30" s="3"/>
      <c r="H30" s="3"/>
    </row>
    <row r="31" spans="1:8" x14ac:dyDescent="0.2">
      <c r="A31" s="41" t="s">
        <v>164</v>
      </c>
      <c r="B31" s="42" t="s">
        <v>260</v>
      </c>
      <c r="C31" s="42">
        <v>39.463642</v>
      </c>
      <c r="D31" s="42">
        <v>4.3643000000000001E-2</v>
      </c>
      <c r="E31" s="42">
        <v>39.764279000000002</v>
      </c>
      <c r="F31" s="4"/>
      <c r="G31" s="3"/>
      <c r="H31" s="3"/>
    </row>
    <row r="32" spans="1:8" x14ac:dyDescent="0.2">
      <c r="A32" s="39" t="s">
        <v>145</v>
      </c>
      <c r="B32" s="46">
        <v>0.1</v>
      </c>
      <c r="C32" s="46">
        <v>1.5</v>
      </c>
      <c r="D32" s="46">
        <v>32.629283000000001</v>
      </c>
      <c r="E32" s="46">
        <v>36.078032999999998</v>
      </c>
      <c r="F32" s="4"/>
      <c r="G32" s="3"/>
      <c r="H32" s="3"/>
    </row>
    <row r="33" spans="1:8" x14ac:dyDescent="0.2">
      <c r="A33" s="41" t="s">
        <v>130</v>
      </c>
      <c r="B33" s="42">
        <v>2.9766979999999998</v>
      </c>
      <c r="C33" s="42" t="s">
        <v>260</v>
      </c>
      <c r="D33" s="42">
        <v>372.82714800000002</v>
      </c>
      <c r="E33" s="42">
        <v>32.472721999999997</v>
      </c>
      <c r="F33" s="4"/>
      <c r="G33" s="3"/>
      <c r="H33" s="3"/>
    </row>
    <row r="34" spans="1:8" x14ac:dyDescent="0.2">
      <c r="A34" s="39" t="s">
        <v>112</v>
      </c>
      <c r="B34" s="46">
        <v>1.7332399999999999</v>
      </c>
      <c r="C34" s="46">
        <v>9.5071860000000008</v>
      </c>
      <c r="D34" s="46">
        <v>127.052846</v>
      </c>
      <c r="E34" s="46">
        <v>32.358514</v>
      </c>
      <c r="F34" s="4"/>
      <c r="G34" s="3"/>
      <c r="H34" s="3"/>
    </row>
    <row r="35" spans="1:8" x14ac:dyDescent="0.2">
      <c r="A35" s="41" t="s">
        <v>253</v>
      </c>
      <c r="B35" s="42" t="s">
        <v>260</v>
      </c>
      <c r="C35" s="42" t="s">
        <v>260</v>
      </c>
      <c r="D35" s="42" t="s">
        <v>260</v>
      </c>
      <c r="E35" s="42">
        <v>30.236492999999999</v>
      </c>
      <c r="F35" s="4"/>
      <c r="G35" s="3"/>
      <c r="H35" s="3"/>
    </row>
    <row r="36" spans="1:8" x14ac:dyDescent="0.2">
      <c r="A36" s="39" t="s">
        <v>81</v>
      </c>
      <c r="B36" s="46">
        <v>3.0897489999999999</v>
      </c>
      <c r="C36" s="46">
        <v>3.1362999999999999</v>
      </c>
      <c r="D36" s="46">
        <v>32.901845000000002</v>
      </c>
      <c r="E36" s="46">
        <v>29.372876000000002</v>
      </c>
      <c r="F36" s="4"/>
      <c r="G36" s="3"/>
      <c r="H36" s="3"/>
    </row>
    <row r="37" spans="1:8" x14ac:dyDescent="0.2">
      <c r="A37" s="41" t="s">
        <v>90</v>
      </c>
      <c r="B37" s="42">
        <v>3.98753</v>
      </c>
      <c r="C37" s="42">
        <v>9.1643000000000002E-2</v>
      </c>
      <c r="D37" s="42">
        <v>52.543168000000001</v>
      </c>
      <c r="E37" s="42">
        <v>23.146888000000001</v>
      </c>
      <c r="F37" s="4"/>
      <c r="G37" s="3"/>
      <c r="H37" s="3"/>
    </row>
    <row r="38" spans="1:8" x14ac:dyDescent="0.2">
      <c r="A38" s="39" t="s">
        <v>109</v>
      </c>
      <c r="B38" s="46">
        <v>9.5791000000000001E-2</v>
      </c>
      <c r="C38" s="46">
        <v>1.40635</v>
      </c>
      <c r="D38" s="46">
        <v>78.920495000000003</v>
      </c>
      <c r="E38" s="46">
        <v>22.146447999999999</v>
      </c>
      <c r="F38" s="4"/>
      <c r="G38" s="3"/>
      <c r="H38" s="3"/>
    </row>
    <row r="39" spans="1:8" x14ac:dyDescent="0.2">
      <c r="A39" s="41" t="s">
        <v>104</v>
      </c>
      <c r="B39" s="42">
        <v>1.9878E-2</v>
      </c>
      <c r="C39" s="42">
        <v>9.0944999999999998E-2</v>
      </c>
      <c r="D39" s="42">
        <v>20.076744999999999</v>
      </c>
      <c r="E39" s="42">
        <v>18.219798999999998</v>
      </c>
      <c r="F39" s="4"/>
      <c r="G39" s="3"/>
      <c r="H39" s="3"/>
    </row>
    <row r="40" spans="1:8" x14ac:dyDescent="0.2">
      <c r="A40" s="39" t="s">
        <v>80</v>
      </c>
      <c r="B40" s="46">
        <v>1.1719E-2</v>
      </c>
      <c r="C40" s="46">
        <v>0.177844</v>
      </c>
      <c r="D40" s="46">
        <v>3.8849140000000002</v>
      </c>
      <c r="E40" s="46">
        <v>17.810300999999999</v>
      </c>
      <c r="F40" s="4"/>
      <c r="G40" s="3"/>
      <c r="H40" s="3"/>
    </row>
    <row r="41" spans="1:8" x14ac:dyDescent="0.2">
      <c r="A41" s="41" t="s">
        <v>114</v>
      </c>
      <c r="B41" s="42">
        <v>0.38454300000000002</v>
      </c>
      <c r="C41" s="42" t="s">
        <v>260</v>
      </c>
      <c r="D41" s="42">
        <v>5.9660440000000001</v>
      </c>
      <c r="E41" s="42">
        <v>15.663512000000001</v>
      </c>
      <c r="F41" s="4"/>
      <c r="G41" s="3"/>
      <c r="H41" s="3"/>
    </row>
    <row r="42" spans="1:8" x14ac:dyDescent="0.2">
      <c r="A42" s="39" t="s">
        <v>141</v>
      </c>
      <c r="B42" s="46">
        <v>2.6393930000000001</v>
      </c>
      <c r="C42" s="46" t="s">
        <v>260</v>
      </c>
      <c r="D42" s="46">
        <v>25.236725</v>
      </c>
      <c r="E42" s="46">
        <v>13.512608999999999</v>
      </c>
      <c r="F42" s="4"/>
      <c r="G42" s="3"/>
      <c r="H42" s="3"/>
    </row>
    <row r="43" spans="1:8" x14ac:dyDescent="0.2">
      <c r="A43" s="41" t="s">
        <v>146</v>
      </c>
      <c r="B43" s="42">
        <v>2.6750600000000002</v>
      </c>
      <c r="C43" s="42" t="s">
        <v>260</v>
      </c>
      <c r="D43" s="42">
        <v>14.298467</v>
      </c>
      <c r="E43" s="42">
        <v>12.118637</v>
      </c>
      <c r="F43" s="4"/>
      <c r="G43" s="3"/>
      <c r="H43" s="3"/>
    </row>
    <row r="44" spans="1:8" x14ac:dyDescent="0.2">
      <c r="A44" s="39" t="s">
        <v>129</v>
      </c>
      <c r="B44" s="46">
        <v>2.4149729999999998</v>
      </c>
      <c r="C44" s="46">
        <v>2.9198770000000001</v>
      </c>
      <c r="D44" s="46">
        <v>34.870109999999997</v>
      </c>
      <c r="E44" s="46">
        <v>11.974463</v>
      </c>
      <c r="F44" s="4"/>
      <c r="G44" s="3"/>
      <c r="H44" s="3"/>
    </row>
    <row r="45" spans="1:8" x14ac:dyDescent="0.2">
      <c r="A45" s="41" t="s">
        <v>108</v>
      </c>
      <c r="B45" s="42">
        <v>2.3981539999999999</v>
      </c>
      <c r="C45" s="42">
        <v>0.18742500000000001</v>
      </c>
      <c r="D45" s="42">
        <v>25.171074000000001</v>
      </c>
      <c r="E45" s="42">
        <v>11.237750999999999</v>
      </c>
      <c r="F45" s="4"/>
      <c r="G45" s="3"/>
      <c r="H45" s="3"/>
    </row>
    <row r="46" spans="1:8" x14ac:dyDescent="0.2">
      <c r="A46" s="39" t="s">
        <v>131</v>
      </c>
      <c r="B46" s="46">
        <v>1.0559400000000001</v>
      </c>
      <c r="C46" s="46">
        <v>0.90867299999999995</v>
      </c>
      <c r="D46" s="46">
        <v>16.749703</v>
      </c>
      <c r="E46" s="46">
        <v>9.4419470000000008</v>
      </c>
      <c r="F46" s="4"/>
      <c r="G46" s="3"/>
      <c r="H46" s="3"/>
    </row>
    <row r="47" spans="1:8" x14ac:dyDescent="0.2">
      <c r="A47" s="41" t="s">
        <v>139</v>
      </c>
      <c r="B47" s="42">
        <v>0.80115899999999995</v>
      </c>
      <c r="C47" s="42">
        <v>2.2159999999999999E-2</v>
      </c>
      <c r="D47" s="42">
        <v>30.690051</v>
      </c>
      <c r="E47" s="42">
        <v>7.9432970000000003</v>
      </c>
      <c r="F47" s="4"/>
      <c r="G47" s="3"/>
      <c r="H47" s="3"/>
    </row>
    <row r="48" spans="1:8" x14ac:dyDescent="0.2">
      <c r="A48" s="39" t="s">
        <v>105</v>
      </c>
      <c r="B48" s="46">
        <v>2.6552880000000001</v>
      </c>
      <c r="C48" s="46">
        <v>4.3200000000000002E-2</v>
      </c>
      <c r="D48" s="46">
        <v>4.8697039999999996</v>
      </c>
      <c r="E48" s="46">
        <v>6.9482010000000001</v>
      </c>
      <c r="F48" s="4"/>
      <c r="G48" s="3"/>
      <c r="H48" s="3"/>
    </row>
    <row r="49" spans="1:8" x14ac:dyDescent="0.2">
      <c r="A49" s="41" t="s">
        <v>96</v>
      </c>
      <c r="B49" s="42">
        <v>0.14263100000000001</v>
      </c>
      <c r="C49" s="42">
        <v>1.4855039999999999</v>
      </c>
      <c r="D49" s="42">
        <v>6.3692260000000003</v>
      </c>
      <c r="E49" s="42">
        <v>6.6422860000000004</v>
      </c>
      <c r="F49" s="4"/>
      <c r="G49" s="3"/>
      <c r="H49" s="3"/>
    </row>
    <row r="50" spans="1:8" x14ac:dyDescent="0.2">
      <c r="A50" s="39" t="s">
        <v>101</v>
      </c>
      <c r="B50" s="46">
        <v>1.3500000000000001E-3</v>
      </c>
      <c r="C50" s="46">
        <v>5.5094999999999998E-2</v>
      </c>
      <c r="D50" s="46">
        <v>8.0842999999999998E-2</v>
      </c>
      <c r="E50" s="46">
        <v>6.3360479999999999</v>
      </c>
      <c r="F50" s="4"/>
      <c r="G50" s="3"/>
      <c r="H50" s="3"/>
    </row>
    <row r="51" spans="1:8" x14ac:dyDescent="0.2">
      <c r="A51" s="41" t="s">
        <v>242</v>
      </c>
      <c r="B51" s="42" t="s">
        <v>260</v>
      </c>
      <c r="C51" s="42" t="s">
        <v>260</v>
      </c>
      <c r="D51" s="42" t="s">
        <v>260</v>
      </c>
      <c r="E51" s="42">
        <v>5.7982950000000004</v>
      </c>
      <c r="F51" s="4"/>
      <c r="G51" s="3"/>
      <c r="H51" s="3"/>
    </row>
    <row r="52" spans="1:8" x14ac:dyDescent="0.2">
      <c r="A52" s="39" t="s">
        <v>123</v>
      </c>
      <c r="B52" s="46">
        <v>0.37019600000000003</v>
      </c>
      <c r="C52" s="46">
        <v>0.965279</v>
      </c>
      <c r="D52" s="46">
        <v>18.589962</v>
      </c>
      <c r="E52" s="46">
        <v>5.6461370000000004</v>
      </c>
      <c r="F52" s="4"/>
      <c r="G52" s="3"/>
      <c r="H52" s="3"/>
    </row>
    <row r="53" spans="1:8" x14ac:dyDescent="0.2">
      <c r="A53" s="41" t="s">
        <v>98</v>
      </c>
      <c r="B53" s="42">
        <v>0.29814200000000002</v>
      </c>
      <c r="C53" s="42">
        <v>0.20675399999999999</v>
      </c>
      <c r="D53" s="42">
        <v>8.4601469999999992</v>
      </c>
      <c r="E53" s="42">
        <v>5.3740800000000002</v>
      </c>
      <c r="F53" s="4"/>
      <c r="G53" s="3"/>
      <c r="H53" s="3"/>
    </row>
    <row r="54" spans="1:8" x14ac:dyDescent="0.2">
      <c r="A54" s="39" t="s">
        <v>110</v>
      </c>
      <c r="B54" s="46">
        <v>0.71070100000000003</v>
      </c>
      <c r="C54" s="46">
        <v>2.1459109999999999</v>
      </c>
      <c r="D54" s="46">
        <v>4.7043010000000001</v>
      </c>
      <c r="E54" s="46">
        <v>5.0001530000000001</v>
      </c>
      <c r="F54" s="4"/>
      <c r="G54" s="3"/>
      <c r="H54" s="3"/>
    </row>
    <row r="55" spans="1:8" x14ac:dyDescent="0.2">
      <c r="A55" s="41" t="s">
        <v>148</v>
      </c>
      <c r="B55" s="42">
        <v>1.9678999999999999E-2</v>
      </c>
      <c r="C55" s="42" t="s">
        <v>260</v>
      </c>
      <c r="D55" s="42">
        <v>62.886268000000001</v>
      </c>
      <c r="E55" s="42">
        <v>4.7657740000000004</v>
      </c>
      <c r="F55" s="4"/>
      <c r="G55" s="3"/>
      <c r="H55" s="3"/>
    </row>
    <row r="56" spans="1:8" x14ac:dyDescent="0.2">
      <c r="A56" s="39" t="s">
        <v>128</v>
      </c>
      <c r="B56" s="46">
        <v>7.9711699999999999</v>
      </c>
      <c r="C56" s="46">
        <v>9.6000000000000002E-4</v>
      </c>
      <c r="D56" s="46">
        <v>33.773560000000003</v>
      </c>
      <c r="E56" s="46">
        <v>4.5703269999999998</v>
      </c>
      <c r="F56" s="4"/>
      <c r="G56" s="3"/>
      <c r="H56" s="3"/>
    </row>
    <row r="57" spans="1:8" x14ac:dyDescent="0.2">
      <c r="A57" s="41" t="s">
        <v>116</v>
      </c>
      <c r="B57" s="42">
        <v>0.52066299999999999</v>
      </c>
      <c r="C57" s="42">
        <v>0.59852499999999997</v>
      </c>
      <c r="D57" s="42">
        <v>9.9058159999999997</v>
      </c>
      <c r="E57" s="42">
        <v>4.5575469999999996</v>
      </c>
      <c r="F57" s="4"/>
      <c r="G57" s="3"/>
      <c r="H57" s="3"/>
    </row>
    <row r="58" spans="1:8" x14ac:dyDescent="0.2">
      <c r="A58" s="39" t="s">
        <v>140</v>
      </c>
      <c r="B58" s="46" t="s">
        <v>260</v>
      </c>
      <c r="C58" s="46">
        <v>0.90871999999999997</v>
      </c>
      <c r="D58" s="46">
        <v>7.69</v>
      </c>
      <c r="E58" s="46">
        <v>4.4876459999999998</v>
      </c>
      <c r="F58" s="4"/>
      <c r="G58" s="3"/>
      <c r="H58" s="3"/>
    </row>
    <row r="59" spans="1:8" x14ac:dyDescent="0.2">
      <c r="A59" s="41" t="s">
        <v>135</v>
      </c>
      <c r="B59" s="42">
        <v>0.197127</v>
      </c>
      <c r="C59" s="42">
        <v>0.88896900000000001</v>
      </c>
      <c r="D59" s="42">
        <v>5.3420740000000002</v>
      </c>
      <c r="E59" s="42">
        <v>3.7195390000000002</v>
      </c>
      <c r="F59" s="4"/>
      <c r="G59" s="3"/>
      <c r="H59" s="3"/>
    </row>
    <row r="60" spans="1:8" x14ac:dyDescent="0.2">
      <c r="A60" s="39" t="s">
        <v>118</v>
      </c>
      <c r="B60" s="46">
        <v>0.10186000000000001</v>
      </c>
      <c r="C60" s="46">
        <v>0.59038000000000002</v>
      </c>
      <c r="D60" s="46">
        <v>4.1849920000000003</v>
      </c>
      <c r="E60" s="46">
        <v>3.6005389999999999</v>
      </c>
      <c r="F60" s="4"/>
      <c r="G60" s="3"/>
      <c r="H60" s="3"/>
    </row>
    <row r="61" spans="1:8" x14ac:dyDescent="0.2">
      <c r="A61" s="41" t="s">
        <v>147</v>
      </c>
      <c r="B61" s="42">
        <v>8.0999999999999996E-3</v>
      </c>
      <c r="C61" s="42">
        <v>9.5049999999999996E-2</v>
      </c>
      <c r="D61" s="42">
        <v>2.5758240000000003</v>
      </c>
      <c r="E61" s="42">
        <v>2.5142120000000001</v>
      </c>
      <c r="F61" s="4"/>
      <c r="G61" s="3"/>
      <c r="H61" s="3"/>
    </row>
    <row r="62" spans="1:8" x14ac:dyDescent="0.2">
      <c r="A62" s="39" t="s">
        <v>258</v>
      </c>
      <c r="B62" s="46">
        <v>3.5999999999999999E-3</v>
      </c>
      <c r="C62" s="46" t="s">
        <v>259</v>
      </c>
      <c r="D62" s="46">
        <v>0.16699</v>
      </c>
      <c r="E62" s="46">
        <v>2.238607</v>
      </c>
      <c r="F62" s="4"/>
      <c r="G62" s="3"/>
      <c r="H62" s="3"/>
    </row>
    <row r="63" spans="1:8" x14ac:dyDescent="0.2">
      <c r="A63" s="41" t="s">
        <v>122</v>
      </c>
      <c r="B63" s="42">
        <v>2.6639010000000001</v>
      </c>
      <c r="C63" s="42">
        <v>0.17741000000000001</v>
      </c>
      <c r="D63" s="42">
        <v>28.402746999999998</v>
      </c>
      <c r="E63" s="42">
        <v>1.9985820000000003</v>
      </c>
      <c r="F63" s="4"/>
      <c r="G63" s="3"/>
      <c r="H63" s="3"/>
    </row>
    <row r="64" spans="1:8" x14ac:dyDescent="0.2">
      <c r="A64" s="45" t="s">
        <v>142</v>
      </c>
      <c r="B64" s="48">
        <v>1253.37375</v>
      </c>
      <c r="C64" s="48">
        <v>446.22764000000001</v>
      </c>
      <c r="D64" s="48">
        <v>13542.017909999999</v>
      </c>
      <c r="E64" s="48">
        <v>7868.7638800000004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33" t="s">
        <v>169</v>
      </c>
      <c r="B66" s="33"/>
      <c r="C66" s="33"/>
      <c r="D66" s="33"/>
      <c r="E66" s="33"/>
    </row>
    <row r="67" spans="1:8" x14ac:dyDescent="0.2">
      <c r="A67" s="54"/>
      <c r="B67" s="54"/>
      <c r="C67" s="54"/>
      <c r="D67" s="54"/>
      <c r="E67" s="54"/>
    </row>
    <row r="85" spans="1:1" ht="15" x14ac:dyDescent="0.2">
      <c r="A85" s="14"/>
    </row>
    <row r="86" spans="1:1" ht="15" x14ac:dyDescent="0.2">
      <c r="A86" s="14"/>
    </row>
  </sheetData>
  <mergeCells count="4">
    <mergeCell ref="A5:A6"/>
    <mergeCell ref="B5:C5"/>
    <mergeCell ref="D5:E5"/>
    <mergeCell ref="A67:E67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2" t="str">
        <f>'working sheet'!J13</f>
        <v>Non-oil Foreign Merchandise Trade Through Abu Dhabi Ports, November 2020</v>
      </c>
      <c r="B2" s="24"/>
      <c r="C2" s="24"/>
      <c r="D2" s="24"/>
      <c r="E2" s="24"/>
      <c r="F2" s="24"/>
      <c r="G2" s="24"/>
    </row>
    <row r="3" spans="1:12" ht="30" customHeight="1" x14ac:dyDescent="0.2">
      <c r="A3" s="36" t="s">
        <v>267</v>
      </c>
      <c r="B3" s="37"/>
      <c r="C3" s="37"/>
      <c r="D3" s="37"/>
      <c r="E3" s="37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33" t="s">
        <v>191</v>
      </c>
      <c r="B4" s="28"/>
      <c r="C4" s="28"/>
      <c r="D4" s="28"/>
      <c r="E4" s="58"/>
      <c r="F4" s="58"/>
      <c r="G4" s="58"/>
      <c r="H4" s="7"/>
    </row>
    <row r="5" spans="1:12" ht="24" customHeight="1" x14ac:dyDescent="0.2">
      <c r="A5" s="55" t="s">
        <v>78</v>
      </c>
      <c r="B5" s="56" t="s">
        <v>1</v>
      </c>
      <c r="C5" s="56"/>
      <c r="D5" s="57" t="s">
        <v>2</v>
      </c>
      <c r="E5" s="57"/>
      <c r="F5" s="12"/>
      <c r="G5" s="3"/>
      <c r="H5" s="3"/>
    </row>
    <row r="6" spans="1:12" ht="25.5" customHeight="1" x14ac:dyDescent="0.2">
      <c r="A6" s="55"/>
      <c r="B6" s="38">
        <v>2019</v>
      </c>
      <c r="C6" s="38">
        <v>2020</v>
      </c>
      <c r="D6" s="38">
        <v>2019</v>
      </c>
      <c r="E6" s="38">
        <v>2020</v>
      </c>
      <c r="F6" s="12"/>
      <c r="G6" s="3"/>
      <c r="H6" s="3"/>
    </row>
    <row r="7" spans="1:12" x14ac:dyDescent="0.2">
      <c r="A7" s="9" t="s">
        <v>3</v>
      </c>
      <c r="B7" s="49">
        <v>8709.1269169999996</v>
      </c>
      <c r="C7" s="49">
        <v>8269.9053280000007</v>
      </c>
      <c r="D7" s="49">
        <v>94003.866827999998</v>
      </c>
      <c r="E7" s="49">
        <v>85245.284855000005</v>
      </c>
      <c r="F7" s="12"/>
      <c r="G7" s="3"/>
      <c r="H7" s="3"/>
    </row>
    <row r="8" spans="1:12" x14ac:dyDescent="0.2">
      <c r="A8" s="39" t="s">
        <v>85</v>
      </c>
      <c r="B8" s="46">
        <v>1188.3024889999999</v>
      </c>
      <c r="C8" s="46">
        <v>952.33676700000001</v>
      </c>
      <c r="D8" s="46">
        <v>9842.910468</v>
      </c>
      <c r="E8" s="46">
        <v>10714.220530000001</v>
      </c>
      <c r="F8" s="12"/>
      <c r="G8" s="3"/>
      <c r="H8" s="3"/>
    </row>
    <row r="9" spans="1:12" x14ac:dyDescent="0.2">
      <c r="A9" s="41" t="s">
        <v>79</v>
      </c>
      <c r="B9" s="42">
        <v>1008.065622</v>
      </c>
      <c r="C9" s="42">
        <v>1331.231178</v>
      </c>
      <c r="D9" s="42">
        <v>11112.502399999999</v>
      </c>
      <c r="E9" s="42">
        <v>10311.299219</v>
      </c>
      <c r="F9" s="12"/>
      <c r="G9" s="3"/>
      <c r="H9" s="3"/>
    </row>
    <row r="10" spans="1:12" x14ac:dyDescent="0.2">
      <c r="A10" s="40" t="s">
        <v>105</v>
      </c>
      <c r="B10" s="46">
        <v>880.95729600000004</v>
      </c>
      <c r="C10" s="46">
        <v>875.05641300000002</v>
      </c>
      <c r="D10" s="46">
        <v>9744.4431089999998</v>
      </c>
      <c r="E10" s="46">
        <v>8102.9267890000001</v>
      </c>
      <c r="F10" s="12"/>
      <c r="G10" s="3"/>
      <c r="H10" s="3"/>
    </row>
    <row r="11" spans="1:12" x14ac:dyDescent="0.2">
      <c r="A11" s="41" t="s">
        <v>83</v>
      </c>
      <c r="B11" s="42">
        <v>579.204117</v>
      </c>
      <c r="C11" s="42">
        <v>312.64007900000001</v>
      </c>
      <c r="D11" s="42">
        <v>5522.9576530000004</v>
      </c>
      <c r="E11" s="42">
        <v>6289.1631450000004</v>
      </c>
      <c r="F11" s="12"/>
      <c r="G11" s="3"/>
      <c r="H11" s="3"/>
    </row>
    <row r="12" spans="1:12" x14ac:dyDescent="0.2">
      <c r="A12" s="39" t="s">
        <v>149</v>
      </c>
      <c r="B12" s="46">
        <v>378.47877699999998</v>
      </c>
      <c r="C12" s="46">
        <v>400.69718399999999</v>
      </c>
      <c r="D12" s="46">
        <v>5255.8078500000001</v>
      </c>
      <c r="E12" s="46">
        <v>4867.3920639999997</v>
      </c>
      <c r="F12" s="12"/>
      <c r="G12" s="3"/>
      <c r="H12" s="3"/>
    </row>
    <row r="13" spans="1:12" x14ac:dyDescent="0.2">
      <c r="A13" s="41" t="s">
        <v>103</v>
      </c>
      <c r="B13" s="42">
        <v>746.94726600000001</v>
      </c>
      <c r="C13" s="42">
        <v>213.70830900000001</v>
      </c>
      <c r="D13" s="42">
        <v>4426.3826369999997</v>
      </c>
      <c r="E13" s="42">
        <v>4321.4798440000004</v>
      </c>
      <c r="F13" s="12"/>
      <c r="G13" s="3"/>
      <c r="H13" s="3"/>
    </row>
    <row r="14" spans="1:12" x14ac:dyDescent="0.2">
      <c r="A14" s="40" t="s">
        <v>115</v>
      </c>
      <c r="B14" s="46">
        <v>443.39660199999997</v>
      </c>
      <c r="C14" s="46">
        <v>324.17305199999998</v>
      </c>
      <c r="D14" s="46">
        <v>4570.3375450000003</v>
      </c>
      <c r="E14" s="46">
        <v>4004.5305060000001</v>
      </c>
      <c r="F14" s="12"/>
      <c r="G14" s="3"/>
      <c r="H14" s="3"/>
    </row>
    <row r="15" spans="1:12" x14ac:dyDescent="0.2">
      <c r="A15" s="41" t="s">
        <v>84</v>
      </c>
      <c r="B15" s="42">
        <v>249.43951799999999</v>
      </c>
      <c r="C15" s="42">
        <v>206.992526</v>
      </c>
      <c r="D15" s="42">
        <v>2948.8983020000001</v>
      </c>
      <c r="E15" s="42">
        <v>3298.7314059999999</v>
      </c>
      <c r="F15" s="12"/>
      <c r="G15" s="3"/>
      <c r="H15" s="3"/>
    </row>
    <row r="16" spans="1:12" x14ac:dyDescent="0.2">
      <c r="A16" s="39" t="s">
        <v>112</v>
      </c>
      <c r="B16" s="46">
        <v>347.353837</v>
      </c>
      <c r="C16" s="46">
        <v>175.41650899999999</v>
      </c>
      <c r="D16" s="46">
        <v>6859.6894510000002</v>
      </c>
      <c r="E16" s="46">
        <v>3067.1090290000002</v>
      </c>
      <c r="F16" s="12"/>
      <c r="G16" s="3"/>
      <c r="H16" s="3"/>
    </row>
    <row r="17" spans="1:8" x14ac:dyDescent="0.2">
      <c r="A17" s="41" t="s">
        <v>131</v>
      </c>
      <c r="B17" s="42">
        <v>199.30158599999999</v>
      </c>
      <c r="C17" s="42">
        <v>191.130886</v>
      </c>
      <c r="D17" s="42">
        <v>1164.0152619999999</v>
      </c>
      <c r="E17" s="42">
        <v>2374.1330459999999</v>
      </c>
      <c r="F17" s="12"/>
      <c r="G17" s="3"/>
      <c r="H17" s="3"/>
    </row>
    <row r="18" spans="1:8" x14ac:dyDescent="0.2">
      <c r="A18" s="40" t="s">
        <v>82</v>
      </c>
      <c r="B18" s="46">
        <v>262.39526699999999</v>
      </c>
      <c r="C18" s="46">
        <v>176.51961399999999</v>
      </c>
      <c r="D18" s="46">
        <v>2364.5575239999998</v>
      </c>
      <c r="E18" s="46">
        <v>2367.0606859999998</v>
      </c>
      <c r="F18" s="12"/>
      <c r="G18" s="3"/>
      <c r="H18" s="3"/>
    </row>
    <row r="19" spans="1:8" x14ac:dyDescent="0.2">
      <c r="A19" s="41" t="s">
        <v>87</v>
      </c>
      <c r="B19" s="42">
        <v>189.68384</v>
      </c>
      <c r="C19" s="42">
        <v>347.24386700000002</v>
      </c>
      <c r="D19" s="42">
        <v>1489.758859</v>
      </c>
      <c r="E19" s="42">
        <v>2265.0888690000002</v>
      </c>
      <c r="F19" s="12"/>
      <c r="G19" s="3"/>
      <c r="H19" s="3"/>
    </row>
    <row r="20" spans="1:8" x14ac:dyDescent="0.2">
      <c r="A20" s="39" t="s">
        <v>139</v>
      </c>
      <c r="B20" s="46">
        <v>155.18057899999999</v>
      </c>
      <c r="C20" s="46">
        <v>289.186779</v>
      </c>
      <c r="D20" s="46">
        <v>1474.261696</v>
      </c>
      <c r="E20" s="46">
        <v>1644.681214</v>
      </c>
      <c r="F20" s="12"/>
      <c r="G20" s="3"/>
      <c r="H20" s="3"/>
    </row>
    <row r="21" spans="1:8" x14ac:dyDescent="0.2">
      <c r="A21" s="41" t="s">
        <v>100</v>
      </c>
      <c r="B21" s="42">
        <v>123.492997</v>
      </c>
      <c r="C21" s="42">
        <v>76.711431000000005</v>
      </c>
      <c r="D21" s="42">
        <v>1273.4825430000001</v>
      </c>
      <c r="E21" s="42">
        <v>1258.980106</v>
      </c>
      <c r="F21" s="12"/>
      <c r="G21" s="3"/>
      <c r="H21" s="3"/>
    </row>
    <row r="22" spans="1:8" x14ac:dyDescent="0.2">
      <c r="A22" s="40" t="s">
        <v>88</v>
      </c>
      <c r="B22" s="46">
        <v>225.15639400000001</v>
      </c>
      <c r="C22" s="46">
        <v>123.487826</v>
      </c>
      <c r="D22" s="46">
        <v>2037.3006789999999</v>
      </c>
      <c r="E22" s="46">
        <v>1220.233655</v>
      </c>
      <c r="F22" s="12"/>
      <c r="G22" s="3"/>
      <c r="H22" s="3"/>
    </row>
    <row r="23" spans="1:8" x14ac:dyDescent="0.2">
      <c r="A23" s="41" t="s">
        <v>150</v>
      </c>
      <c r="B23" s="42">
        <v>36.272908000000001</v>
      </c>
      <c r="C23" s="42">
        <v>33.218319999999999</v>
      </c>
      <c r="D23" s="42">
        <v>382.95066600000001</v>
      </c>
      <c r="E23" s="42">
        <v>1209.242221</v>
      </c>
      <c r="F23" s="12"/>
      <c r="G23" s="3"/>
      <c r="H23" s="3"/>
    </row>
    <row r="24" spans="1:8" x14ac:dyDescent="0.2">
      <c r="A24" s="39" t="s">
        <v>98</v>
      </c>
      <c r="B24" s="46">
        <v>153.04218499999999</v>
      </c>
      <c r="C24" s="46">
        <v>56.354852000000001</v>
      </c>
      <c r="D24" s="46">
        <v>4289.3060139999998</v>
      </c>
      <c r="E24" s="46">
        <v>979.94577500000003</v>
      </c>
      <c r="F24" s="12"/>
      <c r="G24" s="3"/>
      <c r="H24" s="3"/>
    </row>
    <row r="25" spans="1:8" x14ac:dyDescent="0.2">
      <c r="A25" s="41" t="s">
        <v>147</v>
      </c>
      <c r="B25" s="42">
        <v>60.240144999999998</v>
      </c>
      <c r="C25" s="42">
        <v>150.9128</v>
      </c>
      <c r="D25" s="42">
        <v>967.44595700000002</v>
      </c>
      <c r="E25" s="42">
        <v>948.87525200000005</v>
      </c>
      <c r="F25" s="12"/>
      <c r="G25" s="3"/>
      <c r="H25" s="3"/>
    </row>
    <row r="26" spans="1:8" x14ac:dyDescent="0.2">
      <c r="A26" s="40" t="s">
        <v>102</v>
      </c>
      <c r="B26" s="46">
        <v>107.01751299999999</v>
      </c>
      <c r="C26" s="46">
        <v>107.622192</v>
      </c>
      <c r="D26" s="46">
        <v>1184.5954630000001</v>
      </c>
      <c r="E26" s="46">
        <v>938.00036299999999</v>
      </c>
      <c r="F26" s="12"/>
      <c r="G26" s="3"/>
      <c r="H26" s="3"/>
    </row>
    <row r="27" spans="1:8" x14ac:dyDescent="0.2">
      <c r="A27" s="41" t="s">
        <v>94</v>
      </c>
      <c r="B27" s="42">
        <v>47.047866999999997</v>
      </c>
      <c r="C27" s="42">
        <v>133.512957</v>
      </c>
      <c r="D27" s="42">
        <v>579.86935400000004</v>
      </c>
      <c r="E27" s="42">
        <v>873.472174</v>
      </c>
      <c r="F27" s="12"/>
      <c r="G27" s="3"/>
      <c r="H27" s="3"/>
    </row>
    <row r="28" spans="1:8" x14ac:dyDescent="0.2">
      <c r="A28" s="39" t="s">
        <v>256</v>
      </c>
      <c r="B28" s="46" t="s">
        <v>260</v>
      </c>
      <c r="C28" s="46">
        <v>818.03544899999997</v>
      </c>
      <c r="D28" s="46" t="s">
        <v>260</v>
      </c>
      <c r="E28" s="46">
        <v>818.11579500000005</v>
      </c>
      <c r="F28" s="12"/>
      <c r="G28" s="3"/>
      <c r="H28" s="3"/>
    </row>
    <row r="29" spans="1:8" x14ac:dyDescent="0.2">
      <c r="A29" s="41" t="s">
        <v>92</v>
      </c>
      <c r="B29" s="42">
        <v>59.659401000000003</v>
      </c>
      <c r="C29" s="42">
        <v>43.482816</v>
      </c>
      <c r="D29" s="42">
        <v>747.33429699999999</v>
      </c>
      <c r="E29" s="42">
        <v>807.37798199999997</v>
      </c>
      <c r="F29" s="12"/>
      <c r="G29" s="3"/>
      <c r="H29" s="3"/>
    </row>
    <row r="30" spans="1:8" x14ac:dyDescent="0.2">
      <c r="A30" s="40" t="s">
        <v>80</v>
      </c>
      <c r="B30" s="46">
        <v>50.935538999999999</v>
      </c>
      <c r="C30" s="46">
        <v>46.878301999999998</v>
      </c>
      <c r="D30" s="46">
        <v>637.87162899999998</v>
      </c>
      <c r="E30" s="46">
        <v>691.47778500000004</v>
      </c>
      <c r="F30" s="12"/>
      <c r="G30" s="3"/>
      <c r="H30" s="3"/>
    </row>
    <row r="31" spans="1:8" x14ac:dyDescent="0.2">
      <c r="A31" s="41" t="s">
        <v>110</v>
      </c>
      <c r="B31" s="42">
        <v>71.062161000000003</v>
      </c>
      <c r="C31" s="42">
        <v>52.458692999999997</v>
      </c>
      <c r="D31" s="42">
        <v>871.05324499999995</v>
      </c>
      <c r="E31" s="42">
        <v>668.41625399999998</v>
      </c>
      <c r="F31" s="12"/>
      <c r="G31" s="3"/>
      <c r="H31" s="3"/>
    </row>
    <row r="32" spans="1:8" x14ac:dyDescent="0.2">
      <c r="A32" s="39" t="s">
        <v>109</v>
      </c>
      <c r="B32" s="46">
        <v>46.762824000000002</v>
      </c>
      <c r="C32" s="46">
        <v>28.805019999999999</v>
      </c>
      <c r="D32" s="46">
        <v>655.80363399999999</v>
      </c>
      <c r="E32" s="46">
        <v>590.87208199999998</v>
      </c>
      <c r="F32" s="12"/>
      <c r="G32" s="3"/>
      <c r="H32" s="3"/>
    </row>
    <row r="33" spans="1:8" x14ac:dyDescent="0.2">
      <c r="A33" s="41" t="s">
        <v>152</v>
      </c>
      <c r="B33" s="42">
        <v>39.501367999999999</v>
      </c>
      <c r="C33" s="42">
        <v>36.896583999999997</v>
      </c>
      <c r="D33" s="42">
        <v>505.30763899999999</v>
      </c>
      <c r="E33" s="42">
        <v>543.32770000000005</v>
      </c>
      <c r="F33" s="12"/>
      <c r="G33" s="3"/>
      <c r="H33" s="3"/>
    </row>
    <row r="34" spans="1:8" x14ac:dyDescent="0.2">
      <c r="A34" s="40" t="s">
        <v>137</v>
      </c>
      <c r="B34" s="46">
        <v>8.7464560000000002</v>
      </c>
      <c r="C34" s="46">
        <v>22.636187</v>
      </c>
      <c r="D34" s="46">
        <v>272.05314700000002</v>
      </c>
      <c r="E34" s="46">
        <v>532.69313499999998</v>
      </c>
      <c r="F34" s="12"/>
      <c r="G34" s="3"/>
      <c r="H34" s="3"/>
    </row>
    <row r="35" spans="1:8" x14ac:dyDescent="0.2">
      <c r="A35" s="41" t="s">
        <v>89</v>
      </c>
      <c r="B35" s="42">
        <v>38.452606000000003</v>
      </c>
      <c r="C35" s="42">
        <v>34.928154999999997</v>
      </c>
      <c r="D35" s="42">
        <v>484.53518000000003</v>
      </c>
      <c r="E35" s="42">
        <v>531.92182200000002</v>
      </c>
      <c r="F35" s="12"/>
      <c r="G35" s="3"/>
      <c r="H35" s="3"/>
    </row>
    <row r="36" spans="1:8" x14ac:dyDescent="0.2">
      <c r="A36" s="39" t="s">
        <v>151</v>
      </c>
      <c r="B36" s="46">
        <v>48.029314999999997</v>
      </c>
      <c r="C36" s="46">
        <v>27.610036999999998</v>
      </c>
      <c r="D36" s="46">
        <v>471.97935200000001</v>
      </c>
      <c r="E36" s="46">
        <v>526.808359</v>
      </c>
      <c r="F36" s="12"/>
      <c r="G36" s="3"/>
      <c r="H36" s="3"/>
    </row>
    <row r="37" spans="1:8" x14ac:dyDescent="0.2">
      <c r="A37" s="41" t="s">
        <v>97</v>
      </c>
      <c r="B37" s="42">
        <v>47.392063999999998</v>
      </c>
      <c r="C37" s="42">
        <v>43.046480000000003</v>
      </c>
      <c r="D37" s="42">
        <v>688.19551000000001</v>
      </c>
      <c r="E37" s="42">
        <v>513.51572899999996</v>
      </c>
      <c r="F37" s="12"/>
      <c r="G37" s="3"/>
      <c r="H37" s="3"/>
    </row>
    <row r="38" spans="1:8" x14ac:dyDescent="0.2">
      <c r="A38" s="40" t="s">
        <v>119</v>
      </c>
      <c r="B38" s="46">
        <v>38.936523000000001</v>
      </c>
      <c r="C38" s="46">
        <v>29.086261</v>
      </c>
      <c r="D38" s="46">
        <v>434.310181</v>
      </c>
      <c r="E38" s="46">
        <v>497.89520900000002</v>
      </c>
      <c r="F38" s="12"/>
      <c r="G38" s="3"/>
      <c r="H38" s="3"/>
    </row>
    <row r="39" spans="1:8" x14ac:dyDescent="0.2">
      <c r="A39" s="41" t="s">
        <v>121</v>
      </c>
      <c r="B39" s="42">
        <v>78.509484</v>
      </c>
      <c r="C39" s="42">
        <v>9.3471510000000002</v>
      </c>
      <c r="D39" s="42">
        <v>2715.994995</v>
      </c>
      <c r="E39" s="42">
        <v>478.34299099999998</v>
      </c>
      <c r="F39" s="12"/>
      <c r="G39" s="3"/>
      <c r="H39" s="3"/>
    </row>
    <row r="40" spans="1:8" x14ac:dyDescent="0.2">
      <c r="A40" s="39" t="s">
        <v>91</v>
      </c>
      <c r="B40" s="46">
        <v>58.590626999999998</v>
      </c>
      <c r="C40" s="46">
        <v>33.357092000000002</v>
      </c>
      <c r="D40" s="46">
        <v>621.69300699999997</v>
      </c>
      <c r="E40" s="46">
        <v>445.58732600000002</v>
      </c>
      <c r="F40" s="12"/>
      <c r="G40" s="3"/>
      <c r="H40" s="3"/>
    </row>
    <row r="41" spans="1:8" x14ac:dyDescent="0.2">
      <c r="A41" s="41" t="s">
        <v>145</v>
      </c>
      <c r="B41" s="42">
        <v>28.282128</v>
      </c>
      <c r="C41" s="42">
        <v>3.9545999999999998E-2</v>
      </c>
      <c r="D41" s="42">
        <v>585.111357</v>
      </c>
      <c r="E41" s="42">
        <v>367.811868</v>
      </c>
      <c r="F41" s="12"/>
      <c r="G41" s="3"/>
      <c r="H41" s="3"/>
    </row>
    <row r="42" spans="1:8" x14ac:dyDescent="0.2">
      <c r="A42" s="40" t="s">
        <v>90</v>
      </c>
      <c r="B42" s="46">
        <v>21.568386</v>
      </c>
      <c r="C42" s="46">
        <v>32.086148999999999</v>
      </c>
      <c r="D42" s="46">
        <v>304.40752300000003</v>
      </c>
      <c r="E42" s="46">
        <v>355.66304100000002</v>
      </c>
      <c r="F42" s="12"/>
      <c r="G42" s="3"/>
      <c r="H42" s="3"/>
    </row>
    <row r="43" spans="1:8" x14ac:dyDescent="0.2">
      <c r="A43" s="41" t="s">
        <v>127</v>
      </c>
      <c r="B43" s="42">
        <v>35.303466</v>
      </c>
      <c r="C43" s="42">
        <v>27.558101000000001</v>
      </c>
      <c r="D43" s="42">
        <v>354.01622600000002</v>
      </c>
      <c r="E43" s="42">
        <v>324.72704399999998</v>
      </c>
      <c r="F43" s="12"/>
      <c r="G43" s="3"/>
      <c r="H43" s="3"/>
    </row>
    <row r="44" spans="1:8" x14ac:dyDescent="0.2">
      <c r="A44" s="39" t="s">
        <v>104</v>
      </c>
      <c r="B44" s="46">
        <v>35.257120999999998</v>
      </c>
      <c r="C44" s="46">
        <v>28.826111000000001</v>
      </c>
      <c r="D44" s="46">
        <v>334.001733</v>
      </c>
      <c r="E44" s="46">
        <v>320.82160900000002</v>
      </c>
      <c r="F44" s="12"/>
      <c r="G44" s="3"/>
      <c r="H44" s="3"/>
    </row>
    <row r="45" spans="1:8" x14ac:dyDescent="0.2">
      <c r="A45" s="41" t="s">
        <v>135</v>
      </c>
      <c r="B45" s="42">
        <v>26.895668000000001</v>
      </c>
      <c r="C45" s="42">
        <v>44.196531</v>
      </c>
      <c r="D45" s="42">
        <v>347.136775</v>
      </c>
      <c r="E45" s="42">
        <v>307.24436800000001</v>
      </c>
      <c r="F45" s="12"/>
      <c r="G45" s="3"/>
      <c r="H45" s="3"/>
    </row>
    <row r="46" spans="1:8" x14ac:dyDescent="0.2">
      <c r="A46" s="40" t="s">
        <v>153</v>
      </c>
      <c r="B46" s="46">
        <v>19.727789999999999</v>
      </c>
      <c r="C46" s="46">
        <v>0.19217100000000001</v>
      </c>
      <c r="D46" s="46">
        <v>243.4177</v>
      </c>
      <c r="E46" s="46">
        <v>282.87001700000002</v>
      </c>
      <c r="F46" s="12"/>
      <c r="G46" s="3"/>
      <c r="H46" s="3"/>
    </row>
    <row r="47" spans="1:8" x14ac:dyDescent="0.2">
      <c r="A47" s="41" t="s">
        <v>113</v>
      </c>
      <c r="B47" s="42">
        <v>24.025213999999998</v>
      </c>
      <c r="C47" s="42">
        <v>15.990319</v>
      </c>
      <c r="D47" s="42">
        <v>257.66957400000001</v>
      </c>
      <c r="E47" s="42">
        <v>265.58074800000003</v>
      </c>
      <c r="F47" s="12"/>
      <c r="G47" s="3"/>
      <c r="H47" s="3"/>
    </row>
    <row r="48" spans="1:8" x14ac:dyDescent="0.2">
      <c r="A48" s="39" t="s">
        <v>86</v>
      </c>
      <c r="B48" s="46">
        <v>34.435166000000002</v>
      </c>
      <c r="C48" s="46">
        <v>21.612525000000002</v>
      </c>
      <c r="D48" s="46">
        <v>473.18085000000002</v>
      </c>
      <c r="E48" s="46">
        <v>253.39853500000001</v>
      </c>
      <c r="F48" s="12"/>
      <c r="G48" s="3"/>
      <c r="H48" s="3"/>
    </row>
    <row r="49" spans="1:8" x14ac:dyDescent="0.2">
      <c r="A49" s="41" t="s">
        <v>154</v>
      </c>
      <c r="B49" s="42">
        <v>22.201692999999999</v>
      </c>
      <c r="C49" s="42">
        <v>30.210263000000001</v>
      </c>
      <c r="D49" s="42">
        <v>209.03092799999999</v>
      </c>
      <c r="E49" s="42">
        <v>220.311621</v>
      </c>
      <c r="F49" s="12"/>
      <c r="G49" s="3"/>
      <c r="H49" s="3"/>
    </row>
    <row r="50" spans="1:8" x14ac:dyDescent="0.2">
      <c r="A50" s="40" t="s">
        <v>143</v>
      </c>
      <c r="B50" s="46">
        <v>28.86467</v>
      </c>
      <c r="C50" s="46">
        <v>19.772545000000001</v>
      </c>
      <c r="D50" s="46">
        <v>186.358992</v>
      </c>
      <c r="E50" s="46">
        <v>215.88486399999999</v>
      </c>
      <c r="F50" s="12"/>
      <c r="G50" s="3"/>
      <c r="H50" s="3"/>
    </row>
    <row r="51" spans="1:8" x14ac:dyDescent="0.2">
      <c r="A51" s="41" t="s">
        <v>101</v>
      </c>
      <c r="B51" s="42">
        <v>3.3844349999999999</v>
      </c>
      <c r="C51" s="42">
        <v>4.2511369999999999</v>
      </c>
      <c r="D51" s="42">
        <v>204.70724300000001</v>
      </c>
      <c r="E51" s="42">
        <v>214.071349</v>
      </c>
      <c r="F51" s="12"/>
      <c r="G51" s="3"/>
      <c r="H51" s="3"/>
    </row>
    <row r="52" spans="1:8" x14ac:dyDescent="0.2">
      <c r="A52" s="39" t="s">
        <v>156</v>
      </c>
      <c r="B52" s="46">
        <v>10.058930999999999</v>
      </c>
      <c r="C52" s="46">
        <v>25.876327</v>
      </c>
      <c r="D52" s="46">
        <v>212.045974</v>
      </c>
      <c r="E52" s="46">
        <v>210.574772</v>
      </c>
      <c r="F52" s="12"/>
      <c r="G52" s="3"/>
      <c r="H52" s="3"/>
    </row>
    <row r="53" spans="1:8" x14ac:dyDescent="0.2">
      <c r="A53" s="41" t="s">
        <v>107</v>
      </c>
      <c r="B53" s="42">
        <v>14.91459</v>
      </c>
      <c r="C53" s="42">
        <v>6.2792409999999999</v>
      </c>
      <c r="D53" s="42">
        <v>101.82077099999999</v>
      </c>
      <c r="E53" s="42">
        <v>208.67630700000001</v>
      </c>
      <c r="F53" s="12"/>
      <c r="G53" s="3"/>
      <c r="H53" s="3"/>
    </row>
    <row r="54" spans="1:8" x14ac:dyDescent="0.2">
      <c r="A54" s="40" t="s">
        <v>81</v>
      </c>
      <c r="B54" s="46">
        <v>66.802817000000005</v>
      </c>
      <c r="C54" s="46">
        <v>0.67959700000000001</v>
      </c>
      <c r="D54" s="46">
        <v>825.23701100000005</v>
      </c>
      <c r="E54" s="46">
        <v>207.40020200000001</v>
      </c>
      <c r="F54" s="12"/>
      <c r="G54" s="3"/>
      <c r="H54" s="3"/>
    </row>
    <row r="55" spans="1:8" x14ac:dyDescent="0.2">
      <c r="A55" s="41" t="s">
        <v>157</v>
      </c>
      <c r="B55" s="42">
        <v>20.702773000000001</v>
      </c>
      <c r="C55" s="42">
        <v>16.145446</v>
      </c>
      <c r="D55" s="42">
        <v>171.70208400000001</v>
      </c>
      <c r="E55" s="42">
        <v>194.18561500000001</v>
      </c>
      <c r="F55" s="12"/>
      <c r="G55" s="3"/>
      <c r="H55" s="3"/>
    </row>
    <row r="56" spans="1:8" x14ac:dyDescent="0.2">
      <c r="A56" s="39" t="s">
        <v>160</v>
      </c>
      <c r="B56" s="46">
        <v>8.8675029999999992</v>
      </c>
      <c r="C56" s="46">
        <v>48.299779999999998</v>
      </c>
      <c r="D56" s="46">
        <v>168.34117699999999</v>
      </c>
      <c r="E56" s="46">
        <v>186.44188500000001</v>
      </c>
      <c r="F56" s="12"/>
      <c r="G56" s="3"/>
      <c r="H56" s="3"/>
    </row>
    <row r="57" spans="1:8" x14ac:dyDescent="0.2">
      <c r="A57" s="41" t="s">
        <v>155</v>
      </c>
      <c r="B57" s="42">
        <v>21.441883000000001</v>
      </c>
      <c r="C57" s="42">
        <v>11.541238999999999</v>
      </c>
      <c r="D57" s="42">
        <v>649.74562400000002</v>
      </c>
      <c r="E57" s="42">
        <v>183.63209800000001</v>
      </c>
      <c r="F57" s="12"/>
      <c r="G57" s="3"/>
      <c r="H57" s="3"/>
    </row>
    <row r="58" spans="1:8" x14ac:dyDescent="0.2">
      <c r="A58" s="40" t="s">
        <v>124</v>
      </c>
      <c r="B58" s="46">
        <v>4.8086679999999999</v>
      </c>
      <c r="C58" s="46">
        <v>3.6297990000000002</v>
      </c>
      <c r="D58" s="46">
        <v>64.962316000000001</v>
      </c>
      <c r="E58" s="46">
        <v>172.74927299999999</v>
      </c>
      <c r="F58" s="12"/>
      <c r="G58" s="3"/>
      <c r="H58" s="3"/>
    </row>
    <row r="59" spans="1:8" x14ac:dyDescent="0.2">
      <c r="A59" s="41" t="s">
        <v>248</v>
      </c>
      <c r="B59" s="42">
        <v>3.0000000000000001E-3</v>
      </c>
      <c r="C59" s="42" t="s">
        <v>260</v>
      </c>
      <c r="D59" s="42">
        <v>8.0829999999999999E-3</v>
      </c>
      <c r="E59" s="42">
        <v>164.991186</v>
      </c>
      <c r="F59" s="12"/>
      <c r="G59" s="3"/>
      <c r="H59" s="3"/>
    </row>
    <row r="60" spans="1:8" x14ac:dyDescent="0.2">
      <c r="A60" s="39" t="s">
        <v>96</v>
      </c>
      <c r="B60" s="46">
        <v>6.2557960000000001</v>
      </c>
      <c r="C60" s="46">
        <v>6.408023</v>
      </c>
      <c r="D60" s="46">
        <v>121.481667</v>
      </c>
      <c r="E60" s="46">
        <v>163.03870000000001</v>
      </c>
      <c r="F60" s="12"/>
      <c r="G60" s="3"/>
      <c r="H60" s="3"/>
    </row>
    <row r="61" spans="1:8" x14ac:dyDescent="0.2">
      <c r="A61" s="41" t="s">
        <v>158</v>
      </c>
      <c r="B61" s="42">
        <v>33.972228999999999</v>
      </c>
      <c r="C61" s="42">
        <v>28.236699999999999</v>
      </c>
      <c r="D61" s="42">
        <v>159.96479600000001</v>
      </c>
      <c r="E61" s="42">
        <v>157.049711</v>
      </c>
      <c r="F61" s="12"/>
      <c r="G61" s="3"/>
      <c r="H61" s="3"/>
    </row>
    <row r="62" spans="1:8" x14ac:dyDescent="0.2">
      <c r="A62" s="40" t="s">
        <v>129</v>
      </c>
      <c r="B62" s="46">
        <v>4.2199059999999999</v>
      </c>
      <c r="C62" s="46">
        <v>12.286647</v>
      </c>
      <c r="D62" s="46">
        <v>145.14412100000001</v>
      </c>
      <c r="E62" s="46">
        <v>153.25260399999999</v>
      </c>
      <c r="F62" s="12"/>
      <c r="G62" s="3"/>
      <c r="H62" s="3"/>
    </row>
    <row r="63" spans="1:8" x14ac:dyDescent="0.2">
      <c r="A63" s="41" t="s">
        <v>159</v>
      </c>
      <c r="B63" s="42">
        <v>5.3862100000000002</v>
      </c>
      <c r="C63" s="42">
        <v>28.805738000000002</v>
      </c>
      <c r="D63" s="42">
        <v>70.880273000000003</v>
      </c>
      <c r="E63" s="42">
        <v>140.40168199999999</v>
      </c>
      <c r="F63" s="12"/>
      <c r="G63" s="3"/>
      <c r="H63" s="3"/>
    </row>
    <row r="64" spans="1:8" x14ac:dyDescent="0.2">
      <c r="A64" s="39" t="s">
        <v>141</v>
      </c>
      <c r="B64" s="46">
        <v>12.200369</v>
      </c>
      <c r="C64" s="46">
        <v>13.224048</v>
      </c>
      <c r="D64" s="46">
        <v>170.58626899999999</v>
      </c>
      <c r="E64" s="46">
        <v>129.72447399999999</v>
      </c>
      <c r="F64" s="12"/>
      <c r="G64" s="3"/>
      <c r="H64" s="3"/>
    </row>
    <row r="65" spans="1:8" x14ac:dyDescent="0.2">
      <c r="A65" s="41" t="s">
        <v>136</v>
      </c>
      <c r="B65" s="42">
        <v>5.9140139999999999</v>
      </c>
      <c r="C65" s="42">
        <v>15.141057</v>
      </c>
      <c r="D65" s="42">
        <v>34.828389999999999</v>
      </c>
      <c r="E65" s="42">
        <v>105.70036</v>
      </c>
      <c r="F65" s="12"/>
      <c r="G65" s="3"/>
      <c r="H65" s="3"/>
    </row>
    <row r="66" spans="1:8" x14ac:dyDescent="0.2">
      <c r="A66" s="40" t="s">
        <v>249</v>
      </c>
      <c r="B66" s="46">
        <v>0.376554</v>
      </c>
      <c r="C66" s="46" t="s">
        <v>260</v>
      </c>
      <c r="D66" s="46">
        <v>2.74702</v>
      </c>
      <c r="E66" s="46">
        <v>98.421662999999995</v>
      </c>
      <c r="F66" s="12"/>
      <c r="G66" s="3"/>
      <c r="H66" s="3"/>
    </row>
    <row r="67" spans="1:8" x14ac:dyDescent="0.2">
      <c r="A67" s="41" t="s">
        <v>148</v>
      </c>
      <c r="B67" s="42">
        <v>0.52723900000000001</v>
      </c>
      <c r="C67" s="42">
        <v>5.5677120000000002</v>
      </c>
      <c r="D67" s="42">
        <v>17.156638999999998</v>
      </c>
      <c r="E67" s="42">
        <v>63.488391</v>
      </c>
      <c r="F67" s="12"/>
      <c r="G67" s="3"/>
      <c r="H67" s="3"/>
    </row>
    <row r="68" spans="1:8" x14ac:dyDescent="0.2">
      <c r="A68" s="39" t="s">
        <v>138</v>
      </c>
      <c r="B68" s="46">
        <v>27.843204</v>
      </c>
      <c r="C68" s="46">
        <v>3.0757050000000001</v>
      </c>
      <c r="D68" s="46">
        <v>76.563045000000002</v>
      </c>
      <c r="E68" s="46">
        <v>57.253920000000001</v>
      </c>
      <c r="F68" s="12"/>
      <c r="G68" s="3"/>
      <c r="H68" s="3"/>
    </row>
    <row r="69" spans="1:8" x14ac:dyDescent="0.2">
      <c r="A69" s="41" t="s">
        <v>246</v>
      </c>
      <c r="B69" s="42">
        <v>1.6E-2</v>
      </c>
      <c r="C69" s="42">
        <v>7.0002999999999996E-2</v>
      </c>
      <c r="D69" s="42">
        <v>54.206350999999998</v>
      </c>
      <c r="E69" s="42">
        <v>55.036479</v>
      </c>
      <c r="F69" s="12"/>
      <c r="G69" s="3"/>
      <c r="H69" s="3"/>
    </row>
    <row r="70" spans="1:8" x14ac:dyDescent="0.2">
      <c r="A70" s="40" t="s">
        <v>250</v>
      </c>
      <c r="B70" s="46">
        <v>1.831102</v>
      </c>
      <c r="C70" s="46">
        <v>1.73E-4</v>
      </c>
      <c r="D70" s="46">
        <v>4.8408429999999996</v>
      </c>
      <c r="E70" s="46">
        <v>46.335951999999999</v>
      </c>
      <c r="F70" s="12"/>
      <c r="G70" s="3"/>
      <c r="H70" s="3"/>
    </row>
    <row r="71" spans="1:8" x14ac:dyDescent="0.2">
      <c r="A71" s="41" t="s">
        <v>116</v>
      </c>
      <c r="B71" s="42">
        <v>2.7180550000000001</v>
      </c>
      <c r="C71" s="42">
        <v>2.8155969999999999</v>
      </c>
      <c r="D71" s="42">
        <v>38.280526000000002</v>
      </c>
      <c r="E71" s="42">
        <v>40.670807000000003</v>
      </c>
      <c r="F71" s="12"/>
      <c r="G71" s="3"/>
      <c r="H71" s="3"/>
    </row>
    <row r="72" spans="1:8" x14ac:dyDescent="0.2">
      <c r="A72" s="39" t="s">
        <v>161</v>
      </c>
      <c r="B72" s="46">
        <v>1.9839830000000001</v>
      </c>
      <c r="C72" s="46">
        <v>5.1099999999999995E-4</v>
      </c>
      <c r="D72" s="46">
        <v>24.673328000000001</v>
      </c>
      <c r="E72" s="46">
        <v>34.698410000000003</v>
      </c>
      <c r="F72" s="12"/>
      <c r="G72" s="3"/>
      <c r="H72" s="3"/>
    </row>
    <row r="73" spans="1:8" x14ac:dyDescent="0.2">
      <c r="A73" s="41" t="s">
        <v>243</v>
      </c>
      <c r="B73" s="42" t="s">
        <v>260</v>
      </c>
      <c r="C73" s="42">
        <v>9.1489999999999991E-3</v>
      </c>
      <c r="D73" s="42">
        <v>39.492049999999999</v>
      </c>
      <c r="E73" s="42">
        <v>34.095173000000003</v>
      </c>
      <c r="F73" s="12"/>
      <c r="G73" s="3"/>
      <c r="H73" s="3"/>
    </row>
    <row r="74" spans="1:8" x14ac:dyDescent="0.2">
      <c r="A74" s="40" t="s">
        <v>93</v>
      </c>
      <c r="B74" s="46">
        <v>2.8028209999999998</v>
      </c>
      <c r="C74" s="46">
        <v>3.0895419999999998</v>
      </c>
      <c r="D74" s="46">
        <v>26.831237000000002</v>
      </c>
      <c r="E74" s="46">
        <v>31.681947000000001</v>
      </c>
      <c r="F74" s="12"/>
      <c r="G74" s="3"/>
      <c r="H74" s="3"/>
    </row>
    <row r="75" spans="1:8" x14ac:dyDescent="0.2">
      <c r="A75" s="41" t="s">
        <v>108</v>
      </c>
      <c r="B75" s="42">
        <v>6.2131299999999996</v>
      </c>
      <c r="C75" s="42">
        <v>3.783541</v>
      </c>
      <c r="D75" s="42">
        <v>48.884869000000002</v>
      </c>
      <c r="E75" s="42">
        <v>30.920432999999999</v>
      </c>
      <c r="F75" s="12"/>
      <c r="G75" s="3"/>
      <c r="H75" s="3"/>
    </row>
    <row r="76" spans="1:8" x14ac:dyDescent="0.2">
      <c r="A76" s="39" t="s">
        <v>162</v>
      </c>
      <c r="B76" s="46">
        <v>2.9860229999999999</v>
      </c>
      <c r="C76" s="46">
        <v>3.7642630000000001</v>
      </c>
      <c r="D76" s="46">
        <v>24.676805000000002</v>
      </c>
      <c r="E76" s="46">
        <v>30.68835</v>
      </c>
      <c r="F76" s="12"/>
      <c r="G76" s="3"/>
      <c r="H76" s="3"/>
    </row>
    <row r="77" spans="1:8" x14ac:dyDescent="0.2">
      <c r="A77" s="41" t="s">
        <v>247</v>
      </c>
      <c r="B77" s="42">
        <v>129.15185600000001</v>
      </c>
      <c r="C77" s="42">
        <v>11.000019999999999</v>
      </c>
      <c r="D77" s="42">
        <v>190.85971599999999</v>
      </c>
      <c r="E77" s="42">
        <v>30.332082</v>
      </c>
      <c r="F77" s="12"/>
      <c r="G77" s="3"/>
      <c r="H77" s="3"/>
    </row>
    <row r="78" spans="1:8" x14ac:dyDescent="0.2">
      <c r="A78" s="40" t="s">
        <v>118</v>
      </c>
      <c r="B78" s="46">
        <v>0.54487399999999997</v>
      </c>
      <c r="C78" s="46">
        <v>0.114093</v>
      </c>
      <c r="D78" s="46">
        <v>28.075613000000001</v>
      </c>
      <c r="E78" s="46">
        <v>27.961717</v>
      </c>
      <c r="F78" s="12"/>
      <c r="G78" s="3"/>
      <c r="H78" s="3"/>
    </row>
    <row r="79" spans="1:8" x14ac:dyDescent="0.2">
      <c r="A79" s="41" t="s">
        <v>123</v>
      </c>
      <c r="B79" s="42">
        <v>10.700723999999999</v>
      </c>
      <c r="C79" s="42">
        <v>6.3902159999999997</v>
      </c>
      <c r="D79" s="42">
        <v>63.808833</v>
      </c>
      <c r="E79" s="42">
        <v>27.212130999999999</v>
      </c>
      <c r="F79" s="12"/>
      <c r="G79" s="3"/>
      <c r="H79" s="3"/>
    </row>
    <row r="80" spans="1:8" x14ac:dyDescent="0.2">
      <c r="A80" s="39" t="s">
        <v>245</v>
      </c>
      <c r="B80" s="46">
        <v>3.530748</v>
      </c>
      <c r="C80" s="46">
        <v>6.2853919999999999</v>
      </c>
      <c r="D80" s="46">
        <v>18.641818000000001</v>
      </c>
      <c r="E80" s="46">
        <v>25.610534999999999</v>
      </c>
      <c r="F80" s="12"/>
      <c r="G80" s="3"/>
      <c r="H80" s="3"/>
    </row>
    <row r="81" spans="1:11" x14ac:dyDescent="0.2">
      <c r="A81" s="41" t="s">
        <v>163</v>
      </c>
      <c r="B81" s="42">
        <v>1.5921000000000001</v>
      </c>
      <c r="C81" s="42">
        <v>0.92703899999999995</v>
      </c>
      <c r="D81" s="42">
        <v>21.618123000000001</v>
      </c>
      <c r="E81" s="42">
        <v>22.473098</v>
      </c>
      <c r="F81" s="12"/>
      <c r="G81" s="3"/>
      <c r="H81" s="3"/>
    </row>
    <row r="82" spans="1:11" x14ac:dyDescent="0.2">
      <c r="A82" s="40" t="s">
        <v>251</v>
      </c>
      <c r="B82" s="46">
        <v>3.7360000000000002E-3</v>
      </c>
      <c r="C82" s="46">
        <v>0.101509</v>
      </c>
      <c r="D82" s="46">
        <v>4.8194000000000001E-2</v>
      </c>
      <c r="E82" s="46">
        <v>22.030047</v>
      </c>
      <c r="F82" s="12"/>
      <c r="G82" s="13"/>
      <c r="H82" s="5"/>
      <c r="I82" s="5"/>
      <c r="J82" s="5"/>
      <c r="K82" s="5"/>
    </row>
    <row r="83" spans="1:11" ht="15" x14ac:dyDescent="0.2">
      <c r="A83" s="41" t="s">
        <v>99</v>
      </c>
      <c r="B83" s="42">
        <v>0.83950999999999998</v>
      </c>
      <c r="C83" s="42">
        <v>1.7867440000000001</v>
      </c>
      <c r="D83" s="42">
        <v>13.064622</v>
      </c>
      <c r="E83" s="42">
        <v>20.172854000000001</v>
      </c>
      <c r="F83" s="12"/>
      <c r="G83" s="14"/>
      <c r="H83" s="5"/>
      <c r="I83" s="5"/>
      <c r="J83" s="5"/>
      <c r="K83" s="5"/>
    </row>
    <row r="84" spans="1:11" x14ac:dyDescent="0.2">
      <c r="A84" s="39" t="s">
        <v>117</v>
      </c>
      <c r="B84" s="46">
        <v>1.5950249999999999</v>
      </c>
      <c r="C84" s="46">
        <v>1.91367</v>
      </c>
      <c r="D84" s="46">
        <v>30.640027</v>
      </c>
      <c r="E84" s="46">
        <v>19.950876999999998</v>
      </c>
      <c r="F84" s="12"/>
      <c r="G84" s="3"/>
      <c r="H84" s="3"/>
    </row>
    <row r="85" spans="1:11" x14ac:dyDescent="0.2">
      <c r="A85" s="41" t="s">
        <v>168</v>
      </c>
      <c r="B85" s="42">
        <v>0.24759500000000001</v>
      </c>
      <c r="C85" s="42">
        <v>5.4691599999999996</v>
      </c>
      <c r="D85" s="42">
        <v>19.197762999999998</v>
      </c>
      <c r="E85" s="42">
        <v>18.912391</v>
      </c>
      <c r="F85" s="12"/>
      <c r="G85" s="3"/>
      <c r="H85" s="3"/>
    </row>
    <row r="86" spans="1:11" x14ac:dyDescent="0.2">
      <c r="A86" s="40" t="s">
        <v>164</v>
      </c>
      <c r="B86" s="46">
        <v>1.9064080000000001</v>
      </c>
      <c r="C86" s="46">
        <v>0.28989399999999999</v>
      </c>
      <c r="D86" s="46">
        <v>22.24156</v>
      </c>
      <c r="E86" s="46">
        <v>18.127718999999999</v>
      </c>
      <c r="F86" s="12"/>
      <c r="G86" s="3"/>
      <c r="H86" s="3"/>
    </row>
    <row r="87" spans="1:11" x14ac:dyDescent="0.2">
      <c r="A87" s="41" t="s">
        <v>122</v>
      </c>
      <c r="B87" s="42">
        <v>1.021949</v>
      </c>
      <c r="C87" s="42">
        <v>1.55542</v>
      </c>
      <c r="D87" s="42">
        <v>10.929656</v>
      </c>
      <c r="E87" s="42">
        <v>10.705470999999999</v>
      </c>
      <c r="F87" s="12"/>
      <c r="G87" s="3"/>
      <c r="H87" s="3"/>
    </row>
    <row r="88" spans="1:11" x14ac:dyDescent="0.2">
      <c r="A88" s="39" t="s">
        <v>134</v>
      </c>
      <c r="B88" s="46">
        <v>0.98594700000000002</v>
      </c>
      <c r="C88" s="46">
        <v>0.61209100000000005</v>
      </c>
      <c r="D88" s="46">
        <v>6.9000459999999997</v>
      </c>
      <c r="E88" s="46">
        <v>9.1065509999999996</v>
      </c>
      <c r="F88" s="12"/>
      <c r="G88" s="3"/>
      <c r="H88" s="3"/>
    </row>
    <row r="89" spans="1:11" x14ac:dyDescent="0.2">
      <c r="A89" s="41" t="s">
        <v>166</v>
      </c>
      <c r="B89" s="42">
        <v>0.537354</v>
      </c>
      <c r="C89" s="42">
        <v>0.414076</v>
      </c>
      <c r="D89" s="42">
        <v>16.903787000000001</v>
      </c>
      <c r="E89" s="42">
        <v>8.1924189999999992</v>
      </c>
      <c r="F89" s="12"/>
      <c r="G89" s="3"/>
      <c r="H89" s="3"/>
    </row>
    <row r="90" spans="1:11" x14ac:dyDescent="0.2">
      <c r="A90" s="40" t="s">
        <v>257</v>
      </c>
      <c r="B90" s="46" t="s">
        <v>260</v>
      </c>
      <c r="C90" s="46">
        <v>3.2179730000000002</v>
      </c>
      <c r="D90" s="46" t="s">
        <v>260</v>
      </c>
      <c r="E90" s="46">
        <v>7.0363280000000001</v>
      </c>
      <c r="F90" s="12"/>
      <c r="G90" s="3"/>
      <c r="H90" s="3"/>
    </row>
    <row r="91" spans="1:11" x14ac:dyDescent="0.2">
      <c r="A91" s="41" t="s">
        <v>165</v>
      </c>
      <c r="B91" s="42">
        <v>0.29372900000000002</v>
      </c>
      <c r="C91" s="42">
        <v>0.60125700000000004</v>
      </c>
      <c r="D91" s="42">
        <v>10.321687000000001</v>
      </c>
      <c r="E91" s="42">
        <v>6.941103</v>
      </c>
      <c r="F91" s="12"/>
      <c r="G91" s="3"/>
      <c r="H91" s="3"/>
    </row>
    <row r="92" spans="1:11" x14ac:dyDescent="0.2">
      <c r="A92" s="39" t="s">
        <v>167</v>
      </c>
      <c r="B92" s="46">
        <v>8.7647000000000003E-2</v>
      </c>
      <c r="C92" s="46">
        <v>9.5438999999999996E-2</v>
      </c>
      <c r="D92" s="46">
        <v>10.516503</v>
      </c>
      <c r="E92" s="46">
        <v>6.3105279999999997</v>
      </c>
      <c r="F92" s="12"/>
      <c r="G92" s="3"/>
      <c r="H92" s="3"/>
    </row>
    <row r="93" spans="1:11" x14ac:dyDescent="0.2">
      <c r="A93" s="41" t="s">
        <v>252</v>
      </c>
      <c r="B93" s="42">
        <v>19.589262999999999</v>
      </c>
      <c r="C93" s="42">
        <v>7.4811000000000002E-2</v>
      </c>
      <c r="D93" s="42">
        <v>20.790620000000001</v>
      </c>
      <c r="E93" s="42">
        <v>5.768281</v>
      </c>
      <c r="F93" s="12"/>
      <c r="G93" s="3"/>
      <c r="H93" s="3"/>
    </row>
    <row r="94" spans="1:11" x14ac:dyDescent="0.2">
      <c r="A94" s="40" t="s">
        <v>128</v>
      </c>
      <c r="B94" s="46">
        <v>5.4261999999999998E-2</v>
      </c>
      <c r="C94" s="46">
        <v>7.5022000000000005E-2</v>
      </c>
      <c r="D94" s="46">
        <v>1.308497</v>
      </c>
      <c r="E94" s="46">
        <v>5.5136430000000001</v>
      </c>
      <c r="F94" s="12"/>
      <c r="G94" s="3"/>
      <c r="H94" s="3"/>
    </row>
    <row r="95" spans="1:11" x14ac:dyDescent="0.2">
      <c r="A95" s="41" t="s">
        <v>95</v>
      </c>
      <c r="B95" s="42">
        <v>1.073923</v>
      </c>
      <c r="C95" s="42">
        <v>0.91266099999999994</v>
      </c>
      <c r="D95" s="42">
        <v>8.1935690000000001</v>
      </c>
      <c r="E95" s="42">
        <v>5.4416000000000002</v>
      </c>
      <c r="F95" s="12"/>
      <c r="G95" s="3"/>
      <c r="H95" s="3"/>
    </row>
    <row r="96" spans="1:11" x14ac:dyDescent="0.2">
      <c r="A96" s="44" t="s">
        <v>142</v>
      </c>
      <c r="B96" s="48">
        <v>25.022556999999999</v>
      </c>
      <c r="C96" s="48">
        <v>59.881836999999997</v>
      </c>
      <c r="D96" s="48">
        <v>158.060776</v>
      </c>
      <c r="E96" s="48">
        <v>215.07195999999999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33" t="s">
        <v>169</v>
      </c>
      <c r="B98" s="18"/>
      <c r="C98" s="18"/>
      <c r="D98" s="18"/>
      <c r="E98" s="18"/>
    </row>
    <row r="99" spans="1:8" ht="24" customHeight="1" x14ac:dyDescent="0.2">
      <c r="A99" s="54"/>
      <c r="B99" s="54"/>
      <c r="C99" s="54"/>
      <c r="D99" s="54"/>
      <c r="E99" s="54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E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V33"/>
  <sheetViews>
    <sheetView workbookViewId="0">
      <selection activeCell="D5" sqref="D5"/>
    </sheetView>
  </sheetViews>
  <sheetFormatPr defaultRowHeight="12.75" x14ac:dyDescent="0.2"/>
  <cols>
    <col min="4" max="4" width="11.140625" customWidth="1"/>
    <col min="7" max="7" width="102.42578125" customWidth="1"/>
    <col min="9" max="9" width="53.28515625" bestFit="1" customWidth="1"/>
  </cols>
  <sheetData>
    <row r="1" spans="2:22" x14ac:dyDescent="0.2">
      <c r="G1" t="s">
        <v>199</v>
      </c>
      <c r="V1" t="s">
        <v>200</v>
      </c>
    </row>
    <row r="3" spans="2:22" ht="14.25" x14ac:dyDescent="0.2">
      <c r="C3" t="s">
        <v>214</v>
      </c>
      <c r="D3" t="s">
        <v>215</v>
      </c>
      <c r="F3">
        <v>1</v>
      </c>
      <c r="G3" t="s">
        <v>193</v>
      </c>
      <c r="I3" t="str">
        <f>"Non-oil Foreign Merchandise Trade Through Abu Dhabi Ports, "</f>
        <v xml:space="preserve">Non-oil Foreign Merchandise Trade Through Abu Dhabi Ports, </v>
      </c>
      <c r="J3" t="str">
        <f>I3&amp;B9</f>
        <v>Non-oil Foreign Merchandise Trade Through Abu Dhabi Ports, November 2020</v>
      </c>
      <c r="L3" s="24"/>
      <c r="M3" s="24"/>
    </row>
    <row r="4" spans="2:22" ht="15" x14ac:dyDescent="0.2">
      <c r="B4" t="s">
        <v>216</v>
      </c>
      <c r="C4" t="s">
        <v>218</v>
      </c>
      <c r="D4">
        <v>2019</v>
      </c>
      <c r="F4">
        <v>1</v>
      </c>
      <c r="G4" t="s">
        <v>195</v>
      </c>
      <c r="H4" s="34" t="s">
        <v>201</v>
      </c>
      <c r="I4" t="s">
        <v>207</v>
      </c>
      <c r="J4" t="str">
        <f>H4&amp;I4&amp;B10</f>
        <v>Table 1: Non-oil exports by Harmonized System Classification, (Jan-Nov) and November, 2019-2020</v>
      </c>
      <c r="L4" s="26"/>
      <c r="M4" s="26"/>
    </row>
    <row r="5" spans="2:22" x14ac:dyDescent="0.2">
      <c r="B5" t="s">
        <v>217</v>
      </c>
      <c r="C5" t="s">
        <v>228</v>
      </c>
      <c r="D5">
        <v>2020</v>
      </c>
      <c r="F5">
        <v>2</v>
      </c>
      <c r="G5" t="s">
        <v>193</v>
      </c>
      <c r="I5" t="s">
        <v>202</v>
      </c>
      <c r="J5" t="str">
        <f>I5&amp;B9</f>
        <v>Non-oil Foreign Merchandise Trade Through Abu Dhabi Ports, November 2020</v>
      </c>
    </row>
    <row r="6" spans="2:22" ht="15" x14ac:dyDescent="0.2">
      <c r="F6">
        <v>2</v>
      </c>
      <c r="G6" t="s">
        <v>194</v>
      </c>
      <c r="H6" s="34" t="s">
        <v>203</v>
      </c>
      <c r="I6" t="s">
        <v>204</v>
      </c>
      <c r="J6" t="str">
        <f>H6&amp;I6&amp;B10</f>
        <v>Table 2: Re-exports by Harmonized System Classification, (Jan-Nov) and November, 2019-2020</v>
      </c>
    </row>
    <row r="7" spans="2:22" x14ac:dyDescent="0.2">
      <c r="D7" t="str">
        <f>VLOOKUP(C5,$B$13:$C$24,2,0)</f>
        <v>November</v>
      </c>
      <c r="F7">
        <v>3</v>
      </c>
      <c r="G7" t="s">
        <v>193</v>
      </c>
      <c r="H7" s="34"/>
      <c r="I7" t="s">
        <v>202</v>
      </c>
      <c r="J7" t="str">
        <f>I7&amp;B9</f>
        <v>Non-oil Foreign Merchandise Trade Through Abu Dhabi Ports, November 2020</v>
      </c>
    </row>
    <row r="8" spans="2:22" ht="15" x14ac:dyDescent="0.2">
      <c r="F8">
        <v>3</v>
      </c>
      <c r="G8" t="s">
        <v>192</v>
      </c>
      <c r="H8" s="34" t="s">
        <v>205</v>
      </c>
      <c r="I8" t="s">
        <v>206</v>
      </c>
      <c r="J8" t="str">
        <f>H8&amp;I8&amp;B10</f>
        <v>Table 3: Imports by Harmonized System Classification, (Jan-Nov) and November, 2019-2020</v>
      </c>
    </row>
    <row r="9" spans="2:22" x14ac:dyDescent="0.2">
      <c r="B9" t="str">
        <f>D7&amp;" "&amp;D5</f>
        <v>November 2020</v>
      </c>
      <c r="F9">
        <v>4</v>
      </c>
      <c r="G9" t="s">
        <v>193</v>
      </c>
      <c r="I9" t="s">
        <v>202</v>
      </c>
      <c r="J9" t="str">
        <f>I9&amp;B9</f>
        <v>Non-oil Foreign Merchandise Trade Through Abu Dhabi Ports, November 2020</v>
      </c>
    </row>
    <row r="10" spans="2:22" ht="15" x14ac:dyDescent="0.2">
      <c r="B10" t="str">
        <f>"("&amp;C4&amp;"-"&amp;C5&amp;") and "&amp;D7&amp;", "&amp;D4&amp;"-"&amp;D5</f>
        <v>(Jan-Nov) and November, 2019-2020</v>
      </c>
      <c r="F10">
        <v>4</v>
      </c>
      <c r="G10" t="s">
        <v>196</v>
      </c>
      <c r="H10" s="34" t="s">
        <v>213</v>
      </c>
      <c r="I10" t="s">
        <v>212</v>
      </c>
      <c r="J10" t="str">
        <f>H10&amp;I10&amp;B10</f>
        <v>Table 4: Non-oil exports by country in (Jan-Nov) and November, 2019-2020</v>
      </c>
    </row>
    <row r="11" spans="2:22" x14ac:dyDescent="0.2">
      <c r="F11">
        <v>5</v>
      </c>
      <c r="G11" t="s">
        <v>193</v>
      </c>
      <c r="I11" t="s">
        <v>202</v>
      </c>
      <c r="J11" t="str">
        <f>I11&amp;B9</f>
        <v>Non-oil Foreign Merchandise Trade Through Abu Dhabi Ports, November 2020</v>
      </c>
    </row>
    <row r="12" spans="2:22" ht="15" x14ac:dyDescent="0.2">
      <c r="F12">
        <v>5</v>
      </c>
      <c r="G12" t="s">
        <v>197</v>
      </c>
      <c r="H12" s="34" t="s">
        <v>211</v>
      </c>
      <c r="I12" t="s">
        <v>210</v>
      </c>
      <c r="J12" t="str">
        <f>H12&amp;I12&amp;B10</f>
        <v>Table 5: Re-exports by country in (Jan-Nov) and November, 2019-2020</v>
      </c>
    </row>
    <row r="13" spans="2:22" x14ac:dyDescent="0.2">
      <c r="B13" t="s">
        <v>218</v>
      </c>
      <c r="C13" t="s">
        <v>230</v>
      </c>
      <c r="F13">
        <v>6</v>
      </c>
      <c r="G13" t="s">
        <v>193</v>
      </c>
      <c r="I13" t="s">
        <v>202</v>
      </c>
      <c r="J13" t="str">
        <f>I13&amp;B9</f>
        <v>Non-oil Foreign Merchandise Trade Through Abu Dhabi Ports, November 2020</v>
      </c>
    </row>
    <row r="14" spans="2:22" ht="15" x14ac:dyDescent="0.2">
      <c r="B14" t="s">
        <v>220</v>
      </c>
      <c r="C14" t="s">
        <v>231</v>
      </c>
      <c r="F14">
        <v>6</v>
      </c>
      <c r="G14" t="s">
        <v>198</v>
      </c>
      <c r="H14" s="34" t="s">
        <v>209</v>
      </c>
      <c r="I14" t="s">
        <v>208</v>
      </c>
      <c r="J14" t="str">
        <f>H14&amp;I14&amp;B10</f>
        <v>Table 6: Imports by country in (Jan-Nov) and November, 2019-2020</v>
      </c>
    </row>
    <row r="15" spans="2:22" x14ac:dyDescent="0.2">
      <c r="B15" t="s">
        <v>219</v>
      </c>
      <c r="C15" t="s">
        <v>232</v>
      </c>
    </row>
    <row r="16" spans="2:22" x14ac:dyDescent="0.2">
      <c r="B16" t="s">
        <v>221</v>
      </c>
      <c r="C16" t="s">
        <v>233</v>
      </c>
    </row>
    <row r="17" spans="2:6" x14ac:dyDescent="0.2">
      <c r="B17" t="s">
        <v>222</v>
      </c>
      <c r="C17" t="s">
        <v>222</v>
      </c>
    </row>
    <row r="18" spans="2:6" x14ac:dyDescent="0.2">
      <c r="B18" t="s">
        <v>223</v>
      </c>
      <c r="C18" t="s">
        <v>234</v>
      </c>
    </row>
    <row r="19" spans="2:6" x14ac:dyDescent="0.2">
      <c r="B19" t="s">
        <v>224</v>
      </c>
      <c r="C19" t="s">
        <v>235</v>
      </c>
    </row>
    <row r="20" spans="2:6" x14ac:dyDescent="0.2">
      <c r="B20" t="s">
        <v>225</v>
      </c>
      <c r="C20" t="s">
        <v>236</v>
      </c>
    </row>
    <row r="21" spans="2:6" x14ac:dyDescent="0.2">
      <c r="B21" t="s">
        <v>226</v>
      </c>
      <c r="C21" t="s">
        <v>237</v>
      </c>
    </row>
    <row r="22" spans="2:6" x14ac:dyDescent="0.2">
      <c r="B22" t="s">
        <v>227</v>
      </c>
      <c r="C22" t="s">
        <v>238</v>
      </c>
    </row>
    <row r="23" spans="2:6" x14ac:dyDescent="0.2">
      <c r="B23" t="s">
        <v>228</v>
      </c>
      <c r="C23" t="s">
        <v>239</v>
      </c>
    </row>
    <row r="24" spans="2:6" x14ac:dyDescent="0.2">
      <c r="B24" t="s">
        <v>229</v>
      </c>
      <c r="C24" t="s">
        <v>240</v>
      </c>
    </row>
    <row r="29" spans="2:6" x14ac:dyDescent="0.2">
      <c r="B29" t="s">
        <v>241</v>
      </c>
    </row>
    <row r="30" spans="2:6" x14ac:dyDescent="0.2">
      <c r="B30">
        <f>2021</f>
        <v>2021</v>
      </c>
    </row>
    <row r="31" spans="2:6" x14ac:dyDescent="0.2">
      <c r="B31" s="35"/>
      <c r="C31" s="35"/>
      <c r="D31" s="35"/>
      <c r="E31" s="35"/>
      <c r="F31" s="35"/>
    </row>
    <row r="33" spans="2:2" x14ac:dyDescent="0.2">
      <c r="B33" t="str">
        <f>"The data for "&amp;B30&amp; " are preliminary"</f>
        <v>The data for 2021 are preliminary</v>
      </c>
    </row>
  </sheetData>
  <phoneticPr fontId="3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27FF1D2-3633-4E3D-BDB8-9C1AC1FCB76C}"/>
</file>

<file path=customXml/itemProps2.xml><?xml version="1.0" encoding="utf-8"?>
<ds:datastoreItem xmlns:ds="http://schemas.openxmlformats.org/officeDocument/2006/customXml" ds:itemID="{1E7FE5BA-56E8-4E0C-9260-4C03491CD5B3}"/>
</file>

<file path=customXml/itemProps3.xml><?xml version="1.0" encoding="utf-8"?>
<ds:datastoreItem xmlns:ds="http://schemas.openxmlformats.org/officeDocument/2006/customXml" ds:itemID="{08E90695-ED5E-46E6-8358-31989CFBED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2021-06-13T13:03:35Z</cp:lastPrinted>
  <dcterms:created xsi:type="dcterms:W3CDTF">2013-06-04T12:10:27Z</dcterms:created>
  <dcterms:modified xsi:type="dcterms:W3CDTF">2021-06-29T05:28:16Z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