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3BE94E5A-FF56-4CC0-93A3-96E6B5555B24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5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<sst xmlns="http://schemas.openxmlformats.org/spreadsheetml/2006/main" count="655" uniqueCount="260">
  <si>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</si>
  <si>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</si>
  <si>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</si>
  <si>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</si>
  <si>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</si>
  <si>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</si>
  <si>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</si>
  <si>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</si>
  <si>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</si>
  <si>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</si>
  <si>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</si>
  <si>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</si>
  <si>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</si>
  <si>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</si>
  <si>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</si>
  <si>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</si>
  <si>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</si>
  <si>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</si>
  <si>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</si>
  <si>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</si>
  <si>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</si>
  <si>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</si>
  <si>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</si>
  <si>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</si>
  <si>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</si>
  <si>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</si>
  <si>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</si>
  <si>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</si>
  <si>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</si>
  <si>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</si>
  <si>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</si>
  <si>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</si>
  <si>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</si>
  <si>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</si>
  <si>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</si>
  <si>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</si>
  <si>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</si>
  <si>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</si>
  <si>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</si>
  <si>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</si>
  <si>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</si>
  <si>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</si>
  <si>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</si>
  <si>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</si>
  <si>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</si>
  <si>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</si>
  <si>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</si>
  <si>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</si>
  <si>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</si>
  <si>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</si>
  <si>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</si>
  <si>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</si>
  <si>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</si>
  <si>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</si>
  <si>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</si>
  <si>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</si>
  <si>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</si>
  <si>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</si>
  <si>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</si>
  <si>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</si>
  <si>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</si>
  <si>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</si>
  <si>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</si>
  <si>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</si>
  <si>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</si>
  <si>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</si>
  <si>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</si>
  <si>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</si>
  <si>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</si>
  <si>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</si>
  <si>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</si>
  <si>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</si>
  <si>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</si>
  <si>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</si>
  <si>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</si>
  <si>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</si>
  <si>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</si>
  <si>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</si>
  <si>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</si>
  <si>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</si>
  <si>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</si>
  <si>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</si>
  <si>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</si>
  <si>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</si>
  <si>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</si>
  <si>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</si>
  <si>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</si>
  <si>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</si>
  <si>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</si>
  <si>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</si>
  <si>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</si>
  <si>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</si>
  <si>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</si>
  <si>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</si>
  <si>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</si>
  <si>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</si>
  <si>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</si>
  <si>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</si>
  <si>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</si>
  <si>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</si>
  <si>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</si>
  <si>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</si>
  <si>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</si>
  <si>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</si>
  <si>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</si>
  <si>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</si>
  <si>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</si>
  <si>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</si>
  <si>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</si>
  <si>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</si>
  <si>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</si>
  <si>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</si>
  <si>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</si>
  <si>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</si>
  <si>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</si>
  <si>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</si>
  <si>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</si>
  <si>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</si>
  <si>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</si>
  <si>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</si>
  <si>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</si>
  <si>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</si>
  <si>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</si>
  <si>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</si>
  <si>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</si>
  <si>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</si>
  <si>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</si>
  <si>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</si>
  <si>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</si>
  <si>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</si>
  <si>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</si>
  <si>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</si>
  <si>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</si>
  <si>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</si>
  <si>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</si>
  <si>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</si>
  <si>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</si>
  <si>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</si>
  <si>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</si>
  <si>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</si>
  <si>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</si>
  <si>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</si>
  <si>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</si>
  <si>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</si>
  <si>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</si>
  <si>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</si>
  <si>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</si>
  <si>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</si>
  <si>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</si>
  <si>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</si>
  <si>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</si>
  <si>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</si>
  <si>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</si>
  <si>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</si>
  <si>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</si>
  <si>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</si>
  <si>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</si>
  <si>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</si>
  <si>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</si>
  <si>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</si>
  <si>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</si>
  <si>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</si>
  <si>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</si>
  <si>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</si>
  <si>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</si>
  <si>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تركمانستان</t>
  </si>
  <si>
    <t>تشاد</t>
  </si>
  <si>
    <t>كازاخستان</t>
  </si>
  <si>
    <t>أوزبكستان</t>
  </si>
  <si>
    <t>غيانا</t>
  </si>
  <si>
    <t>السويد</t>
  </si>
  <si>
    <t>إريتريا</t>
  </si>
  <si>
    <t>صربيا</t>
  </si>
  <si>
    <t>الكونغو</t>
  </si>
  <si>
    <t>غينيا</t>
  </si>
  <si>
    <t>النمسا</t>
  </si>
  <si>
    <t>الدانمرك</t>
  </si>
  <si>
    <t>الأرجنتين</t>
  </si>
  <si>
    <t>بينين</t>
  </si>
  <si>
    <t>فنلندا</t>
  </si>
  <si>
    <t>النرويج</t>
  </si>
  <si>
    <t>رومانيا</t>
  </si>
  <si>
    <t>الجمهورية التشيكية</t>
  </si>
  <si>
    <t>سلوفاكيا</t>
  </si>
  <si>
    <t>موزامبيق</t>
  </si>
  <si>
    <t>هنغاريا</t>
  </si>
  <si>
    <t>زامبيا</t>
  </si>
  <si>
    <t>أوروغواي</t>
  </si>
  <si>
    <t>جمهورية إيران الاسلامية</t>
  </si>
  <si>
    <t>بورتوريكو</t>
  </si>
  <si>
    <t>بلغاريا</t>
  </si>
  <si>
    <t>باراغواي</t>
  </si>
  <si>
    <t>زمبابوي</t>
  </si>
  <si>
    <t>إستونيا</t>
  </si>
  <si>
    <t>بيلاروس</t>
  </si>
  <si>
    <t>لكسمبرغ</t>
  </si>
  <si>
    <t>قبرص</t>
  </si>
  <si>
    <t>ليتوانيا</t>
  </si>
  <si>
    <t>سلوفينيا</t>
  </si>
  <si>
    <t>البوسنة والهرسك</t>
  </si>
  <si>
    <t>كرواتيا</t>
  </si>
  <si>
    <t>إيسواتيني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</si>
  <si>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</si>
  <si>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</si>
  <si>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</si>
  <si>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</si>
  <si>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</si>
  <si>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</si>
  <si>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</si>
  <si>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</si>
  <si>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</si>
  <si>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</si>
  <si>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</si>
  <si>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</si>
  <si>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</si>
  <si>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</si>
  <si>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</si>
  <si>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</si>
  <si>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</si>
  <si>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</si>
  <si>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</si>
  <si>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</si>
  <si>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</si>
  <si>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</si>
  <si>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</si>
  <si>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</si>
  <si>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</si>
  <si>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</si>
  <si>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</si>
  <si>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</si>
  <si>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</si>
  <si>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</si>
  <si>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</si>
  <si>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</si>
  <si>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</si>
  <si>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</si>
  <si>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</si>
  <si>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</si>
  <si>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</si>
  <si>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</si>
  <si>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</si>
  <si>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</si>
  <si>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</si>
  <si>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</si>
  <si>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</si>
  <si>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</si>
  <si>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</si>
  <si>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</si>
  <si>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كاليدونيا الجديدة</t>
  </si>
  <si>
    <t>السنغال</t>
  </si>
  <si>
    <t>مالي</t>
  </si>
  <si>
    <t>إسرائيل</t>
  </si>
  <si>
    <t>-</t>
  </si>
  <si>
    <t>جزر فرجن البريطانية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</si>
  <si>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ديسمبر) ، وشهر ديسمبر من العامين 2019-2020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</si>
  <si>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ديسمبر) ، وشهر ديسمبر من العامين 2019-2020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</si>
  <si>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ديسمبر) ، وشهر ديسمبر من العامين 2019-2020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</si>
  <si>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ديسمبر) ، وشهر ديسمبر من العامين 2019-2020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</si>
  <si>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ديسمبر) ، وشهر ديسمبر من العامين 2019-2020</t>
    </r>
  </si>
  <si>
    <r>
      <t xml:space="preserve">جدول 6: </t>
    </r>
    <r>
      <rPr>
        <b/>
        <sz val="11"/>
        <rFont val="Arial"/>
        <family val="2"/>
      </rPr>
      <t>قيمة الواردات غير النفطية من السلع حسب الدول خلال الأشهر(يناير - ديسمبر) ، وشهر ديسمبر من العامين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</si>
</sst>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6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3" t="s">
        <v>225</v>
      </c>
      <c r="B4" s="63"/>
      <c r="C4" s="63"/>
      <c r="D4" s="63"/>
      <c r="E4" s="63"/>
      <c r="F4" s="63"/>
      <c r="G4" s="63"/>
      <c r="H4" s="28"/>
      <c r="I4" s="1"/>
      <c r="J4" s="27"/>
      <c r="K4" s="28"/>
      <c r="L4" s="1"/>
      <c r="M4" s="27"/>
    </row>
    <row r="5" spans="1:13" ht="27" customHeight="1" x14ac:dyDescent="0.2">
      <c r="A5" s="64" t="s">
        <v>227</v>
      </c>
      <c r="B5" s="65" t="s">
        <v>229</v>
      </c>
      <c r="C5" s="65"/>
      <c r="D5" s="65" t="s">
        <v>230</v>
      </c>
      <c r="E5" s="65"/>
      <c r="F5" s="4"/>
      <c r="G5" s="1"/>
      <c r="H5" s="2"/>
      <c r="I5" s="1"/>
      <c r="J5" s="2"/>
      <c r="K5" s="2"/>
      <c r="L5" s="1"/>
      <c r="M5" s="2"/>
    </row>
    <row r="6" spans="1:13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3" x14ac:dyDescent="0.2">
      <c r="A7" s="45" t="s">
        <v>3</v>
      </c>
      <c r="B7" s="46">
        <v>5385.8678829999999</v>
      </c>
      <c r="C7" s="46">
        <v>5942.4528350000001</v>
      </c>
      <c r="D7" s="46">
        <v>57925.311630999997</v>
      </c>
      <c r="E7" s="46">
        <v>73463.782154999994</v>
      </c>
      <c r="F7" s="4"/>
      <c r="G7" s="3"/>
      <c r="H7" s="3"/>
    </row>
    <row r="8" spans="1:13" x14ac:dyDescent="0.2">
      <c r="A8" s="35" t="s">
        <v>4</v>
      </c>
      <c r="B8" s="47">
        <v>6.7025059999999996</v>
      </c>
      <c r="C8" s="47">
        <v>11.725861</v>
      </c>
      <c r="D8" s="47">
        <v>81.788881000000003</v>
      </c>
      <c r="E8" s="47">
        <v>74.786135999999999</v>
      </c>
      <c r="F8" s="4"/>
      <c r="G8" s="3"/>
      <c r="H8" s="20"/>
      <c r="K8" s="1"/>
    </row>
    <row r="9" spans="1:13" x14ac:dyDescent="0.2">
      <c r="A9" s="37" t="s">
        <v>5</v>
      </c>
      <c r="B9" s="38">
        <v>33.899330999999997</v>
      </c>
      <c r="C9" s="38">
        <v>29.714552000000001</v>
      </c>
      <c r="D9" s="38">
        <v>421.03398800000002</v>
      </c>
      <c r="E9" s="38">
        <v>307.494214</v>
      </c>
      <c r="F9" s="4"/>
      <c r="G9" s="3"/>
      <c r="H9" s="3"/>
      <c r="K9" s="1"/>
    </row>
    <row r="10" spans="1:13" x14ac:dyDescent="0.2">
      <c r="A10" s="36" t="s">
        <v>6</v>
      </c>
      <c r="B10" s="47">
        <v>17.033835</v>
      </c>
      <c r="C10" s="47">
        <v>16.056616999999999</v>
      </c>
      <c r="D10" s="47">
        <v>166.24934300000001</v>
      </c>
      <c r="E10" s="47">
        <v>122.569547</v>
      </c>
      <c r="F10" s="4"/>
      <c r="G10" s="3"/>
      <c r="H10" s="3"/>
      <c r="K10" s="1"/>
    </row>
    <row r="11" spans="1:13" x14ac:dyDescent="0.2">
      <c r="A11" s="37" t="s">
        <v>7</v>
      </c>
      <c r="B11" s="38">
        <v>61.582168000000003</v>
      </c>
      <c r="C11" s="38">
        <v>88.690455</v>
      </c>
      <c r="D11" s="38">
        <v>1144.0207049999999</v>
      </c>
      <c r="E11" s="38">
        <v>1073.2752889999999</v>
      </c>
      <c r="F11" s="4"/>
      <c r="G11" s="3"/>
      <c r="H11" s="3"/>
      <c r="K11" s="1"/>
    </row>
    <row r="12" spans="1:13" x14ac:dyDescent="0.2">
      <c r="A12" s="35" t="s">
        <v>8</v>
      </c>
      <c r="B12" s="47" t="s">
        <v>252</v>
      </c>
      <c r="C12" s="47" t="s">
        <v>252</v>
      </c>
      <c r="D12" s="47">
        <v>3.7784999999999999E-2</v>
      </c>
      <c r="E12" s="47">
        <v>0.16545099999999999</v>
      </c>
      <c r="F12" s="4"/>
      <c r="G12" s="3"/>
      <c r="H12" s="3"/>
      <c r="K12" s="1"/>
    </row>
    <row r="13" spans="1:13" x14ac:dyDescent="0.2">
      <c r="A13" s="37" t="s">
        <v>9</v>
      </c>
      <c r="B13" s="38">
        <v>1.8466E-2</v>
      </c>
      <c r="C13" s="38">
        <v>0.10249999999999999</v>
      </c>
      <c r="D13" s="38">
        <v>4.9170480000000003</v>
      </c>
      <c r="E13" s="38">
        <v>2.3821319999999999</v>
      </c>
      <c r="F13" s="4"/>
      <c r="G13" s="3"/>
      <c r="H13" s="3"/>
    </row>
    <row r="14" spans="1:13" x14ac:dyDescent="0.2">
      <c r="A14" s="36" t="s">
        <v>10</v>
      </c>
      <c r="B14" s="47">
        <v>27.500772000000001</v>
      </c>
      <c r="C14" s="47">
        <v>26.169585999999999</v>
      </c>
      <c r="D14" s="47">
        <v>283.70187800000002</v>
      </c>
      <c r="E14" s="47">
        <v>329.08300400000002</v>
      </c>
      <c r="F14" s="4"/>
      <c r="G14" s="3"/>
      <c r="H14" s="3"/>
    </row>
    <row r="15" spans="1:13" x14ac:dyDescent="0.2">
      <c r="A15" s="37" t="s">
        <v>11</v>
      </c>
      <c r="B15" s="38">
        <v>17.867453999999999</v>
      </c>
      <c r="C15" s="38">
        <v>6.5026159999999997</v>
      </c>
      <c r="D15" s="38">
        <v>124.788554</v>
      </c>
      <c r="E15" s="38">
        <v>101.606086</v>
      </c>
      <c r="F15" s="4"/>
      <c r="G15" s="3"/>
      <c r="H15" s="3"/>
    </row>
    <row r="16" spans="1:13" x14ac:dyDescent="0.2">
      <c r="A16" s="35" t="s">
        <v>12</v>
      </c>
      <c r="B16" s="47">
        <v>2.2524579999999998</v>
      </c>
      <c r="C16" s="47">
        <v>1.5907960000000001</v>
      </c>
      <c r="D16" s="47">
        <v>29.096153000000001</v>
      </c>
      <c r="E16" s="47">
        <v>25.674961</v>
      </c>
      <c r="F16" s="4"/>
      <c r="G16" s="3"/>
      <c r="H16" s="3"/>
    </row>
    <row r="17" spans="1:8" x14ac:dyDescent="0.2">
      <c r="A17" s="37" t="s">
        <v>13</v>
      </c>
      <c r="B17" s="38">
        <v>3.3215970000000001</v>
      </c>
      <c r="C17" s="38">
        <v>2.830673</v>
      </c>
      <c r="D17" s="38">
        <v>42.326526999999999</v>
      </c>
      <c r="E17" s="38">
        <v>47.958438000000001</v>
      </c>
      <c r="F17" s="4"/>
      <c r="G17" s="3"/>
      <c r="H17" s="3"/>
    </row>
    <row r="18" spans="1:8" x14ac:dyDescent="0.2">
      <c r="A18" s="36" t="s">
        <v>14</v>
      </c>
      <c r="B18" s="47">
        <v>11.12116</v>
      </c>
      <c r="C18" s="47">
        <v>10.066108</v>
      </c>
      <c r="D18" s="47">
        <v>118.56713000000001</v>
      </c>
      <c r="E18" s="47">
        <v>124.51610599999999</v>
      </c>
      <c r="F18" s="4"/>
      <c r="G18" s="3"/>
      <c r="H18" s="3"/>
    </row>
    <row r="19" spans="1:8" x14ac:dyDescent="0.2">
      <c r="A19" s="37" t="s">
        <v>15</v>
      </c>
      <c r="B19" s="38">
        <v>2.537833</v>
      </c>
      <c r="C19" s="38">
        <v>0.69921100000000003</v>
      </c>
      <c r="D19" s="38">
        <v>32.05341</v>
      </c>
      <c r="E19" s="38">
        <v>17.172522000000001</v>
      </c>
      <c r="F19" s="4"/>
      <c r="G19" s="3"/>
      <c r="H19" s="3"/>
    </row>
    <row r="20" spans="1:8" x14ac:dyDescent="0.2">
      <c r="A20" s="35" t="s">
        <v>16</v>
      </c>
      <c r="B20" s="47">
        <v>0.277916</v>
      </c>
      <c r="C20" s="47">
        <v>0.91029099999999996</v>
      </c>
      <c r="D20" s="47">
        <v>3.8720859999999999</v>
      </c>
      <c r="E20" s="47">
        <v>5.2237280000000004</v>
      </c>
      <c r="F20" s="4"/>
      <c r="G20" s="3"/>
      <c r="H20" s="3"/>
    </row>
    <row r="21" spans="1:8" x14ac:dyDescent="0.2">
      <c r="A21" s="37" t="s">
        <v>17</v>
      </c>
      <c r="B21" s="38" t="s">
        <v>252</v>
      </c>
      <c r="C21" s="38" t="s">
        <v>252</v>
      </c>
      <c r="D21" s="38">
        <v>0.73003499999999999</v>
      </c>
      <c r="E21" s="38">
        <v>0.30401</v>
      </c>
      <c r="F21" s="4"/>
      <c r="G21" s="3"/>
      <c r="H21" s="3"/>
    </row>
    <row r="22" spans="1:8" x14ac:dyDescent="0.2">
      <c r="A22" s="36" t="s">
        <v>18</v>
      </c>
      <c r="B22" s="47">
        <v>31.312598000000001</v>
      </c>
      <c r="C22" s="47">
        <v>36.240349000000002</v>
      </c>
      <c r="D22" s="47">
        <v>378.47052300000001</v>
      </c>
      <c r="E22" s="47">
        <v>396.70105599999999</v>
      </c>
      <c r="F22" s="4"/>
      <c r="G22" s="3"/>
      <c r="H22" s="3"/>
    </row>
    <row r="23" spans="1:8" x14ac:dyDescent="0.2">
      <c r="A23" s="37" t="s">
        <v>19</v>
      </c>
      <c r="B23" s="38">
        <v>49.554194000000003</v>
      </c>
      <c r="C23" s="38">
        <v>52.046835999999999</v>
      </c>
      <c r="D23" s="38">
        <v>617.03590799999995</v>
      </c>
      <c r="E23" s="38">
        <v>613.65263900000002</v>
      </c>
      <c r="F23" s="4"/>
      <c r="G23" s="3"/>
      <c r="H23" s="3"/>
    </row>
    <row r="24" spans="1:8" x14ac:dyDescent="0.2">
      <c r="A24" s="35" t="s">
        <v>20</v>
      </c>
      <c r="B24" s="47">
        <v>18.613104</v>
      </c>
      <c r="C24" s="47">
        <v>6.2032879999999997</v>
      </c>
      <c r="D24" s="47">
        <v>116.280046</v>
      </c>
      <c r="E24" s="47">
        <v>85.373626000000002</v>
      </c>
      <c r="F24" s="4"/>
      <c r="G24" s="3"/>
      <c r="H24" s="3"/>
    </row>
    <row r="25" spans="1:8" x14ac:dyDescent="0.2">
      <c r="A25" s="37" t="s">
        <v>21</v>
      </c>
      <c r="B25" s="38">
        <v>42.027250000000002</v>
      </c>
      <c r="C25" s="38">
        <v>53.831465999999999</v>
      </c>
      <c r="D25" s="38">
        <v>540.520218</v>
      </c>
      <c r="E25" s="38">
        <v>533.41814299999999</v>
      </c>
      <c r="F25" s="4"/>
      <c r="G25" s="3"/>
      <c r="H25" s="3"/>
    </row>
    <row r="26" spans="1:8" x14ac:dyDescent="0.2">
      <c r="A26" s="36" t="s">
        <v>22</v>
      </c>
      <c r="B26" s="47">
        <v>72.136418000000006</v>
      </c>
      <c r="C26" s="47">
        <v>68.698187000000004</v>
      </c>
      <c r="D26" s="47">
        <v>747.92374500000005</v>
      </c>
      <c r="E26" s="47">
        <v>876.58048599999995</v>
      </c>
      <c r="F26" s="4"/>
      <c r="G26" s="3"/>
      <c r="H26" s="3"/>
    </row>
    <row r="27" spans="1:8" x14ac:dyDescent="0.2">
      <c r="A27" s="37" t="s">
        <v>23</v>
      </c>
      <c r="B27" s="38">
        <v>30.533626999999999</v>
      </c>
      <c r="C27" s="38">
        <v>25.430185999999999</v>
      </c>
      <c r="D27" s="38">
        <v>374.23139400000002</v>
      </c>
      <c r="E27" s="38">
        <v>338.09959500000002</v>
      </c>
      <c r="F27" s="4"/>
      <c r="G27" s="3"/>
      <c r="H27" s="3"/>
    </row>
    <row r="28" spans="1:8" x14ac:dyDescent="0.2">
      <c r="A28" s="35" t="s">
        <v>24</v>
      </c>
      <c r="B28" s="47">
        <v>48.539445999999998</v>
      </c>
      <c r="C28" s="47">
        <v>57.360906</v>
      </c>
      <c r="D28" s="47">
        <v>683.34416799999997</v>
      </c>
      <c r="E28" s="47">
        <v>678.66273699999999</v>
      </c>
      <c r="F28" s="4"/>
      <c r="G28" s="3"/>
      <c r="H28" s="3"/>
    </row>
    <row r="29" spans="1:8" x14ac:dyDescent="0.2">
      <c r="A29" s="37" t="s">
        <v>25</v>
      </c>
      <c r="B29" s="38">
        <v>8.6231709999999993</v>
      </c>
      <c r="C29" s="38">
        <v>11.186906</v>
      </c>
      <c r="D29" s="38">
        <v>165.47729200000001</v>
      </c>
      <c r="E29" s="38">
        <v>173.10310999999999</v>
      </c>
      <c r="F29" s="4"/>
      <c r="G29" s="3"/>
      <c r="H29" s="3"/>
    </row>
    <row r="30" spans="1:8" x14ac:dyDescent="0.2">
      <c r="A30" s="36" t="s">
        <v>26</v>
      </c>
      <c r="B30" s="47">
        <v>11.286398999999999</v>
      </c>
      <c r="C30" s="47">
        <v>12.566903</v>
      </c>
      <c r="D30" s="47">
        <v>119.606405</v>
      </c>
      <c r="E30" s="47">
        <v>145.836974</v>
      </c>
      <c r="F30" s="4"/>
      <c r="G30" s="3"/>
      <c r="H30" s="3"/>
    </row>
    <row r="31" spans="1:8" x14ac:dyDescent="0.2">
      <c r="A31" s="37" t="s">
        <v>27</v>
      </c>
      <c r="B31" s="38">
        <v>0.221246</v>
      </c>
      <c r="C31" s="38" t="s">
        <v>252</v>
      </c>
      <c r="D31" s="38">
        <v>3.3533400000000002</v>
      </c>
      <c r="E31" s="38">
        <v>0.63000599999999995</v>
      </c>
      <c r="F31" s="4"/>
      <c r="G31" s="3"/>
      <c r="H31" s="3"/>
    </row>
    <row r="32" spans="1:8" x14ac:dyDescent="0.2">
      <c r="A32" s="35" t="s">
        <v>28</v>
      </c>
      <c r="B32" s="47">
        <v>6.2400320000000002</v>
      </c>
      <c r="C32" s="47">
        <v>19.394141999999999</v>
      </c>
      <c r="D32" s="47">
        <v>68.772029000000003</v>
      </c>
      <c r="E32" s="47">
        <v>96.172185999999996</v>
      </c>
      <c r="F32" s="4"/>
      <c r="G32" s="3"/>
      <c r="H32" s="3"/>
    </row>
    <row r="33" spans="1:8" x14ac:dyDescent="0.2">
      <c r="A33" s="37" t="s">
        <v>29</v>
      </c>
      <c r="B33" s="38">
        <v>0.12360500000000001</v>
      </c>
      <c r="C33" s="38">
        <v>8.3250000000000005E-2</v>
      </c>
      <c r="D33" s="38">
        <v>5.8595189999999997</v>
      </c>
      <c r="E33" s="38">
        <v>6.117051</v>
      </c>
      <c r="F33" s="4"/>
      <c r="G33" s="3"/>
      <c r="H33" s="3"/>
    </row>
    <row r="34" spans="1:8" x14ac:dyDescent="0.2">
      <c r="A34" s="36" t="s">
        <v>30</v>
      </c>
      <c r="B34" s="47">
        <v>39.060107000000002</v>
      </c>
      <c r="C34" s="47">
        <v>29.995591000000001</v>
      </c>
      <c r="D34" s="47">
        <v>335.76355699999999</v>
      </c>
      <c r="E34" s="47">
        <v>368.29377799999997</v>
      </c>
      <c r="F34" s="4"/>
      <c r="G34" s="3"/>
      <c r="H34" s="3"/>
    </row>
    <row r="35" spans="1:8" x14ac:dyDescent="0.2">
      <c r="A35" s="37" t="s">
        <v>31</v>
      </c>
      <c r="B35" s="38">
        <v>4.4047559999999999</v>
      </c>
      <c r="C35" s="38">
        <v>2.7862559999999998</v>
      </c>
      <c r="D35" s="38">
        <v>64.664072000000004</v>
      </c>
      <c r="E35" s="38">
        <v>36.863388999999998</v>
      </c>
      <c r="F35" s="4"/>
      <c r="G35" s="3"/>
      <c r="H35" s="3"/>
    </row>
    <row r="36" spans="1:8" x14ac:dyDescent="0.2">
      <c r="A36" s="35" t="s">
        <v>32</v>
      </c>
      <c r="B36" s="47">
        <v>2.169524</v>
      </c>
      <c r="C36" s="47">
        <v>1.7947280000000001</v>
      </c>
      <c r="D36" s="47">
        <v>34.281022999999998</v>
      </c>
      <c r="E36" s="47">
        <v>25.570103</v>
      </c>
      <c r="F36" s="4"/>
      <c r="G36" s="3"/>
      <c r="H36" s="3"/>
    </row>
    <row r="37" spans="1:8" x14ac:dyDescent="0.2">
      <c r="A37" s="37" t="s">
        <v>33</v>
      </c>
      <c r="B37" s="38">
        <v>14.907949</v>
      </c>
      <c r="C37" s="38">
        <v>38.259101999999999</v>
      </c>
      <c r="D37" s="38">
        <v>206.39891</v>
      </c>
      <c r="E37" s="38">
        <v>451.96754399999998</v>
      </c>
      <c r="F37" s="4"/>
      <c r="G37" s="3"/>
      <c r="H37" s="3"/>
    </row>
    <row r="38" spans="1:8" x14ac:dyDescent="0.2">
      <c r="A38" s="36" t="s">
        <v>34</v>
      </c>
      <c r="B38" s="47">
        <v>2.8432439999999999</v>
      </c>
      <c r="C38" s="47">
        <v>0.18479999999999999</v>
      </c>
      <c r="D38" s="47">
        <v>44.334332000000003</v>
      </c>
      <c r="E38" s="47">
        <v>8.0391130000000004</v>
      </c>
      <c r="F38" s="4"/>
      <c r="G38" s="3"/>
      <c r="H38" s="3"/>
    </row>
    <row r="39" spans="1:8" x14ac:dyDescent="0.2">
      <c r="A39" s="37" t="s">
        <v>35</v>
      </c>
      <c r="B39" s="38">
        <v>55.002616000000003</v>
      </c>
      <c r="C39" s="38">
        <v>62.588301999999999</v>
      </c>
      <c r="D39" s="38">
        <v>600.46869200000003</v>
      </c>
      <c r="E39" s="38">
        <v>487.92265900000001</v>
      </c>
      <c r="F39" s="4"/>
      <c r="G39" s="3"/>
      <c r="H39" s="3"/>
    </row>
    <row r="40" spans="1:8" x14ac:dyDescent="0.2">
      <c r="A40" s="35" t="s">
        <v>36</v>
      </c>
      <c r="B40" s="47">
        <v>135.303314</v>
      </c>
      <c r="C40" s="47">
        <v>99.935457999999997</v>
      </c>
      <c r="D40" s="47">
        <v>1414.728304</v>
      </c>
      <c r="E40" s="47">
        <v>905.20638699999995</v>
      </c>
      <c r="F40" s="4"/>
      <c r="G40" s="3"/>
      <c r="H40" s="3"/>
    </row>
    <row r="41" spans="1:8" x14ac:dyDescent="0.2">
      <c r="A41" s="37" t="s">
        <v>37</v>
      </c>
      <c r="B41" s="38">
        <v>65.420085999999998</v>
      </c>
      <c r="C41" s="38">
        <v>53.662273999999996</v>
      </c>
      <c r="D41" s="38">
        <v>754.53991199999996</v>
      </c>
      <c r="E41" s="38">
        <v>764.047012</v>
      </c>
      <c r="F41" s="4"/>
      <c r="G41" s="3"/>
      <c r="H41" s="3"/>
    </row>
    <row r="42" spans="1:8" x14ac:dyDescent="0.2">
      <c r="A42" s="36" t="s">
        <v>38</v>
      </c>
      <c r="B42" s="47">
        <v>3.6014550000000001</v>
      </c>
      <c r="C42" s="47">
        <v>5.4085679999999998</v>
      </c>
      <c r="D42" s="47">
        <v>44.104570000000002</v>
      </c>
      <c r="E42" s="47">
        <v>47.664115000000002</v>
      </c>
      <c r="F42" s="4"/>
      <c r="G42" s="3"/>
      <c r="H42" s="3"/>
    </row>
    <row r="43" spans="1:8" x14ac:dyDescent="0.2">
      <c r="A43" s="37" t="s">
        <v>39</v>
      </c>
      <c r="B43" s="38">
        <v>3.7194999999999999E-2</v>
      </c>
      <c r="C43" s="38">
        <v>9.8071000000000005E-2</v>
      </c>
      <c r="D43" s="38">
        <v>0.599302</v>
      </c>
      <c r="E43" s="38">
        <v>0.16039100000000001</v>
      </c>
      <c r="F43" s="4"/>
      <c r="G43" s="3"/>
      <c r="H43" s="3"/>
    </row>
    <row r="44" spans="1:8" x14ac:dyDescent="0.2">
      <c r="A44" s="35" t="s">
        <v>40</v>
      </c>
      <c r="B44" s="47">
        <v>7.6507000000000006E-2</v>
      </c>
      <c r="C44" s="47">
        <v>6.8897E-2</v>
      </c>
      <c r="D44" s="47">
        <v>0.95853900000000003</v>
      </c>
      <c r="E44" s="47">
        <v>1.395734</v>
      </c>
      <c r="F44" s="4"/>
      <c r="G44" s="3"/>
      <c r="H44" s="3"/>
    </row>
    <row r="45" spans="1:8" x14ac:dyDescent="0.2">
      <c r="A45" s="37" t="s">
        <v>41</v>
      </c>
      <c r="B45" s="38">
        <v>35.596169000000003</v>
      </c>
      <c r="C45" s="38">
        <v>32.556832999999997</v>
      </c>
      <c r="D45" s="38">
        <v>320.64558499999998</v>
      </c>
      <c r="E45" s="38">
        <v>276.89060799999999</v>
      </c>
      <c r="F45" s="4"/>
      <c r="G45" s="3"/>
      <c r="H45" s="3"/>
    </row>
    <row r="46" spans="1:8" x14ac:dyDescent="0.2">
      <c r="A46" s="36" t="s">
        <v>42</v>
      </c>
      <c r="B46" s="47">
        <v>1409.726099</v>
      </c>
      <c r="C46" s="47">
        <v>1604.1529579999999</v>
      </c>
      <c r="D46" s="47">
        <v>11444.009438999999</v>
      </c>
      <c r="E46" s="47">
        <v>14284.77693</v>
      </c>
      <c r="F46" s="4"/>
      <c r="G46" s="3"/>
      <c r="H46" s="3"/>
    </row>
    <row r="47" spans="1:8" x14ac:dyDescent="0.2">
      <c r="A47" s="37" t="s">
        <v>43</v>
      </c>
      <c r="B47" s="38">
        <v>6.2645249999999999</v>
      </c>
      <c r="C47" s="38">
        <v>6.575437</v>
      </c>
      <c r="D47" s="38">
        <v>90.529655000000005</v>
      </c>
      <c r="E47" s="38">
        <v>68.782084999999995</v>
      </c>
      <c r="F47" s="4"/>
      <c r="G47" s="3"/>
      <c r="H47" s="3"/>
    </row>
    <row r="48" spans="1:8" x14ac:dyDescent="0.2">
      <c r="A48" s="35" t="s">
        <v>44</v>
      </c>
      <c r="B48" s="47" t="s">
        <v>252</v>
      </c>
      <c r="C48" s="47">
        <v>0.17449999999999999</v>
      </c>
      <c r="D48" s="47">
        <v>0.58106400000000002</v>
      </c>
      <c r="E48" s="47">
        <v>0.28549999999999998</v>
      </c>
      <c r="F48" s="4"/>
      <c r="G48" s="3"/>
      <c r="H48" s="3"/>
    </row>
    <row r="49" spans="1:8" x14ac:dyDescent="0.2">
      <c r="A49" s="37" t="s">
        <v>45</v>
      </c>
      <c r="B49" s="38">
        <v>2.2707000000000001E-2</v>
      </c>
      <c r="C49" s="38">
        <v>6.0011000000000002E-2</v>
      </c>
      <c r="D49" s="38">
        <v>2.6791170000000002</v>
      </c>
      <c r="E49" s="38">
        <v>1.017833</v>
      </c>
      <c r="F49" s="4"/>
      <c r="G49" s="3"/>
      <c r="H49" s="3"/>
    </row>
    <row r="50" spans="1:8" x14ac:dyDescent="0.2">
      <c r="A50" s="36" t="s">
        <v>46</v>
      </c>
      <c r="B50" s="47" t="s">
        <v>252</v>
      </c>
      <c r="C50" s="47" t="s">
        <v>252</v>
      </c>
      <c r="D50" s="47">
        <v>3.375E-3</v>
      </c>
      <c r="E50" s="47" t="s">
        <v>252</v>
      </c>
      <c r="F50" s="4"/>
      <c r="G50" s="3"/>
      <c r="H50" s="3"/>
    </row>
    <row r="51" spans="1:8" x14ac:dyDescent="0.2">
      <c r="A51" s="37" t="s">
        <v>47</v>
      </c>
      <c r="B51" s="38">
        <v>5.0483469999999997</v>
      </c>
      <c r="C51" s="38">
        <v>4.1779469999999996</v>
      </c>
      <c r="D51" s="38">
        <v>326.81914799999998</v>
      </c>
      <c r="E51" s="38">
        <v>69.110299999999995</v>
      </c>
      <c r="F51" s="4"/>
      <c r="G51" s="3"/>
      <c r="H51" s="3"/>
    </row>
    <row r="52" spans="1:8" x14ac:dyDescent="0.2">
      <c r="A52" s="35" t="s">
        <v>48</v>
      </c>
      <c r="B52" s="47">
        <v>1.3065E-2</v>
      </c>
      <c r="C52" s="47">
        <v>2.8800000000000002E-3</v>
      </c>
      <c r="D52" s="47">
        <v>0.18293499999999999</v>
      </c>
      <c r="E52" s="47">
        <v>0.64641000000000004</v>
      </c>
      <c r="F52" s="4"/>
      <c r="G52" s="3"/>
      <c r="H52" s="3"/>
    </row>
    <row r="53" spans="1:8" x14ac:dyDescent="0.2">
      <c r="A53" s="37" t="s">
        <v>49</v>
      </c>
      <c r="B53" s="38">
        <v>2.1228E-2</v>
      </c>
      <c r="C53" s="38">
        <v>0.20164499999999999</v>
      </c>
      <c r="D53" s="38">
        <v>2.4913620000000001</v>
      </c>
      <c r="E53" s="38">
        <v>2.5786129999999998</v>
      </c>
      <c r="F53" s="4"/>
      <c r="G53" s="3"/>
      <c r="H53" s="3"/>
    </row>
    <row r="54" spans="1:8" x14ac:dyDescent="0.2">
      <c r="A54" s="36" t="s">
        <v>50</v>
      </c>
      <c r="B54" s="47">
        <v>1.9740000000000001E-3</v>
      </c>
      <c r="C54" s="47" t="s">
        <v>252</v>
      </c>
      <c r="D54" s="47">
        <v>0.46804499999999999</v>
      </c>
      <c r="E54" s="47">
        <v>0.25620599999999999</v>
      </c>
      <c r="F54" s="4"/>
      <c r="G54" s="3"/>
      <c r="H54" s="3"/>
    </row>
    <row r="55" spans="1:8" x14ac:dyDescent="0.2">
      <c r="A55" s="37" t="s">
        <v>51</v>
      </c>
      <c r="B55" s="38">
        <v>127.523034</v>
      </c>
      <c r="C55" s="38">
        <v>159.18975499999999</v>
      </c>
      <c r="D55" s="38">
        <v>1243.2269920000001</v>
      </c>
      <c r="E55" s="38">
        <v>1496.4998049999999</v>
      </c>
      <c r="F55" s="4"/>
      <c r="G55" s="3"/>
      <c r="H55" s="3"/>
    </row>
    <row r="56" spans="1:8" x14ac:dyDescent="0.2">
      <c r="A56" s="35" t="s">
        <v>52</v>
      </c>
      <c r="B56" s="47">
        <v>24.539387000000001</v>
      </c>
      <c r="C56" s="47">
        <v>57.854137999999999</v>
      </c>
      <c r="D56" s="47">
        <v>175.58273700000001</v>
      </c>
      <c r="E56" s="47">
        <v>488.57689900000003</v>
      </c>
      <c r="F56" s="4"/>
      <c r="G56" s="3"/>
      <c r="H56" s="3"/>
    </row>
    <row r="57" spans="1:8" x14ac:dyDescent="0.2">
      <c r="A57" s="37" t="s">
        <v>53</v>
      </c>
      <c r="B57" s="38">
        <v>2.5000000000000001E-3</v>
      </c>
      <c r="C57" s="38">
        <v>1E-3</v>
      </c>
      <c r="D57" s="38">
        <v>0.10538</v>
      </c>
      <c r="E57" s="38">
        <v>1.274E-3</v>
      </c>
      <c r="F57" s="4"/>
      <c r="G57" s="3"/>
      <c r="H57" s="3"/>
    </row>
    <row r="58" spans="1:8" x14ac:dyDescent="0.2">
      <c r="A58" s="36" t="s">
        <v>54</v>
      </c>
      <c r="B58" s="47" t="s">
        <v>252</v>
      </c>
      <c r="C58" s="47" t="s">
        <v>252</v>
      </c>
      <c r="D58" s="47">
        <v>9.7E-5</v>
      </c>
      <c r="E58" s="47" t="s">
        <v>252</v>
      </c>
      <c r="F58" s="4"/>
      <c r="G58" s="3"/>
      <c r="H58" s="3"/>
    </row>
    <row r="59" spans="1:8" x14ac:dyDescent="0.2">
      <c r="A59" s="37" t="s">
        <v>55</v>
      </c>
      <c r="B59" s="38">
        <v>8.4670000000000006E-3</v>
      </c>
      <c r="C59" s="38" t="s">
        <v>252</v>
      </c>
      <c r="D59" s="38">
        <v>0.42503000000000002</v>
      </c>
      <c r="E59" s="38">
        <v>0.205655</v>
      </c>
      <c r="F59" s="4"/>
      <c r="G59" s="3"/>
      <c r="H59" s="3"/>
    </row>
    <row r="60" spans="1:8" x14ac:dyDescent="0.2">
      <c r="A60" s="35" t="s">
        <v>56</v>
      </c>
      <c r="B60" s="47">
        <v>0.67231700000000005</v>
      </c>
      <c r="C60" s="47">
        <v>1.7749999999999998E-2</v>
      </c>
      <c r="D60" s="47">
        <v>7.5601539999999998</v>
      </c>
      <c r="E60" s="47">
        <v>1.182029</v>
      </c>
      <c r="F60" s="4"/>
      <c r="G60" s="3"/>
      <c r="H60" s="3"/>
    </row>
    <row r="61" spans="1:8" x14ac:dyDescent="0.2">
      <c r="A61" s="37" t="s">
        <v>57</v>
      </c>
      <c r="B61" s="38">
        <v>0.24839700000000001</v>
      </c>
      <c r="C61" s="38">
        <v>0.78169500000000003</v>
      </c>
      <c r="D61" s="38">
        <v>16.311060000000001</v>
      </c>
      <c r="E61" s="38">
        <v>3.4212590000000001</v>
      </c>
      <c r="F61" s="4"/>
      <c r="G61" s="3"/>
      <c r="H61" s="3"/>
    </row>
    <row r="62" spans="1:8" x14ac:dyDescent="0.2">
      <c r="A62" s="36" t="s">
        <v>58</v>
      </c>
      <c r="B62" s="47">
        <v>2.2624309999999999</v>
      </c>
      <c r="C62" s="47">
        <v>1.5891010000000001</v>
      </c>
      <c r="D62" s="47">
        <v>21.023070000000001</v>
      </c>
      <c r="E62" s="47">
        <v>16.461293000000001</v>
      </c>
      <c r="F62" s="4"/>
      <c r="G62" s="3"/>
      <c r="H62" s="3"/>
    </row>
    <row r="63" spans="1:8" x14ac:dyDescent="0.2">
      <c r="A63" s="37" t="s">
        <v>59</v>
      </c>
      <c r="B63" s="38">
        <v>7.6405969999999996</v>
      </c>
      <c r="C63" s="38">
        <v>20.614906999999999</v>
      </c>
      <c r="D63" s="38">
        <v>207.994395</v>
      </c>
      <c r="E63" s="38">
        <v>194.2081</v>
      </c>
      <c r="F63" s="4"/>
      <c r="G63" s="3"/>
      <c r="H63" s="3"/>
    </row>
    <row r="64" spans="1:8" x14ac:dyDescent="0.2">
      <c r="A64" s="35" t="s">
        <v>60</v>
      </c>
      <c r="B64" s="47">
        <v>2.3699999999999999E-4</v>
      </c>
      <c r="C64" s="47">
        <v>0.14768999999999999</v>
      </c>
      <c r="D64" s="47">
        <v>0.87157600000000002</v>
      </c>
      <c r="E64" s="47">
        <v>0.51351199999999997</v>
      </c>
      <c r="F64" s="4"/>
      <c r="G64" s="3"/>
      <c r="H64" s="3"/>
    </row>
    <row r="65" spans="1:8" x14ac:dyDescent="0.2">
      <c r="A65" s="37" t="s">
        <v>61</v>
      </c>
      <c r="B65" s="38">
        <v>0.44700600000000001</v>
      </c>
      <c r="C65" s="38">
        <v>0.338478</v>
      </c>
      <c r="D65" s="38">
        <v>7.0101889999999996</v>
      </c>
      <c r="E65" s="38">
        <v>5.5348350000000002</v>
      </c>
      <c r="F65" s="4"/>
      <c r="G65" s="3"/>
      <c r="H65" s="3"/>
    </row>
    <row r="66" spans="1:8" x14ac:dyDescent="0.2">
      <c r="A66" s="36" t="s">
        <v>62</v>
      </c>
      <c r="B66" s="47" t="s">
        <v>252</v>
      </c>
      <c r="C66" s="47">
        <v>0.156663</v>
      </c>
      <c r="D66" s="47">
        <v>1.1698E-2</v>
      </c>
      <c r="E66" s="47">
        <v>0.157413</v>
      </c>
      <c r="F66" s="4"/>
      <c r="G66" s="3"/>
      <c r="H66" s="3"/>
    </row>
    <row r="67" spans="1:8" x14ac:dyDescent="0.2">
      <c r="A67" s="37" t="s">
        <v>63</v>
      </c>
      <c r="B67" s="38">
        <v>0.12929299999999999</v>
      </c>
      <c r="C67" s="38">
        <v>0.69418599999999997</v>
      </c>
      <c r="D67" s="38">
        <v>7.9136990000000003</v>
      </c>
      <c r="E67" s="38">
        <v>8.0915569999999999</v>
      </c>
      <c r="F67" s="4"/>
      <c r="G67" s="3"/>
      <c r="H67" s="3"/>
    </row>
    <row r="68" spans="1:8" x14ac:dyDescent="0.2">
      <c r="A68" s="35" t="s">
        <v>64</v>
      </c>
      <c r="B68" s="47">
        <v>1.6675450000000001</v>
      </c>
      <c r="C68" s="47">
        <v>1.7410410000000001</v>
      </c>
      <c r="D68" s="47">
        <v>14.181488999999999</v>
      </c>
      <c r="E68" s="47">
        <v>9.6731160000000003</v>
      </c>
      <c r="F68" s="4"/>
      <c r="G68" s="3"/>
      <c r="H68" s="3"/>
    </row>
    <row r="69" spans="1:8" x14ac:dyDescent="0.2">
      <c r="A69" s="37" t="s">
        <v>65</v>
      </c>
      <c r="B69" s="38">
        <v>7.0404450000000001</v>
      </c>
      <c r="C69" s="38">
        <v>7.3673950000000001</v>
      </c>
      <c r="D69" s="38">
        <v>78.040577999999996</v>
      </c>
      <c r="E69" s="38">
        <v>74.399388000000002</v>
      </c>
      <c r="F69" s="4"/>
      <c r="G69" s="3"/>
      <c r="H69" s="3"/>
    </row>
    <row r="70" spans="1:8" x14ac:dyDescent="0.2">
      <c r="A70" s="36" t="s">
        <v>66</v>
      </c>
      <c r="B70" s="47">
        <v>0.218804</v>
      </c>
      <c r="C70" s="47">
        <v>1.0070000000000001E-2</v>
      </c>
      <c r="D70" s="47">
        <v>3.7303920000000002</v>
      </c>
      <c r="E70" s="47">
        <v>0.70124600000000004</v>
      </c>
      <c r="F70" s="4"/>
      <c r="G70" s="3"/>
      <c r="H70" s="3"/>
    </row>
    <row r="71" spans="1:8" x14ac:dyDescent="0.2">
      <c r="A71" s="37" t="s">
        <v>67</v>
      </c>
      <c r="B71" s="38">
        <v>0.13941799999999999</v>
      </c>
      <c r="C71" s="38">
        <v>5.1789999999999996E-3</v>
      </c>
      <c r="D71" s="38">
        <v>0.37460399999999999</v>
      </c>
      <c r="E71" s="38">
        <v>7.2189000000000003E-2</v>
      </c>
      <c r="F71" s="4"/>
      <c r="G71" s="3"/>
      <c r="H71" s="3"/>
    </row>
    <row r="72" spans="1:8" x14ac:dyDescent="0.2">
      <c r="A72" s="35" t="s">
        <v>68</v>
      </c>
      <c r="B72" s="47">
        <v>7.0810999999999999E-2</v>
      </c>
      <c r="C72" s="47">
        <v>3.1496000000000003E-2</v>
      </c>
      <c r="D72" s="47">
        <v>0.44539099999999998</v>
      </c>
      <c r="E72" s="47">
        <v>0.36862200000000001</v>
      </c>
      <c r="F72" s="4"/>
      <c r="G72" s="3"/>
      <c r="H72" s="3"/>
    </row>
    <row r="73" spans="1:8" x14ac:dyDescent="0.2">
      <c r="A73" s="37" t="s">
        <v>69</v>
      </c>
      <c r="B73" s="38">
        <v>2.9801999999999999E-2</v>
      </c>
      <c r="C73" s="38">
        <v>0.14630000000000001</v>
      </c>
      <c r="D73" s="38">
        <v>0.96977999999999998</v>
      </c>
      <c r="E73" s="38">
        <v>1.3545450000000001</v>
      </c>
      <c r="F73" s="4"/>
      <c r="G73" s="3"/>
      <c r="H73" s="3"/>
    </row>
    <row r="74" spans="1:8" x14ac:dyDescent="0.2">
      <c r="A74" s="36" t="s">
        <v>70</v>
      </c>
      <c r="B74" s="47">
        <v>14.039764999999999</v>
      </c>
      <c r="C74" s="47">
        <v>16.943569</v>
      </c>
      <c r="D74" s="47">
        <v>207.00917200000001</v>
      </c>
      <c r="E74" s="47">
        <v>149.87665799999999</v>
      </c>
      <c r="F74" s="4"/>
      <c r="G74" s="3"/>
      <c r="H74" s="3"/>
    </row>
    <row r="75" spans="1:8" x14ac:dyDescent="0.2">
      <c r="A75" s="37" t="s">
        <v>71</v>
      </c>
      <c r="B75" s="38">
        <v>32.597164999999997</v>
      </c>
      <c r="C75" s="38">
        <v>45.781261999999998</v>
      </c>
      <c r="D75" s="38">
        <v>279.91585500000002</v>
      </c>
      <c r="E75" s="38">
        <v>360.34229900000003</v>
      </c>
      <c r="F75" s="4"/>
      <c r="G75" s="3"/>
      <c r="H75" s="3"/>
    </row>
    <row r="76" spans="1:8" x14ac:dyDescent="0.2">
      <c r="A76" s="35" t="s">
        <v>72</v>
      </c>
      <c r="B76" s="47">
        <v>30.215938000000001</v>
      </c>
      <c r="C76" s="47">
        <v>35.550260999999999</v>
      </c>
      <c r="D76" s="47">
        <v>583.94384700000001</v>
      </c>
      <c r="E76" s="47">
        <v>263.80677900000001</v>
      </c>
      <c r="F76" s="4"/>
      <c r="G76" s="3"/>
      <c r="H76" s="3"/>
    </row>
    <row r="77" spans="1:8" x14ac:dyDescent="0.2">
      <c r="A77" s="37" t="s">
        <v>73</v>
      </c>
      <c r="B77" s="38">
        <v>1185.2834479999999</v>
      </c>
      <c r="C77" s="38">
        <v>1008.42812</v>
      </c>
      <c r="D77" s="38">
        <v>12386.681766</v>
      </c>
      <c r="E77" s="38">
        <v>28317.337006999998</v>
      </c>
      <c r="F77" s="4"/>
      <c r="G77" s="3"/>
      <c r="H77" s="3"/>
    </row>
    <row r="78" spans="1:8" x14ac:dyDescent="0.2">
      <c r="A78" s="36" t="s">
        <v>74</v>
      </c>
      <c r="B78" s="47">
        <v>244.914524</v>
      </c>
      <c r="C78" s="47">
        <v>569.36132499999997</v>
      </c>
      <c r="D78" s="47">
        <v>3057.374053</v>
      </c>
      <c r="E78" s="47">
        <v>3608.9062490000001</v>
      </c>
      <c r="F78" s="4"/>
      <c r="G78" s="3"/>
      <c r="H78" s="3"/>
    </row>
    <row r="79" spans="1:8" x14ac:dyDescent="0.2">
      <c r="A79" s="37" t="s">
        <v>75</v>
      </c>
      <c r="B79" s="38">
        <v>388.932457</v>
      </c>
      <c r="C79" s="38">
        <v>225.039772</v>
      </c>
      <c r="D79" s="38">
        <v>4022.6385479999999</v>
      </c>
      <c r="E79" s="38">
        <v>2829.0366680000002</v>
      </c>
      <c r="F79" s="4"/>
      <c r="G79" s="3"/>
      <c r="H79" s="3"/>
    </row>
    <row r="80" spans="1:8" x14ac:dyDescent="0.2">
      <c r="A80" s="35" t="s">
        <v>76</v>
      </c>
      <c r="B80" s="47">
        <v>404.89347700000002</v>
      </c>
      <c r="C80" s="47">
        <v>312.500338</v>
      </c>
      <c r="D80" s="47">
        <v>4872.7530960000004</v>
      </c>
      <c r="E80" s="47">
        <v>3703.2846979999999</v>
      </c>
      <c r="F80" s="4"/>
      <c r="G80" s="3"/>
      <c r="H80" s="3"/>
    </row>
    <row r="81" spans="1:8" x14ac:dyDescent="0.2">
      <c r="A81" s="37" t="s">
        <v>77</v>
      </c>
      <c r="B81" s="38">
        <v>8.4136000000000002E-2</v>
      </c>
      <c r="C81" s="38">
        <v>2.1545999999999999E-2</v>
      </c>
      <c r="D81" s="38">
        <v>1.7498530000000001</v>
      </c>
      <c r="E81" s="38">
        <v>6.7367720000000002</v>
      </c>
      <c r="F81" s="4"/>
      <c r="G81" s="3"/>
      <c r="H81" s="3"/>
    </row>
    <row r="82" spans="1:8" x14ac:dyDescent="0.2">
      <c r="A82" s="36" t="s">
        <v>78</v>
      </c>
      <c r="B82" s="47">
        <v>289.62876299999999</v>
      </c>
      <c r="C82" s="47">
        <v>744.46971199999996</v>
      </c>
      <c r="D82" s="47">
        <v>4909.7272540000004</v>
      </c>
      <c r="E82" s="47">
        <v>5336.8207570000004</v>
      </c>
      <c r="F82" s="4"/>
      <c r="G82" s="3"/>
      <c r="H82" s="3"/>
    </row>
    <row r="83" spans="1:8" x14ac:dyDescent="0.2">
      <c r="A83" s="37" t="s">
        <v>79</v>
      </c>
      <c r="B83" s="38" t="s">
        <v>252</v>
      </c>
      <c r="C83" s="38" t="s">
        <v>252</v>
      </c>
      <c r="D83" s="38">
        <v>6.3295459999999997</v>
      </c>
      <c r="E83" s="38">
        <v>0.77648300000000003</v>
      </c>
      <c r="F83" s="4"/>
      <c r="G83" s="3"/>
      <c r="H83" s="3"/>
    </row>
    <row r="84" spans="1:8" x14ac:dyDescent="0.2">
      <c r="A84" s="35" t="s">
        <v>80</v>
      </c>
      <c r="B84" s="47">
        <v>1.390803</v>
      </c>
      <c r="C84" s="47">
        <v>0.53404200000000002</v>
      </c>
      <c r="D84" s="47">
        <v>14.808698</v>
      </c>
      <c r="E84" s="47">
        <v>12.763636999999999</v>
      </c>
      <c r="F84" s="4"/>
      <c r="G84" s="3"/>
      <c r="H84" s="3"/>
    </row>
    <row r="85" spans="1:8" x14ac:dyDescent="0.2">
      <c r="A85" s="37" t="s">
        <v>81</v>
      </c>
      <c r="B85" s="38">
        <v>1.3600000000000001E-3</v>
      </c>
      <c r="C85" s="38" t="s">
        <v>252</v>
      </c>
      <c r="D85" s="38">
        <v>0.25390400000000002</v>
      </c>
      <c r="E85" s="38">
        <v>0.40733399999999997</v>
      </c>
      <c r="F85" s="4"/>
      <c r="G85" s="3"/>
      <c r="H85" s="3"/>
    </row>
    <row r="86" spans="1:8" x14ac:dyDescent="0.2">
      <c r="A86" s="36" t="s">
        <v>82</v>
      </c>
      <c r="B86" s="47" t="s">
        <v>252</v>
      </c>
      <c r="C86" s="47" t="s">
        <v>252</v>
      </c>
      <c r="D86" s="47">
        <v>9.2831279999999996</v>
      </c>
      <c r="E86" s="47">
        <v>0.48175800000000002</v>
      </c>
      <c r="F86" s="4"/>
      <c r="G86" s="3"/>
      <c r="H86" s="3"/>
    </row>
    <row r="87" spans="1:8" x14ac:dyDescent="0.2">
      <c r="A87" s="37" t="s">
        <v>83</v>
      </c>
      <c r="B87" s="38">
        <v>1.283085</v>
      </c>
      <c r="C87" s="38">
        <v>0.68459099999999995</v>
      </c>
      <c r="D87" s="38">
        <v>11.479857000000001</v>
      </c>
      <c r="E87" s="38">
        <v>5.429424</v>
      </c>
      <c r="F87" s="4"/>
      <c r="G87" s="3"/>
      <c r="H87" s="3"/>
    </row>
    <row r="88" spans="1:8" x14ac:dyDescent="0.2">
      <c r="A88" s="35" t="s">
        <v>84</v>
      </c>
      <c r="B88" s="47">
        <v>11.465752999999999</v>
      </c>
      <c r="C88" s="47">
        <v>11.568842</v>
      </c>
      <c r="D88" s="47">
        <v>232.400971</v>
      </c>
      <c r="E88" s="47">
        <v>157.823375</v>
      </c>
      <c r="F88" s="4"/>
      <c r="G88" s="3"/>
      <c r="H88" s="3"/>
    </row>
    <row r="89" spans="1:8" x14ac:dyDescent="0.2">
      <c r="A89" s="37" t="s">
        <v>85</v>
      </c>
      <c r="B89" s="38">
        <v>128.84600699999999</v>
      </c>
      <c r="C89" s="38">
        <v>103.300904</v>
      </c>
      <c r="D89" s="38">
        <v>1524.9974950000001</v>
      </c>
      <c r="E89" s="38">
        <v>848.41397700000005</v>
      </c>
      <c r="F89" s="4"/>
      <c r="G89" s="3"/>
      <c r="H89" s="3"/>
    </row>
    <row r="90" spans="1:8" x14ac:dyDescent="0.2">
      <c r="A90" s="36" t="s">
        <v>86</v>
      </c>
      <c r="B90" s="47">
        <v>88.811903999999998</v>
      </c>
      <c r="C90" s="47">
        <v>62.164738999999997</v>
      </c>
      <c r="D90" s="47">
        <v>848.70486300000005</v>
      </c>
      <c r="E90" s="47">
        <v>590.44939399999998</v>
      </c>
      <c r="F90" s="4"/>
      <c r="G90" s="3"/>
      <c r="H90" s="3"/>
    </row>
    <row r="91" spans="1:8" x14ac:dyDescent="0.2">
      <c r="A91" s="37" t="s">
        <v>87</v>
      </c>
      <c r="B91" s="38">
        <v>2.5682459999999998</v>
      </c>
      <c r="C91" s="38">
        <v>0.371</v>
      </c>
      <c r="D91" s="38">
        <v>16.540506000000001</v>
      </c>
      <c r="E91" s="38">
        <v>16.864063000000002</v>
      </c>
      <c r="F91" s="4"/>
      <c r="G91" s="3"/>
      <c r="H91" s="3"/>
    </row>
    <row r="92" spans="1:8" x14ac:dyDescent="0.2">
      <c r="A92" s="35" t="s">
        <v>88</v>
      </c>
      <c r="B92" s="47">
        <v>32.235897000000001</v>
      </c>
      <c r="C92" s="47">
        <v>26.985244999999999</v>
      </c>
      <c r="D92" s="47">
        <v>412.41253799999998</v>
      </c>
      <c r="E92" s="47">
        <v>350.80658</v>
      </c>
      <c r="F92" s="4"/>
      <c r="G92" s="3"/>
      <c r="H92" s="3"/>
    </row>
    <row r="93" spans="1:8" x14ac:dyDescent="0.2">
      <c r="A93" s="37" t="s">
        <v>89</v>
      </c>
      <c r="B93" s="38">
        <v>15.890237000000001</v>
      </c>
      <c r="C93" s="38">
        <v>16.702596</v>
      </c>
      <c r="D93" s="38">
        <v>222.99249699999999</v>
      </c>
      <c r="E93" s="38">
        <v>226.58108300000001</v>
      </c>
      <c r="F93" s="4"/>
      <c r="G93" s="3"/>
      <c r="H93" s="3"/>
    </row>
    <row r="94" spans="1:8" x14ac:dyDescent="0.2">
      <c r="A94" s="36" t="s">
        <v>90</v>
      </c>
      <c r="B94" s="47">
        <v>21.127998000000002</v>
      </c>
      <c r="C94" s="47">
        <v>2.9243049999999999</v>
      </c>
      <c r="D94" s="47">
        <v>110.06522699999999</v>
      </c>
      <c r="E94" s="47">
        <v>60.906419999999997</v>
      </c>
      <c r="F94" s="4"/>
      <c r="G94" s="3"/>
      <c r="H94" s="3"/>
    </row>
    <row r="95" spans="1:8" x14ac:dyDescent="0.2">
      <c r="A95" s="37" t="s">
        <v>91</v>
      </c>
      <c r="B95" s="38">
        <v>3.3446220000000002</v>
      </c>
      <c r="C95" s="38">
        <v>0.51357799999999998</v>
      </c>
      <c r="D95" s="38">
        <v>61.144055999999999</v>
      </c>
      <c r="E95" s="38">
        <v>45.481822000000001</v>
      </c>
      <c r="F95" s="4"/>
      <c r="G95" s="3"/>
      <c r="H95" s="3"/>
    </row>
    <row r="96" spans="1:8" x14ac:dyDescent="0.2">
      <c r="A96" s="35" t="s">
        <v>92</v>
      </c>
      <c r="B96" s="47">
        <v>0.10194400000000001</v>
      </c>
      <c r="C96" s="47">
        <v>5.9180999999999997E-2</v>
      </c>
      <c r="D96" s="47">
        <v>0.17599200000000001</v>
      </c>
      <c r="E96" s="47">
        <v>6.4459600000000004</v>
      </c>
      <c r="F96" s="4"/>
      <c r="G96" s="3"/>
      <c r="H96" s="3"/>
    </row>
    <row r="97" spans="1:5" x14ac:dyDescent="0.2">
      <c r="A97" s="37" t="s">
        <v>93</v>
      </c>
      <c r="B97" s="38" t="s">
        <v>252</v>
      </c>
      <c r="C97" s="38" t="s">
        <v>252</v>
      </c>
      <c r="D97" s="38">
        <v>6.901E-3</v>
      </c>
      <c r="E97" s="38" t="s">
        <v>252</v>
      </c>
    </row>
    <row r="98" spans="1:5" x14ac:dyDescent="0.2">
      <c r="A98" s="36" t="s">
        <v>94</v>
      </c>
      <c r="B98" s="47">
        <v>31.583255999999999</v>
      </c>
      <c r="C98" s="47">
        <v>25.819452999999999</v>
      </c>
      <c r="D98" s="47">
        <v>367.81059800000003</v>
      </c>
      <c r="E98" s="47">
        <v>267.86944499999998</v>
      </c>
    </row>
    <row r="99" spans="1:5" x14ac:dyDescent="0.2">
      <c r="A99" s="37" t="s">
        <v>95</v>
      </c>
      <c r="B99" s="38">
        <v>1.3306999999999999E-2</v>
      </c>
      <c r="C99" s="38">
        <v>2.3823E-2</v>
      </c>
      <c r="D99" s="38">
        <v>0.82665200000000005</v>
      </c>
      <c r="E99" s="38">
        <v>1.025882</v>
      </c>
    </row>
    <row r="100" spans="1:5" x14ac:dyDescent="0.2">
      <c r="A100" s="35" t="s">
        <v>96</v>
      </c>
      <c r="B100" s="47">
        <v>0.20741699999999999</v>
      </c>
      <c r="C100" s="47">
        <v>0.34626899999999999</v>
      </c>
      <c r="D100" s="47">
        <v>5.0849260000000003</v>
      </c>
      <c r="E100" s="47">
        <v>2.4159540000000002</v>
      </c>
    </row>
    <row r="101" spans="1:5" x14ac:dyDescent="0.2">
      <c r="A101" s="37" t="s">
        <v>97</v>
      </c>
      <c r="B101" s="38">
        <v>0.10526099999999999</v>
      </c>
      <c r="C101" s="38">
        <v>4.4824999999999997E-2</v>
      </c>
      <c r="D101" s="38">
        <v>0.42367199999999999</v>
      </c>
      <c r="E101" s="38">
        <v>4.4446960000000004</v>
      </c>
    </row>
    <row r="102" spans="1:5" x14ac:dyDescent="0.2">
      <c r="A102" s="39" t="s">
        <v>98</v>
      </c>
      <c r="B102" s="50">
        <v>0.81316900000000003</v>
      </c>
      <c r="C102" s="50">
        <v>0.84075</v>
      </c>
      <c r="D102" s="50">
        <v>8.6888009999999998</v>
      </c>
      <c r="E102" s="50">
        <v>8.7903009999999995</v>
      </c>
    </row>
    <row r="103" spans="1:5" x14ac:dyDescent="0.2">
      <c r="A103" s="48"/>
      <c r="B103" s="49"/>
      <c r="C103" s="49"/>
      <c r="D103" s="49"/>
      <c r="E103" s="49"/>
    </row>
    <row r="104" spans="1:5" x14ac:dyDescent="0.2">
      <c r="A104" s="51" t="s">
        <v>226</v>
      </c>
      <c r="B104" s="18"/>
      <c r="C104" s="18"/>
      <c r="D104" s="18"/>
      <c r="E104" s="18"/>
    </row>
    <row r="105" spans="1:5" x14ac:dyDescent="0.2">
      <c r="A105" s="66" t="str">
        <f>'working sheet'!B34</f>
        <v/>
      </c>
      <c r="B105" s="66"/>
      <c r="C105" s="66"/>
      <c r="D105" s="66"/>
      <c r="E105" s="66"/>
    </row>
    <row r="106" spans="1:5" ht="15" x14ac:dyDescent="0.2">
      <c r="A106" s="14"/>
    </row>
  </sheetData>
  <mergeCells count="5">
    <mergeCell ref="A4:G4"/>
    <mergeCell ref="A5:A6"/>
    <mergeCell ref="B5:C5"/>
    <mergeCell ref="D5:E5"/>
    <mergeCell ref="A105:E10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225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4" t="s">
        <v>227</v>
      </c>
      <c r="B5" s="65" t="s">
        <v>229</v>
      </c>
      <c r="C5" s="65"/>
      <c r="D5" s="65" t="s">
        <v>230</v>
      </c>
      <c r="E5" s="65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4913.105125</v>
      </c>
      <c r="C7" s="19">
        <v>3089.2259490000001</v>
      </c>
      <c r="D7" s="19">
        <v>52841.562830000003</v>
      </c>
      <c r="E7" s="19">
        <v>35255.987841000002</v>
      </c>
      <c r="F7" s="4"/>
      <c r="G7" s="3"/>
      <c r="H7" s="3"/>
    </row>
    <row r="8" spans="1:12" x14ac:dyDescent="0.2">
      <c r="A8" s="35" t="s">
        <v>4</v>
      </c>
      <c r="B8" s="47">
        <v>0.49357600000000001</v>
      </c>
      <c r="C8" s="47">
        <v>0.34945199999999998</v>
      </c>
      <c r="D8" s="47">
        <v>19.540046</v>
      </c>
      <c r="E8" s="47">
        <v>6.2764030000000002</v>
      </c>
      <c r="F8" s="4"/>
      <c r="G8" s="3"/>
      <c r="H8" s="3"/>
    </row>
    <row r="9" spans="1:12" x14ac:dyDescent="0.2">
      <c r="A9" s="37" t="s">
        <v>5</v>
      </c>
      <c r="B9" s="38">
        <v>9.3579500000000007</v>
      </c>
      <c r="C9" s="38">
        <v>8.8295689999999993</v>
      </c>
      <c r="D9" s="38">
        <v>128.97216</v>
      </c>
      <c r="E9" s="38">
        <v>138.277658</v>
      </c>
      <c r="F9" s="4"/>
      <c r="G9" s="3"/>
      <c r="H9" s="3"/>
    </row>
    <row r="10" spans="1:12" x14ac:dyDescent="0.2">
      <c r="A10" s="36" t="s">
        <v>6</v>
      </c>
      <c r="B10" s="47">
        <v>4.270524</v>
      </c>
      <c r="C10" s="47">
        <v>9.2139419999999994</v>
      </c>
      <c r="D10" s="47">
        <v>47.911619999999999</v>
      </c>
      <c r="E10" s="47">
        <v>69.830585999999997</v>
      </c>
      <c r="F10" s="4"/>
      <c r="G10" s="3"/>
      <c r="H10" s="3"/>
    </row>
    <row r="11" spans="1:12" x14ac:dyDescent="0.2">
      <c r="A11" s="37" t="s">
        <v>7</v>
      </c>
      <c r="B11" s="38">
        <v>19.359480000000001</v>
      </c>
      <c r="C11" s="38">
        <v>21.205704999999998</v>
      </c>
      <c r="D11" s="38">
        <v>240.38084799999999</v>
      </c>
      <c r="E11" s="38">
        <v>283.06813199999999</v>
      </c>
      <c r="F11" s="4"/>
      <c r="G11" s="3"/>
      <c r="H11" s="3"/>
    </row>
    <row r="12" spans="1:12" x14ac:dyDescent="0.2">
      <c r="A12" s="35" t="s">
        <v>8</v>
      </c>
      <c r="B12" s="47">
        <v>9.2950000000000005E-2</v>
      </c>
      <c r="C12" s="47">
        <v>2.7650000000000001E-2</v>
      </c>
      <c r="D12" s="47">
        <v>0.16227800000000001</v>
      </c>
      <c r="E12" s="47">
        <v>0.57553500000000002</v>
      </c>
      <c r="F12" s="4"/>
      <c r="G12" s="3"/>
      <c r="H12" s="3"/>
    </row>
    <row r="13" spans="1:12" x14ac:dyDescent="0.2">
      <c r="A13" s="37" t="s">
        <v>9</v>
      </c>
      <c r="B13" s="38">
        <v>0.16105900000000001</v>
      </c>
      <c r="C13" s="38">
        <v>0.1636</v>
      </c>
      <c r="D13" s="38">
        <v>2.958491</v>
      </c>
      <c r="E13" s="38">
        <v>2.649356</v>
      </c>
      <c r="F13" s="4"/>
      <c r="G13" s="3"/>
      <c r="H13" s="3"/>
    </row>
    <row r="14" spans="1:12" x14ac:dyDescent="0.2">
      <c r="A14" s="36" t="s">
        <v>10</v>
      </c>
      <c r="B14" s="47">
        <v>29.079812</v>
      </c>
      <c r="C14" s="47">
        <v>36.188068000000001</v>
      </c>
      <c r="D14" s="47">
        <v>276.98972199999997</v>
      </c>
      <c r="E14" s="47">
        <v>371.45371999999998</v>
      </c>
      <c r="F14" s="4"/>
      <c r="G14" s="3"/>
      <c r="H14" s="3"/>
    </row>
    <row r="15" spans="1:12" x14ac:dyDescent="0.2">
      <c r="A15" s="37" t="s">
        <v>11</v>
      </c>
      <c r="B15" s="38">
        <v>118.87264500000001</v>
      </c>
      <c r="C15" s="38">
        <v>103.32848799999999</v>
      </c>
      <c r="D15" s="38">
        <v>1207.1382349999999</v>
      </c>
      <c r="E15" s="38">
        <v>1475.668641</v>
      </c>
      <c r="F15" s="4"/>
      <c r="G15" s="3"/>
      <c r="H15" s="3"/>
    </row>
    <row r="16" spans="1:12" x14ac:dyDescent="0.2">
      <c r="A16" s="35" t="s">
        <v>12</v>
      </c>
      <c r="B16" s="47">
        <v>29.618297999999999</v>
      </c>
      <c r="C16" s="47">
        <v>23.309350999999999</v>
      </c>
      <c r="D16" s="47">
        <v>262.68932899999999</v>
      </c>
      <c r="E16" s="47">
        <v>297.48765800000001</v>
      </c>
      <c r="F16" s="4"/>
      <c r="G16" s="3"/>
      <c r="H16" s="3"/>
    </row>
    <row r="17" spans="1:8" x14ac:dyDescent="0.2">
      <c r="A17" s="37" t="s">
        <v>13</v>
      </c>
      <c r="B17" s="38">
        <v>0.91279100000000002</v>
      </c>
      <c r="C17" s="38">
        <v>1.444148</v>
      </c>
      <c r="D17" s="38">
        <v>24.430019000000001</v>
      </c>
      <c r="E17" s="38">
        <v>13.851070999999999</v>
      </c>
      <c r="F17" s="4"/>
      <c r="G17" s="3"/>
      <c r="H17" s="3"/>
    </row>
    <row r="18" spans="1:8" x14ac:dyDescent="0.2">
      <c r="A18" s="36" t="s">
        <v>14</v>
      </c>
      <c r="B18" s="47">
        <v>0.58354300000000003</v>
      </c>
      <c r="C18" s="47">
        <v>0.60941000000000001</v>
      </c>
      <c r="D18" s="47">
        <v>11.035304</v>
      </c>
      <c r="E18" s="47">
        <v>5.907883</v>
      </c>
      <c r="F18" s="4"/>
      <c r="G18" s="3"/>
      <c r="H18" s="3"/>
    </row>
    <row r="19" spans="1:8" x14ac:dyDescent="0.2">
      <c r="A19" s="37" t="s">
        <v>15</v>
      </c>
      <c r="B19" s="38">
        <v>6.9542960000000003</v>
      </c>
      <c r="C19" s="38">
        <v>3.7666520000000001</v>
      </c>
      <c r="D19" s="38">
        <v>30.247712</v>
      </c>
      <c r="E19" s="38">
        <v>33.557495000000003</v>
      </c>
      <c r="F19" s="4"/>
      <c r="G19" s="3"/>
      <c r="H19" s="3"/>
    </row>
    <row r="20" spans="1:8" x14ac:dyDescent="0.2">
      <c r="A20" s="35" t="s">
        <v>16</v>
      </c>
      <c r="B20" s="47">
        <v>0.40386699999999998</v>
      </c>
      <c r="C20" s="47">
        <v>0.44217099999999998</v>
      </c>
      <c r="D20" s="47">
        <v>15.616031</v>
      </c>
      <c r="E20" s="47">
        <v>6.0342729999999998</v>
      </c>
      <c r="F20" s="4"/>
      <c r="G20" s="3"/>
      <c r="H20" s="3"/>
    </row>
    <row r="21" spans="1:8" x14ac:dyDescent="0.2">
      <c r="A21" s="37" t="s">
        <v>17</v>
      </c>
      <c r="B21" s="38">
        <v>5.7185E-2</v>
      </c>
      <c r="C21" s="38">
        <v>7.8211000000000003E-2</v>
      </c>
      <c r="D21" s="38">
        <v>0.81435299999999999</v>
      </c>
      <c r="E21" s="38">
        <v>1.159349</v>
      </c>
      <c r="F21" s="4"/>
      <c r="G21" s="3"/>
      <c r="H21" s="3"/>
    </row>
    <row r="22" spans="1:8" x14ac:dyDescent="0.2">
      <c r="A22" s="36" t="s">
        <v>18</v>
      </c>
      <c r="B22" s="47">
        <v>0.46252100000000002</v>
      </c>
      <c r="C22" s="47">
        <v>1.0221340000000001</v>
      </c>
      <c r="D22" s="47">
        <v>7.8998280000000003</v>
      </c>
      <c r="E22" s="47">
        <v>8.8126189999999998</v>
      </c>
      <c r="F22" s="4"/>
      <c r="G22" s="3"/>
      <c r="H22" s="3"/>
    </row>
    <row r="23" spans="1:8" x14ac:dyDescent="0.2">
      <c r="A23" s="37" t="s">
        <v>19</v>
      </c>
      <c r="B23" s="38">
        <v>2.8335490000000001</v>
      </c>
      <c r="C23" s="38">
        <v>1.5552870000000001</v>
      </c>
      <c r="D23" s="38">
        <v>27.811691</v>
      </c>
      <c r="E23" s="38">
        <v>10.011943</v>
      </c>
      <c r="F23" s="4"/>
      <c r="G23" s="3"/>
      <c r="H23" s="3"/>
    </row>
    <row r="24" spans="1:8" x14ac:dyDescent="0.2">
      <c r="A24" s="35" t="s">
        <v>20</v>
      </c>
      <c r="B24" s="47">
        <v>8.5473520000000001</v>
      </c>
      <c r="C24" s="47">
        <v>7.9151220000000002</v>
      </c>
      <c r="D24" s="47">
        <v>135.18953999999999</v>
      </c>
      <c r="E24" s="47">
        <v>104.132796</v>
      </c>
      <c r="F24" s="4"/>
      <c r="G24" s="3"/>
      <c r="H24" s="3"/>
    </row>
    <row r="25" spans="1:8" x14ac:dyDescent="0.2">
      <c r="A25" s="37" t="s">
        <v>21</v>
      </c>
      <c r="B25" s="38">
        <v>24.094843000000001</v>
      </c>
      <c r="C25" s="38">
        <v>14.476834999999999</v>
      </c>
      <c r="D25" s="38">
        <v>293.66239000000002</v>
      </c>
      <c r="E25" s="38">
        <v>212.379299</v>
      </c>
      <c r="F25" s="4"/>
      <c r="G25" s="3"/>
      <c r="H25" s="3"/>
    </row>
    <row r="26" spans="1:8" x14ac:dyDescent="0.2">
      <c r="A26" s="36" t="s">
        <v>22</v>
      </c>
      <c r="B26" s="47">
        <v>4.847048</v>
      </c>
      <c r="C26" s="47">
        <v>8.9003999999999994</v>
      </c>
      <c r="D26" s="47">
        <v>58.538406999999999</v>
      </c>
      <c r="E26" s="47">
        <v>76.504373999999999</v>
      </c>
      <c r="F26" s="4"/>
      <c r="G26" s="3"/>
      <c r="H26" s="3"/>
    </row>
    <row r="27" spans="1:8" x14ac:dyDescent="0.2">
      <c r="A27" s="37" t="s">
        <v>23</v>
      </c>
      <c r="B27" s="38">
        <v>7.7019390000000003</v>
      </c>
      <c r="C27" s="38">
        <v>5.9442079999999997</v>
      </c>
      <c r="D27" s="38">
        <v>105.72158899999999</v>
      </c>
      <c r="E27" s="38">
        <v>50.648755999999999</v>
      </c>
      <c r="F27" s="4"/>
      <c r="G27" s="3"/>
      <c r="H27" s="3"/>
    </row>
    <row r="28" spans="1:8" x14ac:dyDescent="0.2">
      <c r="A28" s="35" t="s">
        <v>24</v>
      </c>
      <c r="B28" s="47">
        <v>9.1730999999999998</v>
      </c>
      <c r="C28" s="47">
        <v>11.4269</v>
      </c>
      <c r="D28" s="47">
        <v>98.943101999999996</v>
      </c>
      <c r="E28" s="47">
        <v>85.486428000000004</v>
      </c>
      <c r="F28" s="4"/>
      <c r="G28" s="3"/>
      <c r="H28" s="3"/>
    </row>
    <row r="29" spans="1:8" x14ac:dyDescent="0.2">
      <c r="A29" s="37" t="s">
        <v>25</v>
      </c>
      <c r="B29" s="38">
        <v>13.575984</v>
      </c>
      <c r="C29" s="38">
        <v>1.5928960000000001</v>
      </c>
      <c r="D29" s="38">
        <v>152.73323500000001</v>
      </c>
      <c r="E29" s="38">
        <v>50.123584999999999</v>
      </c>
      <c r="F29" s="4"/>
      <c r="G29" s="3"/>
      <c r="H29" s="3"/>
    </row>
    <row r="30" spans="1:8" x14ac:dyDescent="0.2">
      <c r="A30" s="36" t="s">
        <v>26</v>
      </c>
      <c r="B30" s="47">
        <v>2.5146069999999998</v>
      </c>
      <c r="C30" s="47">
        <v>1.943821</v>
      </c>
      <c r="D30" s="47">
        <v>27.364460999999999</v>
      </c>
      <c r="E30" s="47">
        <v>16.79</v>
      </c>
      <c r="F30" s="4"/>
      <c r="G30" s="3"/>
      <c r="H30" s="3"/>
    </row>
    <row r="31" spans="1:8" x14ac:dyDescent="0.2">
      <c r="A31" s="37" t="s">
        <v>27</v>
      </c>
      <c r="B31" s="38">
        <v>6.6780999999999997</v>
      </c>
      <c r="C31" s="38"/>
      <c r="D31" s="38">
        <v>90.612863000000004</v>
      </c>
      <c r="E31" s="38">
        <v>22.0657</v>
      </c>
      <c r="F31" s="4"/>
      <c r="G31" s="3"/>
      <c r="H31" s="3"/>
    </row>
    <row r="32" spans="1:8" x14ac:dyDescent="0.2">
      <c r="A32" s="35" t="s">
        <v>28</v>
      </c>
      <c r="B32" s="47">
        <v>2.9200430000000002</v>
      </c>
      <c r="C32" s="47">
        <v>1.7039169999999999</v>
      </c>
      <c r="D32" s="47">
        <v>36.147891000000001</v>
      </c>
      <c r="E32" s="47">
        <v>26.702006999999998</v>
      </c>
      <c r="F32" s="4"/>
      <c r="G32" s="3"/>
      <c r="H32" s="3"/>
    </row>
    <row r="33" spans="1:8" x14ac:dyDescent="0.2">
      <c r="A33" s="37" t="s">
        <v>29</v>
      </c>
      <c r="B33" s="38">
        <v>0.82597299999999996</v>
      </c>
      <c r="C33" s="38">
        <v>0.21557999999999999</v>
      </c>
      <c r="D33" s="38">
        <v>5.6332789999999999</v>
      </c>
      <c r="E33" s="38">
        <v>4.0100410000000002</v>
      </c>
      <c r="F33" s="4"/>
      <c r="G33" s="3"/>
      <c r="H33" s="3"/>
    </row>
    <row r="34" spans="1:8" x14ac:dyDescent="0.2">
      <c r="A34" s="36" t="s">
        <v>30</v>
      </c>
      <c r="B34" s="47">
        <v>6.819496</v>
      </c>
      <c r="C34" s="47">
        <v>5.7417740000000004</v>
      </c>
      <c r="D34" s="47">
        <v>78.797140999999996</v>
      </c>
      <c r="E34" s="47">
        <v>50.092379999999999</v>
      </c>
      <c r="F34" s="4"/>
      <c r="G34" s="3"/>
      <c r="H34" s="3"/>
    </row>
    <row r="35" spans="1:8" x14ac:dyDescent="0.2">
      <c r="A35" s="37" t="s">
        <v>31</v>
      </c>
      <c r="B35" s="38">
        <v>7.7412749999999999</v>
      </c>
      <c r="C35" s="38">
        <v>4.3077959999999997</v>
      </c>
      <c r="D35" s="38">
        <v>101.428884</v>
      </c>
      <c r="E35" s="38">
        <v>74.406332000000006</v>
      </c>
      <c r="F35" s="4"/>
      <c r="G35" s="3"/>
      <c r="H35" s="3"/>
    </row>
    <row r="36" spans="1:8" x14ac:dyDescent="0.2">
      <c r="A36" s="35" t="s">
        <v>32</v>
      </c>
      <c r="B36" s="47">
        <v>10.579025</v>
      </c>
      <c r="C36" s="47">
        <v>6.6333419999999998</v>
      </c>
      <c r="D36" s="47">
        <v>161.34904399999999</v>
      </c>
      <c r="E36" s="47">
        <v>81.092819000000006</v>
      </c>
      <c r="F36" s="4"/>
      <c r="G36" s="3"/>
      <c r="H36" s="3"/>
    </row>
    <row r="37" spans="1:8" x14ac:dyDescent="0.2">
      <c r="A37" s="37" t="s">
        <v>33</v>
      </c>
      <c r="B37" s="38">
        <v>93.884124</v>
      </c>
      <c r="C37" s="38">
        <v>117.186196</v>
      </c>
      <c r="D37" s="38">
        <v>744.77639599999998</v>
      </c>
      <c r="E37" s="38">
        <v>715.27357600000005</v>
      </c>
      <c r="F37" s="4"/>
      <c r="G37" s="3"/>
      <c r="H37" s="3"/>
    </row>
    <row r="38" spans="1:8" x14ac:dyDescent="0.2">
      <c r="A38" s="36" t="s">
        <v>34</v>
      </c>
      <c r="B38" s="47">
        <v>0.26106499999999999</v>
      </c>
      <c r="C38" s="47">
        <v>0.130944</v>
      </c>
      <c r="D38" s="47">
        <v>3.2776299999999998</v>
      </c>
      <c r="E38" s="47">
        <v>2.2900429999999998</v>
      </c>
      <c r="F38" s="4"/>
      <c r="G38" s="3"/>
      <c r="H38" s="3"/>
    </row>
    <row r="39" spans="1:8" x14ac:dyDescent="0.2">
      <c r="A39" s="37" t="s">
        <v>35</v>
      </c>
      <c r="B39" s="38">
        <v>5.9473830000000003</v>
      </c>
      <c r="C39" s="38">
        <v>7.3395000000000001</v>
      </c>
      <c r="D39" s="38">
        <v>75.117485000000002</v>
      </c>
      <c r="E39" s="38">
        <v>55.245296000000003</v>
      </c>
      <c r="F39" s="4"/>
      <c r="G39" s="3"/>
      <c r="H39" s="3"/>
    </row>
    <row r="40" spans="1:8" x14ac:dyDescent="0.2">
      <c r="A40" s="35" t="s">
        <v>36</v>
      </c>
      <c r="B40" s="47">
        <v>177.694997</v>
      </c>
      <c r="C40" s="47">
        <v>124.64063</v>
      </c>
      <c r="D40" s="47">
        <v>2349.7594410000002</v>
      </c>
      <c r="E40" s="47">
        <v>1833.5691750000001</v>
      </c>
      <c r="F40" s="4"/>
      <c r="G40" s="3"/>
      <c r="H40" s="3"/>
    </row>
    <row r="41" spans="1:8" x14ac:dyDescent="0.2">
      <c r="A41" s="37" t="s">
        <v>37</v>
      </c>
      <c r="B41" s="38">
        <v>12.203275</v>
      </c>
      <c r="C41" s="38">
        <v>17.231629000000002</v>
      </c>
      <c r="D41" s="38">
        <v>202.09737100000001</v>
      </c>
      <c r="E41" s="38">
        <v>211.475753</v>
      </c>
      <c r="F41" s="4"/>
      <c r="G41" s="3"/>
      <c r="H41" s="3"/>
    </row>
    <row r="42" spans="1:8" x14ac:dyDescent="0.2">
      <c r="A42" s="36" t="s">
        <v>38</v>
      </c>
      <c r="B42" s="47">
        <v>0.94084000000000001</v>
      </c>
      <c r="C42" s="47">
        <v>1.746604</v>
      </c>
      <c r="D42" s="47">
        <v>17.716235999999999</v>
      </c>
      <c r="E42" s="47">
        <v>18.74588</v>
      </c>
      <c r="F42" s="4"/>
      <c r="G42" s="3"/>
      <c r="H42" s="3"/>
    </row>
    <row r="43" spans="1:8" x14ac:dyDescent="0.2">
      <c r="A43" s="37" t="s">
        <v>39</v>
      </c>
      <c r="B43" s="38">
        <v>0.32557799999999998</v>
      </c>
      <c r="C43" s="38">
        <v>0.20977299999999999</v>
      </c>
      <c r="D43" s="38">
        <v>5.0004900000000001</v>
      </c>
      <c r="E43" s="38">
        <v>1.711625</v>
      </c>
      <c r="F43" s="4"/>
      <c r="G43" s="3"/>
      <c r="H43" s="3"/>
    </row>
    <row r="44" spans="1:8" x14ac:dyDescent="0.2">
      <c r="A44" s="35" t="s">
        <v>40</v>
      </c>
      <c r="B44" s="47">
        <v>0.54829700000000003</v>
      </c>
      <c r="C44" s="47">
        <v>0.47195799999999999</v>
      </c>
      <c r="D44" s="47">
        <v>11.131512000000001</v>
      </c>
      <c r="E44" s="47">
        <v>5.8218519999999998</v>
      </c>
      <c r="F44" s="4"/>
      <c r="G44" s="3"/>
      <c r="H44" s="3"/>
    </row>
    <row r="45" spans="1:8" x14ac:dyDescent="0.2">
      <c r="A45" s="37" t="s">
        <v>41</v>
      </c>
      <c r="B45" s="38">
        <v>14.835580999999999</v>
      </c>
      <c r="C45" s="38">
        <v>7.6674329999999999</v>
      </c>
      <c r="D45" s="38">
        <v>138.501564</v>
      </c>
      <c r="E45" s="38">
        <v>128.78283099999999</v>
      </c>
      <c r="F45" s="4"/>
      <c r="G45" s="3"/>
      <c r="H45" s="3"/>
    </row>
    <row r="46" spans="1:8" x14ac:dyDescent="0.2">
      <c r="A46" s="36" t="s">
        <v>42</v>
      </c>
      <c r="B46" s="47">
        <v>67.781645999999995</v>
      </c>
      <c r="C46" s="47">
        <v>32.914349999999999</v>
      </c>
      <c r="D46" s="47">
        <v>725.67864399999996</v>
      </c>
      <c r="E46" s="47">
        <v>474.72661299999999</v>
      </c>
      <c r="F46" s="4"/>
      <c r="G46" s="3"/>
      <c r="H46" s="3"/>
    </row>
    <row r="47" spans="1:8" x14ac:dyDescent="0.2">
      <c r="A47" s="37" t="s">
        <v>43</v>
      </c>
      <c r="B47" s="38">
        <v>29.018799000000001</v>
      </c>
      <c r="C47" s="38">
        <v>45.046059999999997</v>
      </c>
      <c r="D47" s="38">
        <v>382.10804400000001</v>
      </c>
      <c r="E47" s="38">
        <v>460.54731800000002</v>
      </c>
      <c r="F47" s="4"/>
      <c r="G47" s="3"/>
      <c r="H47" s="3"/>
    </row>
    <row r="48" spans="1:8" x14ac:dyDescent="0.2">
      <c r="A48" s="35" t="s">
        <v>44</v>
      </c>
      <c r="B48" s="47">
        <v>1.6511000000000001E-2</v>
      </c>
      <c r="C48" s="47">
        <v>1.354E-2</v>
      </c>
      <c r="D48" s="47">
        <v>0.297462</v>
      </c>
      <c r="E48" s="47">
        <v>0.188663</v>
      </c>
      <c r="F48" s="4"/>
      <c r="G48" s="3"/>
      <c r="H48" s="3"/>
    </row>
    <row r="49" spans="1:8" x14ac:dyDescent="0.2">
      <c r="A49" s="37" t="s">
        <v>45</v>
      </c>
      <c r="B49" s="38">
        <v>14.137261000000001</v>
      </c>
      <c r="C49" s="38">
        <v>3.8711310000000001</v>
      </c>
      <c r="D49" s="38">
        <v>161.779459</v>
      </c>
      <c r="E49" s="38">
        <v>100.78698900000001</v>
      </c>
      <c r="F49" s="4"/>
      <c r="G49" s="3"/>
      <c r="H49" s="3"/>
    </row>
    <row r="50" spans="1:8" x14ac:dyDescent="0.2">
      <c r="A50" s="36" t="s">
        <v>46</v>
      </c>
      <c r="B50" s="36">
        <v>1.3799999999999999E-4</v>
      </c>
      <c r="C50" s="47"/>
      <c r="D50" s="36">
        <v>9.6230999999999997E-2</v>
      </c>
      <c r="E50" s="36">
        <v>5.3957999999999999E-2</v>
      </c>
      <c r="F50" s="4"/>
      <c r="G50" s="3"/>
      <c r="H50" s="3"/>
    </row>
    <row r="51" spans="1:8" x14ac:dyDescent="0.2">
      <c r="A51" s="37" t="s">
        <v>47</v>
      </c>
      <c r="B51" s="38">
        <v>10.325395</v>
      </c>
      <c r="C51" s="38">
        <v>8.5349070000000005</v>
      </c>
      <c r="D51" s="38">
        <v>124.94486000000001</v>
      </c>
      <c r="E51" s="38">
        <v>78.723625999999996</v>
      </c>
      <c r="F51" s="4"/>
      <c r="G51" s="3"/>
      <c r="H51" s="3"/>
    </row>
    <row r="52" spans="1:8" x14ac:dyDescent="0.2">
      <c r="A52" s="35" t="s">
        <v>48</v>
      </c>
      <c r="B52" s="36">
        <v>1.078449</v>
      </c>
      <c r="C52" s="36">
        <v>2.069709</v>
      </c>
      <c r="D52" s="36">
        <v>11.811844000000001</v>
      </c>
      <c r="E52" s="36">
        <v>14.046179</v>
      </c>
      <c r="F52" s="4"/>
      <c r="G52" s="3"/>
      <c r="H52" s="3"/>
    </row>
    <row r="53" spans="1:8" x14ac:dyDescent="0.2">
      <c r="A53" s="37" t="s">
        <v>49</v>
      </c>
      <c r="B53" s="38">
        <v>0.65694699999999995</v>
      </c>
      <c r="C53" s="38">
        <v>2.0327030000000001</v>
      </c>
      <c r="D53" s="38">
        <v>9.9327640000000006</v>
      </c>
      <c r="E53" s="38">
        <v>6.626843</v>
      </c>
      <c r="F53" s="4"/>
      <c r="G53" s="3"/>
      <c r="H53" s="3"/>
    </row>
    <row r="54" spans="1:8" x14ac:dyDescent="0.2">
      <c r="A54" s="36" t="s">
        <v>50</v>
      </c>
      <c r="B54" s="36">
        <v>9.9788000000000002E-2</v>
      </c>
      <c r="C54" s="36">
        <v>4.5869999999999999E-3</v>
      </c>
      <c r="D54" s="36">
        <v>17.204034</v>
      </c>
      <c r="E54" s="36">
        <v>9.169136</v>
      </c>
      <c r="F54" s="4"/>
      <c r="G54" s="3"/>
      <c r="H54" s="3"/>
    </row>
    <row r="55" spans="1:8" x14ac:dyDescent="0.2">
      <c r="A55" s="37" t="s">
        <v>51</v>
      </c>
      <c r="B55" s="38">
        <v>9.9397319999999993</v>
      </c>
      <c r="C55" s="38">
        <v>6.8216970000000003</v>
      </c>
      <c r="D55" s="38">
        <v>141.44500500000001</v>
      </c>
      <c r="E55" s="38">
        <v>96.875460000000004</v>
      </c>
      <c r="F55" s="4"/>
      <c r="G55" s="3"/>
      <c r="H55" s="3"/>
    </row>
    <row r="56" spans="1:8" x14ac:dyDescent="0.2">
      <c r="A56" s="35" t="s">
        <v>52</v>
      </c>
      <c r="B56" s="36">
        <v>1.196148</v>
      </c>
      <c r="C56" s="36">
        <v>0.25003799999999998</v>
      </c>
      <c r="D56" s="36">
        <v>22.067115000000001</v>
      </c>
      <c r="E56" s="36">
        <v>14.894323999999999</v>
      </c>
      <c r="F56" s="4"/>
      <c r="G56" s="3"/>
      <c r="H56" s="3"/>
    </row>
    <row r="57" spans="1:8" x14ac:dyDescent="0.2">
      <c r="A57" s="37" t="s">
        <v>53</v>
      </c>
      <c r="B57" s="38">
        <v>1.0422000000000001E-2</v>
      </c>
      <c r="C57" s="38">
        <v>3.6794E-2</v>
      </c>
      <c r="D57" s="38">
        <v>6.4812999999999996E-2</v>
      </c>
      <c r="E57" s="38">
        <v>3.8904000000000001E-2</v>
      </c>
      <c r="F57" s="4"/>
      <c r="G57" s="3"/>
      <c r="H57" s="3"/>
    </row>
    <row r="58" spans="1:8" x14ac:dyDescent="0.2">
      <c r="A58" s="36" t="s">
        <v>54</v>
      </c>
      <c r="B58" s="36">
        <v>2.0789999999999999E-2</v>
      </c>
      <c r="C58" s="36">
        <v>8.6449999999999999E-3</v>
      </c>
      <c r="D58" s="36">
        <v>2.2758060000000002</v>
      </c>
      <c r="E58" s="36">
        <v>1.9462029999999999</v>
      </c>
      <c r="F58" s="4"/>
      <c r="G58" s="3"/>
      <c r="H58" s="3"/>
    </row>
    <row r="59" spans="1:8" ht="13.5" customHeight="1" x14ac:dyDescent="0.2">
      <c r="A59" s="37" t="s">
        <v>55</v>
      </c>
      <c r="B59" s="38">
        <v>0.107309</v>
      </c>
      <c r="C59" s="38">
        <v>0.72376799999999997</v>
      </c>
      <c r="D59" s="38">
        <v>5.4698589999999996</v>
      </c>
      <c r="E59" s="38">
        <v>18.569941</v>
      </c>
      <c r="F59" s="4"/>
      <c r="G59" s="3"/>
      <c r="H59" s="3"/>
    </row>
    <row r="60" spans="1:8" x14ac:dyDescent="0.2">
      <c r="A60" s="35" t="s">
        <v>99</v>
      </c>
      <c r="B60" s="36">
        <v>0.196882</v>
      </c>
      <c r="C60" s="36">
        <v>0.20142499999999999</v>
      </c>
      <c r="D60" s="36">
        <v>5.2428359999999996</v>
      </c>
      <c r="E60" s="36">
        <v>4.987895</v>
      </c>
      <c r="F60" s="4"/>
      <c r="G60" s="3"/>
      <c r="H60" s="3"/>
    </row>
    <row r="61" spans="1:8" x14ac:dyDescent="0.2">
      <c r="A61" s="37" t="s">
        <v>56</v>
      </c>
      <c r="B61" s="38">
        <v>0.928539</v>
      </c>
      <c r="C61" s="38">
        <v>2.2829480000000002</v>
      </c>
      <c r="D61" s="38">
        <v>26.101148999999999</v>
      </c>
      <c r="E61" s="38">
        <v>20.363810000000001</v>
      </c>
      <c r="F61" s="4"/>
      <c r="G61" s="3"/>
      <c r="H61" s="3"/>
    </row>
    <row r="62" spans="1:8" x14ac:dyDescent="0.2">
      <c r="A62" s="36" t="s">
        <v>57</v>
      </c>
      <c r="B62" s="36">
        <v>1.8109299999999999</v>
      </c>
      <c r="C62" s="36">
        <v>1.0883179999999999</v>
      </c>
      <c r="D62" s="36">
        <v>17.608594</v>
      </c>
      <c r="E62" s="36">
        <v>6.6645630000000002</v>
      </c>
      <c r="F62" s="4"/>
      <c r="G62" s="3"/>
      <c r="H62" s="3"/>
    </row>
    <row r="63" spans="1:8" x14ac:dyDescent="0.2">
      <c r="A63" s="37" t="s">
        <v>58</v>
      </c>
      <c r="B63" s="38">
        <v>1.7843910000000001</v>
      </c>
      <c r="C63" s="38">
        <v>1.045137</v>
      </c>
      <c r="D63" s="38">
        <v>20.566775</v>
      </c>
      <c r="E63" s="38">
        <v>14.685558</v>
      </c>
      <c r="F63" s="4"/>
      <c r="G63" s="3"/>
      <c r="H63" s="3"/>
    </row>
    <row r="64" spans="1:8" x14ac:dyDescent="0.2">
      <c r="A64" s="35" t="s">
        <v>59</v>
      </c>
      <c r="B64" s="36">
        <v>3.6018940000000002</v>
      </c>
      <c r="C64" s="36">
        <v>2.9557329999999999</v>
      </c>
      <c r="D64" s="36">
        <v>57.777926999999998</v>
      </c>
      <c r="E64" s="36">
        <v>28.961921</v>
      </c>
      <c r="F64" s="4"/>
      <c r="G64" s="3"/>
      <c r="H64" s="3"/>
    </row>
    <row r="65" spans="1:8" x14ac:dyDescent="0.2">
      <c r="A65" s="37" t="s">
        <v>60</v>
      </c>
      <c r="B65" s="38">
        <v>0.87112000000000001</v>
      </c>
      <c r="C65" s="38">
        <v>0.382664</v>
      </c>
      <c r="D65" s="38">
        <v>9.8008349999999993</v>
      </c>
      <c r="E65" s="38">
        <v>4.26241</v>
      </c>
      <c r="F65" s="4"/>
      <c r="G65" s="3"/>
      <c r="H65" s="3"/>
    </row>
    <row r="66" spans="1:8" x14ac:dyDescent="0.2">
      <c r="A66" s="36" t="s">
        <v>61</v>
      </c>
      <c r="B66" s="36">
        <v>1.100414</v>
      </c>
      <c r="C66" s="36">
        <v>0.81423900000000005</v>
      </c>
      <c r="D66" s="36">
        <v>11.510078999999999</v>
      </c>
      <c r="E66" s="36">
        <v>6.4285009999999998</v>
      </c>
      <c r="F66" s="4"/>
      <c r="G66" s="3"/>
      <c r="H66" s="3"/>
    </row>
    <row r="67" spans="1:8" x14ac:dyDescent="0.2">
      <c r="A67" s="37" t="s">
        <v>62</v>
      </c>
      <c r="B67" s="38">
        <v>1.0198309999999999</v>
      </c>
      <c r="C67" s="38">
        <v>1.534381</v>
      </c>
      <c r="D67" s="38">
        <v>17.234089000000001</v>
      </c>
      <c r="E67" s="38">
        <v>11.947088000000001</v>
      </c>
      <c r="F67" s="4"/>
      <c r="G67" s="3"/>
      <c r="H67" s="3"/>
    </row>
    <row r="68" spans="1:8" x14ac:dyDescent="0.2">
      <c r="A68" s="35" t="s">
        <v>63</v>
      </c>
      <c r="B68" s="36">
        <v>131.51821100000001</v>
      </c>
      <c r="C68" s="36">
        <v>113.751828</v>
      </c>
      <c r="D68" s="36">
        <v>1541.2504260000001</v>
      </c>
      <c r="E68" s="36">
        <v>950.75840100000005</v>
      </c>
      <c r="F68" s="4"/>
      <c r="G68" s="3"/>
      <c r="H68" s="3"/>
    </row>
    <row r="69" spans="1:8" x14ac:dyDescent="0.2">
      <c r="A69" s="37" t="s">
        <v>64</v>
      </c>
      <c r="B69" s="38">
        <v>26.598334999999999</v>
      </c>
      <c r="C69" s="38">
        <v>15.242385000000001</v>
      </c>
      <c r="D69" s="38">
        <v>343.486175</v>
      </c>
      <c r="E69" s="38">
        <v>201.894237</v>
      </c>
      <c r="F69" s="4"/>
      <c r="G69" s="3"/>
      <c r="H69" s="3"/>
    </row>
    <row r="70" spans="1:8" x14ac:dyDescent="0.2">
      <c r="A70" s="36" t="s">
        <v>65</v>
      </c>
      <c r="B70" s="36">
        <v>11.993001</v>
      </c>
      <c r="C70" s="36">
        <v>13.120680999999999</v>
      </c>
      <c r="D70" s="36">
        <v>133.31997799999999</v>
      </c>
      <c r="E70" s="36">
        <v>156.67409599999999</v>
      </c>
      <c r="F70" s="4"/>
      <c r="G70" s="3"/>
      <c r="H70" s="3"/>
    </row>
    <row r="71" spans="1:8" x14ac:dyDescent="0.2">
      <c r="A71" s="37" t="s">
        <v>66</v>
      </c>
      <c r="B71" s="38">
        <v>53.983854999999998</v>
      </c>
      <c r="C71" s="38">
        <v>18.54101</v>
      </c>
      <c r="D71" s="38">
        <v>454.94037200000002</v>
      </c>
      <c r="E71" s="38">
        <v>264.71242799999999</v>
      </c>
      <c r="F71" s="4"/>
      <c r="G71" s="3"/>
      <c r="H71" s="3"/>
    </row>
    <row r="72" spans="1:8" x14ac:dyDescent="0.2">
      <c r="A72" s="35" t="s">
        <v>67</v>
      </c>
      <c r="B72" s="36">
        <v>0.66759299999999999</v>
      </c>
      <c r="C72" s="36">
        <v>1.887796</v>
      </c>
      <c r="D72" s="36">
        <v>14.840021999999999</v>
      </c>
      <c r="E72" s="36">
        <v>16.548818000000001</v>
      </c>
      <c r="F72" s="4"/>
      <c r="G72" s="3"/>
      <c r="H72" s="3"/>
    </row>
    <row r="73" spans="1:8" x14ac:dyDescent="0.2">
      <c r="A73" s="37" t="s">
        <v>68</v>
      </c>
      <c r="B73" s="38">
        <v>0.13153100000000001</v>
      </c>
      <c r="C73" s="38">
        <v>0.20571700000000001</v>
      </c>
      <c r="D73" s="38">
        <v>1.0756570000000001</v>
      </c>
      <c r="E73" s="38">
        <v>0.66448499999999999</v>
      </c>
      <c r="F73" s="4"/>
      <c r="G73" s="3"/>
      <c r="H73" s="3"/>
    </row>
    <row r="74" spans="1:8" x14ac:dyDescent="0.2">
      <c r="A74" s="36" t="s">
        <v>69</v>
      </c>
      <c r="B74" s="36">
        <v>1.1216539999999999</v>
      </c>
      <c r="C74" s="36">
        <v>0.85172000000000003</v>
      </c>
      <c r="D74" s="36">
        <v>9.9737380000000009</v>
      </c>
      <c r="E74" s="36">
        <v>12.320641999999999</v>
      </c>
      <c r="F74" s="4"/>
      <c r="G74" s="3"/>
      <c r="H74" s="3"/>
    </row>
    <row r="75" spans="1:8" x14ac:dyDescent="0.2">
      <c r="A75" s="37" t="s">
        <v>70</v>
      </c>
      <c r="B75" s="38">
        <v>13.186394999999999</v>
      </c>
      <c r="C75" s="38">
        <v>10.939441</v>
      </c>
      <c r="D75" s="38">
        <v>132.99864400000001</v>
      </c>
      <c r="E75" s="38">
        <v>94.463085000000007</v>
      </c>
      <c r="F75" s="4"/>
      <c r="G75" s="3"/>
      <c r="H75" s="3"/>
    </row>
    <row r="76" spans="1:8" x14ac:dyDescent="0.2">
      <c r="A76" s="35" t="s">
        <v>71</v>
      </c>
      <c r="B76" s="36">
        <v>5.2843369999999998</v>
      </c>
      <c r="C76" s="36">
        <v>7.3460390000000002</v>
      </c>
      <c r="D76" s="36">
        <v>49.478997</v>
      </c>
      <c r="E76" s="36">
        <v>51.340468000000001</v>
      </c>
      <c r="F76" s="4"/>
      <c r="G76" s="3"/>
      <c r="H76" s="3"/>
    </row>
    <row r="77" spans="1:8" x14ac:dyDescent="0.2">
      <c r="A77" s="37" t="s">
        <v>72</v>
      </c>
      <c r="B77" s="38">
        <v>8.5775749999999995</v>
      </c>
      <c r="C77" s="38">
        <v>8.5316220000000005</v>
      </c>
      <c r="D77" s="38">
        <v>126.461668</v>
      </c>
      <c r="E77" s="38">
        <v>61.807749000000001</v>
      </c>
      <c r="F77" s="4"/>
      <c r="G77" s="3"/>
      <c r="H77" s="3"/>
    </row>
    <row r="78" spans="1:8" x14ac:dyDescent="0.2">
      <c r="A78" s="36" t="s">
        <v>73</v>
      </c>
      <c r="B78" s="36">
        <v>147.94161</v>
      </c>
      <c r="C78" s="36">
        <v>14.935392999999999</v>
      </c>
      <c r="D78" s="36">
        <v>633.43774299999995</v>
      </c>
      <c r="E78" s="36">
        <v>190.17352700000001</v>
      </c>
      <c r="F78" s="4"/>
      <c r="G78" s="3"/>
      <c r="H78" s="3"/>
    </row>
    <row r="79" spans="1:8" x14ac:dyDescent="0.2">
      <c r="A79" s="37" t="s">
        <v>74</v>
      </c>
      <c r="B79" s="38">
        <v>32.050058</v>
      </c>
      <c r="C79" s="38">
        <v>21.548535000000001</v>
      </c>
      <c r="D79" s="38">
        <v>654.06303800000001</v>
      </c>
      <c r="E79" s="38">
        <v>278.49629099999999</v>
      </c>
      <c r="F79" s="4"/>
      <c r="G79" s="3"/>
      <c r="H79" s="3"/>
    </row>
    <row r="80" spans="1:8" x14ac:dyDescent="0.2">
      <c r="A80" s="35" t="s">
        <v>75</v>
      </c>
      <c r="B80" s="36">
        <v>84.905911000000003</v>
      </c>
      <c r="C80" s="36">
        <v>57.288240000000002</v>
      </c>
      <c r="D80" s="36">
        <v>1182.277916</v>
      </c>
      <c r="E80" s="36">
        <v>706.03087800000003</v>
      </c>
      <c r="F80" s="4"/>
      <c r="G80" s="3"/>
      <c r="H80" s="3"/>
    </row>
    <row r="81" spans="1:8" x14ac:dyDescent="0.2">
      <c r="A81" s="37" t="s">
        <v>76</v>
      </c>
      <c r="B81" s="38">
        <v>15.707973000000001</v>
      </c>
      <c r="C81" s="38">
        <v>15.061116999999999</v>
      </c>
      <c r="D81" s="38">
        <v>171.192713</v>
      </c>
      <c r="E81" s="38">
        <v>139.35790299999999</v>
      </c>
      <c r="F81" s="4"/>
      <c r="G81" s="3"/>
      <c r="H81" s="3"/>
    </row>
    <row r="82" spans="1:8" x14ac:dyDescent="0.2">
      <c r="A82" s="36" t="s">
        <v>77</v>
      </c>
      <c r="B82" s="36">
        <v>0.31537900000000002</v>
      </c>
      <c r="C82" s="36">
        <v>0.88445099999999999</v>
      </c>
      <c r="D82" s="36">
        <v>12.375152999999999</v>
      </c>
      <c r="E82" s="36">
        <v>7.64649</v>
      </c>
      <c r="F82" s="4"/>
      <c r="G82" s="3"/>
      <c r="H82" s="3"/>
    </row>
    <row r="83" spans="1:8" x14ac:dyDescent="0.2">
      <c r="A83" s="37" t="s">
        <v>78</v>
      </c>
      <c r="B83" s="38">
        <v>7.3133840000000001</v>
      </c>
      <c r="C83" s="38">
        <v>9.1283259999999995</v>
      </c>
      <c r="D83" s="38">
        <v>107.047274</v>
      </c>
      <c r="E83" s="38">
        <v>67.927969000000004</v>
      </c>
      <c r="F83" s="4"/>
      <c r="G83" s="3"/>
      <c r="H83" s="3"/>
    </row>
    <row r="84" spans="1:8" x14ac:dyDescent="0.2">
      <c r="A84" s="35" t="s">
        <v>79</v>
      </c>
      <c r="B84" s="36">
        <v>1.6881E-2</v>
      </c>
      <c r="C84" s="36">
        <v>7.1939000000000003E-2</v>
      </c>
      <c r="D84" s="36">
        <v>0.67531699999999995</v>
      </c>
      <c r="E84" s="36">
        <v>0.20694199999999999</v>
      </c>
      <c r="F84" s="4"/>
      <c r="G84" s="3"/>
      <c r="H84" s="3"/>
    </row>
    <row r="85" spans="1:8" x14ac:dyDescent="0.2">
      <c r="A85" s="37" t="s">
        <v>80</v>
      </c>
      <c r="B85" s="38">
        <v>1.589054</v>
      </c>
      <c r="C85" s="38">
        <v>2.9461369999999998</v>
      </c>
      <c r="D85" s="38">
        <v>19.847792999999999</v>
      </c>
      <c r="E85" s="38">
        <v>76.750033999999999</v>
      </c>
      <c r="F85" s="4"/>
      <c r="G85" s="3"/>
      <c r="H85" s="3"/>
    </row>
    <row r="86" spans="1:8" x14ac:dyDescent="0.2">
      <c r="A86" s="36" t="s">
        <v>81</v>
      </c>
      <c r="B86" s="36">
        <v>0.29902499999999999</v>
      </c>
      <c r="C86" s="36">
        <v>0.29727300000000001</v>
      </c>
      <c r="D86" s="36">
        <v>7.4338059999999997</v>
      </c>
      <c r="E86" s="36">
        <v>5.0628289999999998</v>
      </c>
      <c r="F86" s="4"/>
      <c r="G86" s="3"/>
      <c r="H86" s="3"/>
    </row>
    <row r="87" spans="1:8" x14ac:dyDescent="0.2">
      <c r="A87" s="37" t="s">
        <v>82</v>
      </c>
      <c r="B87" s="38">
        <v>0.118297</v>
      </c>
      <c r="C87" s="38">
        <v>1.9941E-2</v>
      </c>
      <c r="D87" s="38">
        <v>3.4704090000000001</v>
      </c>
      <c r="E87" s="38">
        <v>1.722148</v>
      </c>
      <c r="F87" s="4"/>
      <c r="G87" s="3"/>
      <c r="H87" s="3"/>
    </row>
    <row r="88" spans="1:8" x14ac:dyDescent="0.2">
      <c r="A88" s="35" t="s">
        <v>83</v>
      </c>
      <c r="B88" s="36">
        <v>18.717613</v>
      </c>
      <c r="C88" s="36">
        <v>6.9121100000000002</v>
      </c>
      <c r="D88" s="36">
        <v>416.38059800000002</v>
      </c>
      <c r="E88" s="36">
        <v>76.352636000000004</v>
      </c>
      <c r="F88" s="4"/>
      <c r="G88" s="3"/>
      <c r="H88" s="3"/>
    </row>
    <row r="89" spans="1:8" x14ac:dyDescent="0.2">
      <c r="A89" s="37" t="s">
        <v>84</v>
      </c>
      <c r="B89" s="38">
        <v>18.465427999999999</v>
      </c>
      <c r="C89" s="38">
        <v>14.004225999999999</v>
      </c>
      <c r="D89" s="38">
        <v>164.31741600000001</v>
      </c>
      <c r="E89" s="38">
        <v>134.40038200000001</v>
      </c>
      <c r="F89" s="4"/>
      <c r="G89" s="3"/>
      <c r="H89" s="3"/>
    </row>
    <row r="90" spans="1:8" x14ac:dyDescent="0.2">
      <c r="A90" s="36" t="s">
        <v>85</v>
      </c>
      <c r="B90" s="36">
        <v>817.78047900000001</v>
      </c>
      <c r="C90" s="36">
        <v>382.01063099999999</v>
      </c>
      <c r="D90" s="36">
        <v>8229.2404939999997</v>
      </c>
      <c r="E90" s="36">
        <v>6502.8872799999999</v>
      </c>
      <c r="F90" s="4"/>
      <c r="G90" s="3"/>
      <c r="H90" s="3"/>
    </row>
    <row r="91" spans="1:8" x14ac:dyDescent="0.2">
      <c r="A91" s="37" t="s">
        <v>86</v>
      </c>
      <c r="B91" s="38">
        <v>287.54967799999997</v>
      </c>
      <c r="C91" s="38">
        <v>453.984713</v>
      </c>
      <c r="D91" s="38">
        <v>4594.8502589999998</v>
      </c>
      <c r="E91" s="38">
        <v>3338.571371</v>
      </c>
      <c r="F91" s="4"/>
      <c r="G91" s="3"/>
      <c r="H91" s="3"/>
    </row>
    <row r="92" spans="1:8" x14ac:dyDescent="0.2">
      <c r="A92" s="35" t="s">
        <v>87</v>
      </c>
      <c r="B92" s="36">
        <v>4.6118030000000001</v>
      </c>
      <c r="C92" s="36">
        <v>6.5083719999999996</v>
      </c>
      <c r="D92" s="36">
        <v>59.101560999999997</v>
      </c>
      <c r="E92" s="36">
        <v>52.450941999999998</v>
      </c>
      <c r="F92" s="4"/>
      <c r="G92" s="3"/>
      <c r="H92" s="3"/>
    </row>
    <row r="93" spans="1:8" x14ac:dyDescent="0.2">
      <c r="A93" s="37" t="s">
        <v>88</v>
      </c>
      <c r="B93" s="38">
        <v>1410.599369</v>
      </c>
      <c r="C93" s="38">
        <v>889.97438599999998</v>
      </c>
      <c r="D93" s="38">
        <v>17384.164901</v>
      </c>
      <c r="E93" s="38">
        <v>10581.782993999999</v>
      </c>
      <c r="F93" s="4"/>
      <c r="G93" s="3"/>
      <c r="H93" s="3"/>
    </row>
    <row r="94" spans="1:8" x14ac:dyDescent="0.2">
      <c r="A94" s="36" t="s">
        <v>89</v>
      </c>
      <c r="B94" s="36">
        <v>182.889025</v>
      </c>
      <c r="C94" s="36">
        <v>214.81011000000001</v>
      </c>
      <c r="D94" s="36">
        <v>2744.3978459999998</v>
      </c>
      <c r="E94" s="36">
        <v>1973.6520190000001</v>
      </c>
      <c r="F94" s="4"/>
      <c r="G94" s="3"/>
      <c r="H94" s="3"/>
    </row>
    <row r="95" spans="1:8" x14ac:dyDescent="0.2">
      <c r="A95" s="37" t="s">
        <v>90</v>
      </c>
      <c r="B95" s="38">
        <v>0.84549200000000002</v>
      </c>
      <c r="C95" s="38">
        <v>0.43129200000000001</v>
      </c>
      <c r="D95" s="38">
        <v>46.984014000000002</v>
      </c>
      <c r="E95" s="38">
        <v>12.3803</v>
      </c>
      <c r="F95" s="4"/>
      <c r="G95" s="3"/>
      <c r="H95" s="3"/>
    </row>
    <row r="96" spans="1:8" x14ac:dyDescent="0.2">
      <c r="A96" s="35" t="s">
        <v>91</v>
      </c>
      <c r="B96" s="36">
        <v>142.364968</v>
      </c>
      <c r="C96" s="36">
        <v>66.381231999999997</v>
      </c>
      <c r="D96" s="36">
        <v>910.67066899999998</v>
      </c>
      <c r="E96" s="36">
        <v>555.68135900000004</v>
      </c>
      <c r="F96" s="4"/>
      <c r="G96" s="3"/>
      <c r="H96" s="3"/>
    </row>
    <row r="97" spans="1:8" x14ac:dyDescent="0.2">
      <c r="A97" s="37" t="s">
        <v>92</v>
      </c>
      <c r="B97" s="38">
        <v>3.170007</v>
      </c>
      <c r="C97" s="38">
        <v>0.87734299999999998</v>
      </c>
      <c r="D97" s="38">
        <v>52.487943000000001</v>
      </c>
      <c r="E97" s="38">
        <v>16.474017</v>
      </c>
      <c r="F97" s="4"/>
      <c r="G97" s="3"/>
      <c r="H97" s="3"/>
    </row>
    <row r="98" spans="1:8" x14ac:dyDescent="0.2">
      <c r="A98" s="36" t="s">
        <v>93</v>
      </c>
      <c r="B98" s="36">
        <v>5.9326999999999998E-2</v>
      </c>
      <c r="C98" s="36">
        <v>1.0463999999999999E-2</v>
      </c>
      <c r="D98" s="36">
        <v>1.8438669999999999</v>
      </c>
      <c r="E98" s="36">
        <v>0.52884699999999996</v>
      </c>
      <c r="F98" s="4"/>
      <c r="G98" s="3"/>
      <c r="H98" s="3"/>
    </row>
    <row r="99" spans="1:8" x14ac:dyDescent="0.2">
      <c r="A99" s="37" t="s">
        <v>94</v>
      </c>
      <c r="B99" s="38">
        <v>63.897998999999999</v>
      </c>
      <c r="C99" s="38">
        <v>39.243681000000002</v>
      </c>
      <c r="D99" s="38">
        <v>710.463615</v>
      </c>
      <c r="E99" s="38">
        <v>416.52261499999997</v>
      </c>
      <c r="F99" s="4"/>
      <c r="G99" s="3"/>
      <c r="H99" s="3"/>
    </row>
    <row r="100" spans="1:8" x14ac:dyDescent="0.2">
      <c r="A100" s="35" t="s">
        <v>95</v>
      </c>
      <c r="B100" s="36">
        <v>9.896528</v>
      </c>
      <c r="C100" s="36">
        <v>7.1063650000000003</v>
      </c>
      <c r="D100" s="36">
        <v>111.831434</v>
      </c>
      <c r="E100" s="36">
        <v>64.603481000000002</v>
      </c>
      <c r="F100" s="4"/>
      <c r="G100" s="3"/>
      <c r="H100" s="3"/>
    </row>
    <row r="101" spans="1:8" x14ac:dyDescent="0.2">
      <c r="A101" s="37" t="s">
        <v>96</v>
      </c>
      <c r="B101" s="38">
        <v>7.8808249999999997</v>
      </c>
      <c r="C101" s="38">
        <v>10.831498</v>
      </c>
      <c r="D101" s="38">
        <v>114.988889</v>
      </c>
      <c r="E101" s="38">
        <v>76.834829999999997</v>
      </c>
      <c r="F101" s="4"/>
      <c r="G101" s="3"/>
      <c r="H101" s="3"/>
    </row>
    <row r="102" spans="1:8" x14ac:dyDescent="0.2">
      <c r="A102" s="40" t="s">
        <v>97</v>
      </c>
      <c r="B102" s="41">
        <v>598.94599400000004</v>
      </c>
      <c r="C102" s="41">
        <v>9.2800000000000001E-3</v>
      </c>
      <c r="D102" s="41">
        <v>2535.220812</v>
      </c>
      <c r="E102" s="41">
        <v>146.84945200000001</v>
      </c>
      <c r="F102" s="4"/>
      <c r="G102" s="3"/>
      <c r="H102" s="3"/>
    </row>
    <row r="103" spans="1:8" x14ac:dyDescent="0.2">
      <c r="A103" s="42" t="s">
        <v>98</v>
      </c>
      <c r="B103" s="43">
        <v>20.233224</v>
      </c>
      <c r="C103" s="43">
        <v>11.936785</v>
      </c>
      <c r="D103" s="43">
        <v>195.85583099999999</v>
      </c>
      <c r="E103" s="43">
        <v>93.987122999999997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226</v>
      </c>
      <c r="B105" s="18"/>
      <c r="C105" s="18"/>
      <c r="D105" s="18"/>
      <c r="E105" s="18"/>
    </row>
    <row r="106" spans="1:8" x14ac:dyDescent="0.2">
      <c r="A106" s="66" t="str">
        <f>'working sheet'!B34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256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225</v>
      </c>
      <c r="B4" s="63"/>
      <c r="C4" s="63"/>
      <c r="D4" s="63"/>
      <c r="E4" s="63"/>
      <c r="F4" s="63"/>
      <c r="G4" s="63"/>
      <c r="H4" s="24"/>
    </row>
    <row r="5" spans="1:12" ht="25.5" customHeight="1" x14ac:dyDescent="0.2">
      <c r="A5" s="64" t="s">
        <v>227</v>
      </c>
      <c r="B5" s="65" t="s">
        <v>229</v>
      </c>
      <c r="C5" s="65"/>
      <c r="D5" s="65" t="s">
        <v>230</v>
      </c>
      <c r="E5" s="65"/>
      <c r="F5" s="4"/>
      <c r="G5" s="3"/>
      <c r="H5" s="3"/>
    </row>
    <row r="6" spans="1:12" x14ac:dyDescent="0.2">
      <c r="A6" s="64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6" t="s">
        <v>3</v>
      </c>
      <c r="B7" s="19">
        <v>8510.8273709999994</v>
      </c>
      <c r="C7" s="19">
        <v>7242.4383289999996</v>
      </c>
      <c r="D7" s="19">
        <v>102514.69419900001</v>
      </c>
      <c r="E7" s="19">
        <v>92487.723184000002</v>
      </c>
      <c r="F7" s="4"/>
      <c r="G7" s="3"/>
      <c r="H7" s="3"/>
    </row>
    <row r="8" spans="1:12" x14ac:dyDescent="0.2">
      <c r="A8" s="35" t="s">
        <v>4</v>
      </c>
      <c r="B8" s="47">
        <v>14.862686999999999</v>
      </c>
      <c r="C8" s="47">
        <v>11.607552</v>
      </c>
      <c r="D8" s="47">
        <v>146.122432</v>
      </c>
      <c r="E8" s="47">
        <v>156.45244400000001</v>
      </c>
      <c r="F8" s="4"/>
      <c r="G8" s="3"/>
      <c r="H8" s="3"/>
    </row>
    <row r="9" spans="1:12" x14ac:dyDescent="0.2">
      <c r="A9" s="37" t="s">
        <v>5</v>
      </c>
      <c r="B9" s="38">
        <v>47.082182000000003</v>
      </c>
      <c r="C9" s="38">
        <v>73.798193999999995</v>
      </c>
      <c r="D9" s="38">
        <v>789.17523700000004</v>
      </c>
      <c r="E9" s="38">
        <v>989.67004999999995</v>
      </c>
      <c r="F9" s="4"/>
      <c r="G9" s="3"/>
      <c r="H9" s="3"/>
    </row>
    <row r="10" spans="1:12" x14ac:dyDescent="0.2">
      <c r="A10" s="36" t="s">
        <v>6</v>
      </c>
      <c r="B10" s="47">
        <v>4.2488530000000004</v>
      </c>
      <c r="C10" s="47">
        <v>40.645004</v>
      </c>
      <c r="D10" s="47">
        <v>45.230581000000001</v>
      </c>
      <c r="E10" s="47">
        <v>146.386458</v>
      </c>
      <c r="F10" s="4"/>
      <c r="G10" s="3"/>
      <c r="H10" s="3"/>
    </row>
    <row r="11" spans="1:12" x14ac:dyDescent="0.2">
      <c r="A11" s="37" t="s">
        <v>7</v>
      </c>
      <c r="B11" s="38">
        <v>149.906746</v>
      </c>
      <c r="C11" s="38">
        <v>123.989878</v>
      </c>
      <c r="D11" s="38">
        <v>1763.2827749999999</v>
      </c>
      <c r="E11" s="38">
        <v>1782.7094239999999</v>
      </c>
      <c r="F11" s="4"/>
      <c r="G11" s="3"/>
      <c r="H11" s="3"/>
    </row>
    <row r="12" spans="1:12" x14ac:dyDescent="0.2">
      <c r="A12" s="35" t="s">
        <v>8</v>
      </c>
      <c r="B12" s="47">
        <v>1.3990000000000001E-3</v>
      </c>
      <c r="C12" s="47">
        <v>0.24413000000000001</v>
      </c>
      <c r="D12" s="47">
        <v>0.62760899999999997</v>
      </c>
      <c r="E12" s="47">
        <v>0.67568399999999995</v>
      </c>
      <c r="F12" s="4"/>
      <c r="G12" s="3"/>
      <c r="H12" s="3"/>
    </row>
    <row r="13" spans="1:12" x14ac:dyDescent="0.2">
      <c r="A13" s="37" t="s">
        <v>9</v>
      </c>
      <c r="B13" s="38">
        <v>0.72666699999999995</v>
      </c>
      <c r="C13" s="38">
        <v>0.91091699999999998</v>
      </c>
      <c r="D13" s="38">
        <v>5.6053480000000002</v>
      </c>
      <c r="E13" s="38">
        <v>11.571743</v>
      </c>
      <c r="F13" s="4"/>
      <c r="G13" s="3"/>
      <c r="H13" s="3"/>
    </row>
    <row r="14" spans="1:12" x14ac:dyDescent="0.2">
      <c r="A14" s="36" t="s">
        <v>10</v>
      </c>
      <c r="B14" s="47">
        <v>36.617823999999999</v>
      </c>
      <c r="C14" s="47">
        <v>17.440024999999999</v>
      </c>
      <c r="D14" s="47">
        <v>309.85524099999998</v>
      </c>
      <c r="E14" s="47">
        <v>244.577609</v>
      </c>
      <c r="F14" s="4"/>
      <c r="G14" s="3"/>
      <c r="H14" s="3"/>
    </row>
    <row r="15" spans="1:12" x14ac:dyDescent="0.2">
      <c r="A15" s="37" t="s">
        <v>11</v>
      </c>
      <c r="B15" s="38">
        <v>42.478512000000002</v>
      </c>
      <c r="C15" s="38">
        <v>49.493054000000001</v>
      </c>
      <c r="D15" s="38">
        <v>419.98428100000001</v>
      </c>
      <c r="E15" s="38">
        <v>417.36512399999998</v>
      </c>
      <c r="F15" s="4"/>
      <c r="G15" s="3"/>
      <c r="H15" s="3"/>
    </row>
    <row r="16" spans="1:12" x14ac:dyDescent="0.2">
      <c r="A16" s="35" t="s">
        <v>12</v>
      </c>
      <c r="B16" s="47">
        <v>9.7034579999999995</v>
      </c>
      <c r="C16" s="47">
        <v>5.4621259999999996</v>
      </c>
      <c r="D16" s="47">
        <v>77.569883000000004</v>
      </c>
      <c r="E16" s="47">
        <v>75.565226999999993</v>
      </c>
      <c r="F16" s="4"/>
      <c r="G16" s="3"/>
      <c r="H16" s="3"/>
    </row>
    <row r="17" spans="1:8" x14ac:dyDescent="0.2">
      <c r="A17" s="37" t="s">
        <v>13</v>
      </c>
      <c r="B17" s="38">
        <v>21.039287999999999</v>
      </c>
      <c r="C17" s="38">
        <v>0.26017899999999999</v>
      </c>
      <c r="D17" s="38">
        <v>499.47182900000001</v>
      </c>
      <c r="E17" s="38">
        <v>750.10097599999995</v>
      </c>
      <c r="F17" s="4"/>
      <c r="G17" s="3"/>
      <c r="H17" s="3"/>
    </row>
    <row r="18" spans="1:8" x14ac:dyDescent="0.2">
      <c r="A18" s="36" t="s">
        <v>14</v>
      </c>
      <c r="B18" s="47">
        <v>4.9864100000000002</v>
      </c>
      <c r="C18" s="47">
        <v>3.8131189999999999</v>
      </c>
      <c r="D18" s="47">
        <v>43.801456000000002</v>
      </c>
      <c r="E18" s="47">
        <v>59.418050999999998</v>
      </c>
      <c r="F18" s="4"/>
      <c r="G18" s="3"/>
      <c r="H18" s="3"/>
    </row>
    <row r="19" spans="1:8" x14ac:dyDescent="0.2">
      <c r="A19" s="37" t="s">
        <v>15</v>
      </c>
      <c r="B19" s="38">
        <v>112.70200199999999</v>
      </c>
      <c r="C19" s="38">
        <v>53.458725000000001</v>
      </c>
      <c r="D19" s="38">
        <v>1295.0925259999999</v>
      </c>
      <c r="E19" s="38">
        <v>1107.1633119999999</v>
      </c>
      <c r="F19" s="4"/>
      <c r="G19" s="3"/>
      <c r="H19" s="3"/>
    </row>
    <row r="20" spans="1:8" x14ac:dyDescent="0.2">
      <c r="A20" s="35" t="s">
        <v>16</v>
      </c>
      <c r="B20" s="47">
        <v>3.2153420000000001</v>
      </c>
      <c r="C20" s="47">
        <v>2.4483000000000001</v>
      </c>
      <c r="D20" s="47">
        <v>24.421620000000001</v>
      </c>
      <c r="E20" s="47">
        <v>25.048632999999999</v>
      </c>
      <c r="F20" s="4"/>
      <c r="G20" s="3"/>
      <c r="H20" s="3"/>
    </row>
    <row r="21" spans="1:8" x14ac:dyDescent="0.2">
      <c r="A21" s="37" t="s">
        <v>17</v>
      </c>
      <c r="B21" s="38">
        <v>0.31593300000000002</v>
      </c>
      <c r="C21" s="38">
        <v>0.51228300000000004</v>
      </c>
      <c r="D21" s="38">
        <v>3.097254</v>
      </c>
      <c r="E21" s="38">
        <v>4.0269120000000003</v>
      </c>
      <c r="F21" s="4"/>
      <c r="G21" s="3"/>
      <c r="H21" s="3"/>
    </row>
    <row r="22" spans="1:8" x14ac:dyDescent="0.2">
      <c r="A22" s="36" t="s">
        <v>18</v>
      </c>
      <c r="B22" s="47">
        <v>37.955787999999998</v>
      </c>
      <c r="C22" s="47">
        <v>29.623624</v>
      </c>
      <c r="D22" s="47">
        <v>311.37018499999999</v>
      </c>
      <c r="E22" s="47">
        <v>288.23713500000002</v>
      </c>
      <c r="F22" s="4"/>
      <c r="G22" s="3"/>
      <c r="H22" s="3"/>
    </row>
    <row r="23" spans="1:8" x14ac:dyDescent="0.2">
      <c r="A23" s="37" t="s">
        <v>19</v>
      </c>
      <c r="B23" s="38">
        <v>4.0267780000000002</v>
      </c>
      <c r="C23" s="38">
        <v>4.7526419999999998</v>
      </c>
      <c r="D23" s="38">
        <v>46.933141999999997</v>
      </c>
      <c r="E23" s="38">
        <v>88.233305000000001</v>
      </c>
      <c r="F23" s="4"/>
      <c r="G23" s="3"/>
      <c r="H23" s="3"/>
    </row>
    <row r="24" spans="1:8" x14ac:dyDescent="0.2">
      <c r="A24" s="35" t="s">
        <v>20</v>
      </c>
      <c r="B24" s="47">
        <v>11.063003999999999</v>
      </c>
      <c r="C24" s="47">
        <v>8.5498279999999998</v>
      </c>
      <c r="D24" s="47">
        <v>89.618627000000004</v>
      </c>
      <c r="E24" s="47">
        <v>83.787460999999993</v>
      </c>
      <c r="F24" s="4"/>
      <c r="G24" s="3"/>
      <c r="H24" s="3"/>
    </row>
    <row r="25" spans="1:8" x14ac:dyDescent="0.2">
      <c r="A25" s="37" t="s">
        <v>21</v>
      </c>
      <c r="B25" s="38">
        <v>7.4485429999999999</v>
      </c>
      <c r="C25" s="38">
        <v>15.179686</v>
      </c>
      <c r="D25" s="38">
        <v>95.549960999999996</v>
      </c>
      <c r="E25" s="38">
        <v>92.724112000000005</v>
      </c>
      <c r="F25" s="4"/>
      <c r="G25" s="3"/>
      <c r="H25" s="3"/>
    </row>
    <row r="26" spans="1:8" x14ac:dyDescent="0.2">
      <c r="A26" s="36" t="s">
        <v>22</v>
      </c>
      <c r="B26" s="47">
        <v>73.501570000000001</v>
      </c>
      <c r="C26" s="47">
        <v>74.913155000000003</v>
      </c>
      <c r="D26" s="47">
        <v>782.22152300000005</v>
      </c>
      <c r="E26" s="47">
        <v>856.15301399999998</v>
      </c>
      <c r="F26" s="4"/>
      <c r="G26" s="3"/>
      <c r="H26" s="3"/>
    </row>
    <row r="27" spans="1:8" x14ac:dyDescent="0.2">
      <c r="A27" s="37" t="s">
        <v>23</v>
      </c>
      <c r="B27" s="38">
        <v>19.847943000000001</v>
      </c>
      <c r="C27" s="38">
        <v>25.988786000000001</v>
      </c>
      <c r="D27" s="38">
        <v>409.66481900000002</v>
      </c>
      <c r="E27" s="38">
        <v>371.24776900000001</v>
      </c>
      <c r="F27" s="4"/>
      <c r="G27" s="3"/>
      <c r="H27" s="3"/>
    </row>
    <row r="28" spans="1:8" x14ac:dyDescent="0.2">
      <c r="A28" s="35" t="s">
        <v>24</v>
      </c>
      <c r="B28" s="47">
        <v>15.465083999999999</v>
      </c>
      <c r="C28" s="47">
        <v>33.280009</v>
      </c>
      <c r="D28" s="47">
        <v>225.614586</v>
      </c>
      <c r="E28" s="47">
        <v>393.58196700000002</v>
      </c>
      <c r="F28" s="4"/>
      <c r="G28" s="3"/>
      <c r="H28" s="3"/>
    </row>
    <row r="29" spans="1:8" x14ac:dyDescent="0.2">
      <c r="A29" s="37" t="s">
        <v>25</v>
      </c>
      <c r="B29" s="38">
        <v>2.2710759999999999</v>
      </c>
      <c r="C29" s="38">
        <v>3.8538260000000002</v>
      </c>
      <c r="D29" s="38">
        <v>81.025546000000006</v>
      </c>
      <c r="E29" s="38">
        <v>55.186402999999999</v>
      </c>
      <c r="F29" s="4"/>
      <c r="G29" s="3"/>
      <c r="H29" s="3"/>
    </row>
    <row r="30" spans="1:8" x14ac:dyDescent="0.2">
      <c r="A30" s="36" t="s">
        <v>26</v>
      </c>
      <c r="B30" s="47">
        <v>2.0010940000000002</v>
      </c>
      <c r="C30" s="47">
        <v>4.1522129999999997</v>
      </c>
      <c r="D30" s="47">
        <v>272.29552799999999</v>
      </c>
      <c r="E30" s="47">
        <v>295.060158</v>
      </c>
      <c r="F30" s="4"/>
      <c r="G30" s="3"/>
      <c r="H30" s="3"/>
    </row>
    <row r="31" spans="1:8" x14ac:dyDescent="0.2">
      <c r="A31" s="37" t="s">
        <v>27</v>
      </c>
      <c r="B31" s="38">
        <v>1.6872000000000002E-2</v>
      </c>
      <c r="C31" s="38">
        <v>2.1911E-2</v>
      </c>
      <c r="D31" s="38">
        <v>0.21693599999999999</v>
      </c>
      <c r="E31" s="38">
        <v>0.162884</v>
      </c>
      <c r="F31" s="4"/>
      <c r="G31" s="3"/>
      <c r="H31" s="3"/>
    </row>
    <row r="32" spans="1:8" x14ac:dyDescent="0.2">
      <c r="A32" s="35" t="s">
        <v>28</v>
      </c>
      <c r="B32" s="47">
        <v>43.972651999999997</v>
      </c>
      <c r="C32" s="47">
        <v>42.590359999999997</v>
      </c>
      <c r="D32" s="47">
        <v>655.91258800000003</v>
      </c>
      <c r="E32" s="47">
        <v>601.19922699999995</v>
      </c>
      <c r="F32" s="4"/>
      <c r="G32" s="3"/>
      <c r="H32" s="3"/>
    </row>
    <row r="33" spans="1:8" x14ac:dyDescent="0.2">
      <c r="A33" s="37" t="s">
        <v>29</v>
      </c>
      <c r="B33" s="38">
        <v>346.51135900000003</v>
      </c>
      <c r="C33" s="38">
        <v>316.01292100000001</v>
      </c>
      <c r="D33" s="38">
        <v>3529.777063</v>
      </c>
      <c r="E33" s="38">
        <v>3195.633824</v>
      </c>
      <c r="F33" s="4"/>
      <c r="G33" s="3"/>
      <c r="H33" s="3"/>
    </row>
    <row r="34" spans="1:8" x14ac:dyDescent="0.2">
      <c r="A34" s="36" t="s">
        <v>30</v>
      </c>
      <c r="B34" s="47">
        <v>60.097928000000003</v>
      </c>
      <c r="C34" s="47">
        <v>35.389437999999998</v>
      </c>
      <c r="D34" s="47">
        <v>1293.213254</v>
      </c>
      <c r="E34" s="47">
        <v>706.84257300000002</v>
      </c>
      <c r="F34" s="4"/>
      <c r="G34" s="3"/>
      <c r="H34" s="3"/>
    </row>
    <row r="35" spans="1:8" x14ac:dyDescent="0.2">
      <c r="A35" s="37" t="s">
        <v>31</v>
      </c>
      <c r="B35" s="38">
        <v>139.92086499999999</v>
      </c>
      <c r="C35" s="38">
        <v>25.951021999999998</v>
      </c>
      <c r="D35" s="38">
        <v>5463.6612670000004</v>
      </c>
      <c r="E35" s="38">
        <v>1345.6252939999999</v>
      </c>
      <c r="F35" s="4"/>
      <c r="G35" s="3"/>
      <c r="H35" s="3"/>
    </row>
    <row r="36" spans="1:8" x14ac:dyDescent="0.2">
      <c r="A36" s="35" t="s">
        <v>32</v>
      </c>
      <c r="B36" s="47">
        <v>33.313059000000003</v>
      </c>
      <c r="C36" s="47">
        <v>28.384070999999999</v>
      </c>
      <c r="D36" s="47">
        <v>486.971293</v>
      </c>
      <c r="E36" s="47">
        <v>470.67452800000001</v>
      </c>
      <c r="F36" s="4"/>
      <c r="G36" s="3"/>
      <c r="H36" s="3"/>
    </row>
    <row r="37" spans="1:8" x14ac:dyDescent="0.2">
      <c r="A37" s="37" t="s">
        <v>33</v>
      </c>
      <c r="B37" s="38">
        <v>190.776749</v>
      </c>
      <c r="C37" s="38">
        <v>387.49754000000001</v>
      </c>
      <c r="D37" s="38">
        <v>2250.9457779999998</v>
      </c>
      <c r="E37" s="38">
        <v>2772.5908140000001</v>
      </c>
      <c r="F37" s="4"/>
      <c r="G37" s="3"/>
      <c r="H37" s="3"/>
    </row>
    <row r="38" spans="1:8" x14ac:dyDescent="0.2">
      <c r="A38" s="36" t="s">
        <v>34</v>
      </c>
      <c r="B38" s="47">
        <v>3.6565509999999999</v>
      </c>
      <c r="C38" s="47">
        <v>1.844284</v>
      </c>
      <c r="D38" s="47">
        <v>64.668218999999993</v>
      </c>
      <c r="E38" s="47">
        <v>35.761347000000001</v>
      </c>
      <c r="F38" s="4"/>
      <c r="G38" s="3"/>
      <c r="H38" s="3"/>
    </row>
    <row r="39" spans="1:8" x14ac:dyDescent="0.2">
      <c r="A39" s="37" t="s">
        <v>35</v>
      </c>
      <c r="B39" s="38">
        <v>24.966369</v>
      </c>
      <c r="C39" s="38">
        <v>34.850774999999999</v>
      </c>
      <c r="D39" s="38">
        <v>326.503199</v>
      </c>
      <c r="E39" s="38">
        <v>329.35353400000002</v>
      </c>
      <c r="F39" s="4"/>
      <c r="G39" s="3"/>
      <c r="H39" s="3"/>
    </row>
    <row r="40" spans="1:8" x14ac:dyDescent="0.2">
      <c r="A40" s="35" t="s">
        <v>36</v>
      </c>
      <c r="B40" s="47">
        <v>27.974661000000001</v>
      </c>
      <c r="C40" s="47">
        <v>29.104498</v>
      </c>
      <c r="D40" s="47">
        <v>327.653595</v>
      </c>
      <c r="E40" s="47">
        <v>296.999504</v>
      </c>
      <c r="F40" s="4"/>
      <c r="G40" s="3"/>
      <c r="H40" s="3"/>
    </row>
    <row r="41" spans="1:8" x14ac:dyDescent="0.2">
      <c r="A41" s="37" t="s">
        <v>37</v>
      </c>
      <c r="B41" s="38">
        <v>85.082690999999997</v>
      </c>
      <c r="C41" s="38">
        <v>82.449250000000006</v>
      </c>
      <c r="D41" s="38">
        <v>1022.460273</v>
      </c>
      <c r="E41" s="38">
        <v>1022.976259</v>
      </c>
      <c r="F41" s="4"/>
      <c r="G41" s="3"/>
      <c r="H41" s="3"/>
    </row>
    <row r="42" spans="1:8" x14ac:dyDescent="0.2">
      <c r="A42" s="36" t="s">
        <v>38</v>
      </c>
      <c r="B42" s="47">
        <v>5.4171569999999996</v>
      </c>
      <c r="C42" s="47">
        <v>4.3871089999999997</v>
      </c>
      <c r="D42" s="47">
        <v>63.770471000000001</v>
      </c>
      <c r="E42" s="47">
        <v>64.654200000000003</v>
      </c>
      <c r="F42" s="4"/>
      <c r="G42" s="3"/>
      <c r="H42" s="3"/>
    </row>
    <row r="43" spans="1:8" x14ac:dyDescent="0.2">
      <c r="A43" s="37" t="s">
        <v>39</v>
      </c>
      <c r="B43" s="38">
        <v>1.0259849999999999</v>
      </c>
      <c r="C43" s="38">
        <v>0.701546</v>
      </c>
      <c r="D43" s="38">
        <v>16.068346999999999</v>
      </c>
      <c r="E43" s="38">
        <v>13.246081999999999</v>
      </c>
      <c r="F43" s="4"/>
      <c r="G43" s="3"/>
      <c r="H43" s="3"/>
    </row>
    <row r="44" spans="1:8" x14ac:dyDescent="0.2">
      <c r="A44" s="35" t="s">
        <v>40</v>
      </c>
      <c r="B44" s="47">
        <v>0.64309499999999997</v>
      </c>
      <c r="C44" s="47">
        <v>0.116023</v>
      </c>
      <c r="D44" s="47">
        <v>19.397067</v>
      </c>
      <c r="E44" s="47">
        <v>14.68948</v>
      </c>
      <c r="F44" s="4"/>
      <c r="G44" s="3"/>
      <c r="H44" s="3"/>
    </row>
    <row r="45" spans="1:8" x14ac:dyDescent="0.2">
      <c r="A45" s="37" t="s">
        <v>41</v>
      </c>
      <c r="B45" s="38">
        <v>134.440056</v>
      </c>
      <c r="C45" s="38">
        <v>169.95283599999999</v>
      </c>
      <c r="D45" s="38">
        <v>1257.5963139999999</v>
      </c>
      <c r="E45" s="38">
        <v>1806.81961</v>
      </c>
      <c r="F45" s="4"/>
      <c r="G45" s="3"/>
      <c r="H45" s="3"/>
    </row>
    <row r="46" spans="1:8" x14ac:dyDescent="0.2">
      <c r="A46" s="36" t="s">
        <v>42</v>
      </c>
      <c r="B46" s="47">
        <v>253.79199499999999</v>
      </c>
      <c r="C46" s="47">
        <v>317.72626200000002</v>
      </c>
      <c r="D46" s="47">
        <v>3448.9059200000002</v>
      </c>
      <c r="E46" s="47">
        <v>2771.9911440000001</v>
      </c>
      <c r="F46" s="4"/>
      <c r="G46" s="3"/>
      <c r="H46" s="3"/>
    </row>
    <row r="47" spans="1:8" x14ac:dyDescent="0.2">
      <c r="A47" s="37" t="s">
        <v>43</v>
      </c>
      <c r="B47" s="38">
        <v>59.437727000000002</v>
      </c>
      <c r="C47" s="38">
        <v>56.019198000000003</v>
      </c>
      <c r="D47" s="38">
        <v>673.26759100000004</v>
      </c>
      <c r="E47" s="38">
        <v>640.95898199999999</v>
      </c>
      <c r="F47" s="4"/>
      <c r="G47" s="3"/>
      <c r="H47" s="3"/>
    </row>
    <row r="48" spans="1:8" x14ac:dyDescent="0.2">
      <c r="A48" s="35" t="s">
        <v>44</v>
      </c>
      <c r="B48" s="47">
        <v>1.7053039999999999</v>
      </c>
      <c r="C48" s="47">
        <v>0.213167</v>
      </c>
      <c r="D48" s="47">
        <v>9.6712319999999998</v>
      </c>
      <c r="E48" s="47">
        <v>4.2940440000000004</v>
      </c>
      <c r="F48" s="4"/>
      <c r="G48" s="3"/>
      <c r="H48" s="3"/>
    </row>
    <row r="49" spans="1:8" x14ac:dyDescent="0.2">
      <c r="A49" s="37" t="s">
        <v>45</v>
      </c>
      <c r="B49" s="38">
        <v>3.3001740000000002</v>
      </c>
      <c r="C49" s="38">
        <v>15.170192999999999</v>
      </c>
      <c r="D49" s="38">
        <v>45.206456000000003</v>
      </c>
      <c r="E49" s="38">
        <v>92.133403999999999</v>
      </c>
      <c r="F49" s="4"/>
      <c r="G49" s="3"/>
      <c r="H49" s="3"/>
    </row>
    <row r="50" spans="1:8" x14ac:dyDescent="0.2">
      <c r="A50" s="36" t="s">
        <v>46</v>
      </c>
      <c r="B50" s="47">
        <v>6.6943000000000003E-2</v>
      </c>
      <c r="C50" s="47">
        <v>0.17444999999999999</v>
      </c>
      <c r="D50" s="47">
        <v>0.71977400000000002</v>
      </c>
      <c r="E50" s="47">
        <v>0.60611800000000005</v>
      </c>
      <c r="F50" s="4"/>
      <c r="G50" s="3"/>
      <c r="H50" s="3"/>
    </row>
    <row r="51" spans="1:8" x14ac:dyDescent="0.2">
      <c r="A51" s="37" t="s">
        <v>47</v>
      </c>
      <c r="B51" s="38">
        <v>12.361280000000001</v>
      </c>
      <c r="C51" s="38">
        <v>8.6008359999999993</v>
      </c>
      <c r="D51" s="38">
        <v>150.699106</v>
      </c>
      <c r="E51" s="38">
        <v>97.656930000000003</v>
      </c>
      <c r="F51" s="4"/>
      <c r="G51" s="3"/>
      <c r="H51" s="3"/>
    </row>
    <row r="52" spans="1:8" x14ac:dyDescent="0.2">
      <c r="A52" s="35" t="s">
        <v>48</v>
      </c>
      <c r="B52" s="47">
        <v>6.0534999999999999E-2</v>
      </c>
      <c r="C52" s="47">
        <v>0.188777</v>
      </c>
      <c r="D52" s="47">
        <v>2.582306</v>
      </c>
      <c r="E52" s="47">
        <v>1.9939119999999999</v>
      </c>
      <c r="F52" s="4"/>
      <c r="G52" s="3"/>
      <c r="H52" s="3"/>
    </row>
    <row r="53" spans="1:8" x14ac:dyDescent="0.2">
      <c r="A53" s="37" t="s">
        <v>49</v>
      </c>
      <c r="B53" s="38">
        <v>0.186865</v>
      </c>
      <c r="C53" s="38">
        <v>0.49461100000000002</v>
      </c>
      <c r="D53" s="38">
        <v>3.4789370000000002</v>
      </c>
      <c r="E53" s="38">
        <v>2.390638</v>
      </c>
      <c r="F53" s="4"/>
      <c r="G53" s="3"/>
      <c r="H53" s="3"/>
    </row>
    <row r="54" spans="1:8" x14ac:dyDescent="0.2">
      <c r="A54" s="36" t="s">
        <v>50</v>
      </c>
      <c r="B54" s="47">
        <v>68.960763</v>
      </c>
      <c r="C54" s="47">
        <v>46.924027000000002</v>
      </c>
      <c r="D54" s="47">
        <v>829.69498899999996</v>
      </c>
      <c r="E54" s="47">
        <v>851.42250999999999</v>
      </c>
      <c r="F54" s="4"/>
      <c r="G54" s="3"/>
      <c r="H54" s="3"/>
    </row>
    <row r="55" spans="1:8" x14ac:dyDescent="0.2">
      <c r="A55" s="37" t="s">
        <v>51</v>
      </c>
      <c r="B55" s="38">
        <v>52.151356</v>
      </c>
      <c r="C55" s="38">
        <v>48.522098</v>
      </c>
      <c r="D55" s="38">
        <v>590.68407300000001</v>
      </c>
      <c r="E55" s="38">
        <v>548.09734400000002</v>
      </c>
      <c r="F55" s="4"/>
      <c r="G55" s="3"/>
      <c r="H55" s="3"/>
    </row>
    <row r="56" spans="1:8" x14ac:dyDescent="0.2">
      <c r="A56" s="35" t="s">
        <v>52</v>
      </c>
      <c r="B56" s="47">
        <v>8.4647229999999993</v>
      </c>
      <c r="C56" s="47">
        <v>3.1612689999999999</v>
      </c>
      <c r="D56" s="47">
        <v>102.405548</v>
      </c>
      <c r="E56" s="47">
        <v>197.33891</v>
      </c>
      <c r="F56" s="4"/>
      <c r="G56" s="3"/>
      <c r="H56" s="3"/>
    </row>
    <row r="57" spans="1:8" x14ac:dyDescent="0.2">
      <c r="A57" s="37" t="s">
        <v>53</v>
      </c>
      <c r="B57" s="38">
        <v>1.110711</v>
      </c>
      <c r="C57" s="38">
        <v>4.2627449999999998</v>
      </c>
      <c r="D57" s="38">
        <v>14.039008000000001</v>
      </c>
      <c r="E57" s="38">
        <v>29.872202000000001</v>
      </c>
      <c r="F57" s="4"/>
      <c r="G57" s="3"/>
      <c r="H57" s="3"/>
    </row>
    <row r="58" spans="1:8" x14ac:dyDescent="0.2">
      <c r="A58" s="36" t="s">
        <v>54</v>
      </c>
      <c r="B58" s="47">
        <v>0.80110999999999999</v>
      </c>
      <c r="C58" s="47">
        <v>0.103009</v>
      </c>
      <c r="D58" s="47">
        <v>4.3757229999999998</v>
      </c>
      <c r="E58" s="47">
        <v>3.5133610000000002</v>
      </c>
      <c r="F58" s="4"/>
      <c r="G58" s="3"/>
      <c r="H58" s="3"/>
    </row>
    <row r="59" spans="1:8" x14ac:dyDescent="0.2">
      <c r="A59" s="37" t="s">
        <v>55</v>
      </c>
      <c r="B59" s="38">
        <v>2.533792</v>
      </c>
      <c r="C59" s="38">
        <v>4.7416910000000003</v>
      </c>
      <c r="D59" s="38">
        <v>20.414061</v>
      </c>
      <c r="E59" s="38">
        <v>21.288366</v>
      </c>
      <c r="F59" s="4"/>
      <c r="G59" s="3"/>
      <c r="H59" s="3"/>
    </row>
    <row r="60" spans="1:8" x14ac:dyDescent="0.2">
      <c r="A60" s="35" t="s">
        <v>99</v>
      </c>
      <c r="B60" s="47">
        <v>1.3141E-2</v>
      </c>
      <c r="C60" s="47">
        <v>9.606E-3</v>
      </c>
      <c r="D60" s="47">
        <v>0.67713299999999998</v>
      </c>
      <c r="E60" s="47">
        <v>0.35200100000000001</v>
      </c>
      <c r="F60" s="4"/>
      <c r="G60" s="3"/>
      <c r="H60" s="3"/>
    </row>
    <row r="61" spans="1:8" x14ac:dyDescent="0.2">
      <c r="A61" s="37" t="s">
        <v>56</v>
      </c>
      <c r="B61" s="38">
        <v>2.6797200000000001</v>
      </c>
      <c r="C61" s="38">
        <v>4.5378610000000004</v>
      </c>
      <c r="D61" s="38">
        <v>58.467626000000003</v>
      </c>
      <c r="E61" s="38">
        <v>38.355409999999999</v>
      </c>
      <c r="F61" s="4"/>
      <c r="G61" s="3"/>
      <c r="H61" s="3"/>
    </row>
    <row r="62" spans="1:8" x14ac:dyDescent="0.2">
      <c r="A62" s="36" t="s">
        <v>57</v>
      </c>
      <c r="B62" s="47">
        <v>1.8953279999999999</v>
      </c>
      <c r="C62" s="47">
        <v>1.494891</v>
      </c>
      <c r="D62" s="47">
        <v>21.656763000000002</v>
      </c>
      <c r="E62" s="47">
        <v>19.304575</v>
      </c>
      <c r="F62" s="4"/>
      <c r="G62" s="3"/>
      <c r="H62" s="3"/>
    </row>
    <row r="63" spans="1:8" x14ac:dyDescent="0.2">
      <c r="A63" s="37" t="s">
        <v>58</v>
      </c>
      <c r="B63" s="38">
        <v>9.9703320000000009</v>
      </c>
      <c r="C63" s="38">
        <v>7.2463870000000004</v>
      </c>
      <c r="D63" s="38">
        <v>74.958001999999993</v>
      </c>
      <c r="E63" s="38">
        <v>91.702851999999993</v>
      </c>
      <c r="F63" s="4"/>
      <c r="G63" s="3"/>
      <c r="H63" s="3"/>
    </row>
    <row r="64" spans="1:8" x14ac:dyDescent="0.2">
      <c r="A64" s="35" t="s">
        <v>59</v>
      </c>
      <c r="B64" s="47">
        <v>3.1715870000000002</v>
      </c>
      <c r="C64" s="47">
        <v>5.8565240000000003</v>
      </c>
      <c r="D64" s="47">
        <v>35.117513000000002</v>
      </c>
      <c r="E64" s="47">
        <v>31.638634</v>
      </c>
      <c r="F64" s="4"/>
      <c r="G64" s="3"/>
      <c r="H64" s="3"/>
    </row>
    <row r="65" spans="1:8" x14ac:dyDescent="0.2">
      <c r="A65" s="37" t="s">
        <v>60</v>
      </c>
      <c r="B65" s="38">
        <v>0.30776100000000001</v>
      </c>
      <c r="C65" s="38">
        <v>0.43529299999999999</v>
      </c>
      <c r="D65" s="38">
        <v>6.2902120000000004</v>
      </c>
      <c r="E65" s="38">
        <v>4.5123769999999999</v>
      </c>
      <c r="F65" s="4"/>
      <c r="G65" s="3"/>
      <c r="H65" s="3"/>
    </row>
    <row r="66" spans="1:8" x14ac:dyDescent="0.2">
      <c r="A66" s="36" t="s">
        <v>61</v>
      </c>
      <c r="B66" s="47">
        <v>4.2636859999999999</v>
      </c>
      <c r="C66" s="47">
        <v>2.6007630000000002</v>
      </c>
      <c r="D66" s="47">
        <v>47.287095999999998</v>
      </c>
      <c r="E66" s="47">
        <v>43.050713000000002</v>
      </c>
      <c r="F66" s="4"/>
      <c r="G66" s="3"/>
      <c r="H66" s="3"/>
    </row>
    <row r="67" spans="1:8" x14ac:dyDescent="0.2">
      <c r="A67" s="37" t="s">
        <v>62</v>
      </c>
      <c r="B67" s="38">
        <v>0.55777500000000002</v>
      </c>
      <c r="C67" s="38">
        <v>0.93468700000000005</v>
      </c>
      <c r="D67" s="38">
        <v>16.848265000000001</v>
      </c>
      <c r="E67" s="38">
        <v>4.7270009999999996</v>
      </c>
      <c r="F67" s="4"/>
      <c r="G67" s="3"/>
      <c r="H67" s="3"/>
    </row>
    <row r="68" spans="1:8" x14ac:dyDescent="0.2">
      <c r="A68" s="35" t="s">
        <v>63</v>
      </c>
      <c r="B68" s="47">
        <v>4.4781430000000002</v>
      </c>
      <c r="C68" s="47">
        <v>5.3651369999999998</v>
      </c>
      <c r="D68" s="47">
        <v>104.680986</v>
      </c>
      <c r="E68" s="47">
        <v>55.239006000000003</v>
      </c>
      <c r="F68" s="4"/>
      <c r="G68" s="3"/>
      <c r="H68" s="3"/>
    </row>
    <row r="69" spans="1:8" x14ac:dyDescent="0.2">
      <c r="A69" s="37" t="s">
        <v>64</v>
      </c>
      <c r="B69" s="38">
        <v>11.810136999999999</v>
      </c>
      <c r="C69" s="38">
        <v>16.677925999999999</v>
      </c>
      <c r="D69" s="38">
        <v>200.143325</v>
      </c>
      <c r="E69" s="38">
        <v>229.473705</v>
      </c>
      <c r="F69" s="4"/>
      <c r="G69" s="3"/>
      <c r="H69" s="3"/>
    </row>
    <row r="70" spans="1:8" x14ac:dyDescent="0.2">
      <c r="A70" s="36" t="s">
        <v>65</v>
      </c>
      <c r="B70" s="47">
        <v>7.805917</v>
      </c>
      <c r="C70" s="47">
        <v>6.2969929999999996</v>
      </c>
      <c r="D70" s="47">
        <v>76.349073000000004</v>
      </c>
      <c r="E70" s="47">
        <v>381.08816200000001</v>
      </c>
      <c r="F70" s="4"/>
      <c r="G70" s="3"/>
      <c r="H70" s="3"/>
    </row>
    <row r="71" spans="1:8" x14ac:dyDescent="0.2">
      <c r="A71" s="37" t="s">
        <v>66</v>
      </c>
      <c r="B71" s="38">
        <v>5.4047159999999996</v>
      </c>
      <c r="C71" s="38">
        <v>6.3186400000000003</v>
      </c>
      <c r="D71" s="38">
        <v>84.624471</v>
      </c>
      <c r="E71" s="38">
        <v>66.327264</v>
      </c>
      <c r="F71" s="4"/>
      <c r="G71" s="3"/>
      <c r="H71" s="3"/>
    </row>
    <row r="72" spans="1:8" x14ac:dyDescent="0.2">
      <c r="A72" s="35" t="s">
        <v>67</v>
      </c>
      <c r="B72" s="47">
        <v>1.2664789999999999</v>
      </c>
      <c r="C72" s="47">
        <v>1.872817</v>
      </c>
      <c r="D72" s="47">
        <v>23.614778000000001</v>
      </c>
      <c r="E72" s="47">
        <v>23.861920999999999</v>
      </c>
      <c r="F72" s="4"/>
      <c r="G72" s="3"/>
      <c r="H72" s="3"/>
    </row>
    <row r="73" spans="1:8" x14ac:dyDescent="0.2">
      <c r="A73" s="37" t="s">
        <v>68</v>
      </c>
      <c r="B73" s="38">
        <v>0.10463600000000001</v>
      </c>
      <c r="C73" s="38">
        <v>0.186861</v>
      </c>
      <c r="D73" s="38">
        <v>2.1232129999999998</v>
      </c>
      <c r="E73" s="38">
        <v>1.4918199999999999</v>
      </c>
      <c r="F73" s="4"/>
      <c r="G73" s="3"/>
      <c r="H73" s="3"/>
    </row>
    <row r="74" spans="1:8" x14ac:dyDescent="0.2">
      <c r="A74" s="36" t="s">
        <v>69</v>
      </c>
      <c r="B74" s="47">
        <v>5.6524999999999999E-2</v>
      </c>
      <c r="C74" s="47">
        <v>0.19544700000000001</v>
      </c>
      <c r="D74" s="47">
        <v>0.96978399999999998</v>
      </c>
      <c r="E74" s="47">
        <v>1.396118</v>
      </c>
      <c r="F74" s="4"/>
      <c r="G74" s="3"/>
      <c r="H74" s="3"/>
    </row>
    <row r="75" spans="1:8" x14ac:dyDescent="0.2">
      <c r="A75" s="37" t="s">
        <v>70</v>
      </c>
      <c r="B75" s="38">
        <v>60.957169</v>
      </c>
      <c r="C75" s="38">
        <v>52.669607999999997</v>
      </c>
      <c r="D75" s="38">
        <v>694.32508399999995</v>
      </c>
      <c r="E75" s="38">
        <v>820.02547000000004</v>
      </c>
      <c r="F75" s="4"/>
      <c r="G75" s="3"/>
      <c r="H75" s="3"/>
    </row>
    <row r="76" spans="1:8" x14ac:dyDescent="0.2">
      <c r="A76" s="35" t="s">
        <v>71</v>
      </c>
      <c r="B76" s="47">
        <v>44.053955999999999</v>
      </c>
      <c r="C76" s="47">
        <v>21.040903</v>
      </c>
      <c r="D76" s="47">
        <v>223.35657900000001</v>
      </c>
      <c r="E76" s="47">
        <v>231.935632</v>
      </c>
      <c r="F76" s="4"/>
      <c r="G76" s="3"/>
      <c r="H76" s="3"/>
    </row>
    <row r="77" spans="1:8" x14ac:dyDescent="0.2">
      <c r="A77" s="37" t="s">
        <v>72</v>
      </c>
      <c r="B77" s="38">
        <v>38.060490999999999</v>
      </c>
      <c r="C77" s="38">
        <v>34.499316999999998</v>
      </c>
      <c r="D77" s="38">
        <v>457.47034300000001</v>
      </c>
      <c r="E77" s="38">
        <v>410.90984300000002</v>
      </c>
      <c r="F77" s="4"/>
      <c r="G77" s="3"/>
      <c r="H77" s="3"/>
    </row>
    <row r="78" spans="1:8" x14ac:dyDescent="0.2">
      <c r="A78" s="36" t="s">
        <v>73</v>
      </c>
      <c r="B78" s="47">
        <v>748.79355699999996</v>
      </c>
      <c r="C78" s="47">
        <v>88.165111999999993</v>
      </c>
      <c r="D78" s="47">
        <v>4217.2944390000002</v>
      </c>
      <c r="E78" s="47">
        <v>4722.8071810000001</v>
      </c>
      <c r="F78" s="4"/>
      <c r="G78" s="3"/>
      <c r="H78" s="3"/>
    </row>
    <row r="79" spans="1:8" x14ac:dyDescent="0.2">
      <c r="A79" s="37" t="s">
        <v>74</v>
      </c>
      <c r="B79" s="38">
        <v>164.95224200000001</v>
      </c>
      <c r="C79" s="38">
        <v>396.207831</v>
      </c>
      <c r="D79" s="38">
        <v>2820.6919910000001</v>
      </c>
      <c r="E79" s="38">
        <v>3684.4869450000001</v>
      </c>
      <c r="F79" s="4"/>
      <c r="G79" s="3"/>
      <c r="H79" s="3"/>
    </row>
    <row r="80" spans="1:8" x14ac:dyDescent="0.2">
      <c r="A80" s="35" t="s">
        <v>75</v>
      </c>
      <c r="B80" s="47">
        <v>526.65271099999995</v>
      </c>
      <c r="C80" s="47">
        <v>288.31253900000002</v>
      </c>
      <c r="D80" s="47">
        <v>4523.8809540000002</v>
      </c>
      <c r="E80" s="47">
        <v>4473.1073610000003</v>
      </c>
      <c r="F80" s="4"/>
      <c r="G80" s="3"/>
      <c r="H80" s="3"/>
    </row>
    <row r="81" spans="1:8" x14ac:dyDescent="0.2">
      <c r="A81" s="37" t="s">
        <v>76</v>
      </c>
      <c r="B81" s="38">
        <v>364.60458799999998</v>
      </c>
      <c r="C81" s="38">
        <v>458.22372899999999</v>
      </c>
      <c r="D81" s="38">
        <v>7339.5749509999996</v>
      </c>
      <c r="E81" s="38">
        <v>6413.0648659999997</v>
      </c>
      <c r="F81" s="4"/>
      <c r="G81" s="3"/>
      <c r="H81" s="3"/>
    </row>
    <row r="82" spans="1:8" x14ac:dyDescent="0.2">
      <c r="A82" s="36" t="s">
        <v>77</v>
      </c>
      <c r="B82" s="47">
        <v>8.8257519999999996</v>
      </c>
      <c r="C82" s="47">
        <v>7.7104270000000001</v>
      </c>
      <c r="D82" s="47">
        <v>184.90678600000001</v>
      </c>
      <c r="E82" s="47">
        <v>146.730096</v>
      </c>
      <c r="F82" s="4"/>
      <c r="G82" s="3"/>
      <c r="H82" s="3"/>
    </row>
    <row r="83" spans="1:8" x14ac:dyDescent="0.2">
      <c r="A83" s="37" t="s">
        <v>78</v>
      </c>
      <c r="B83" s="38">
        <v>30.914138999999999</v>
      </c>
      <c r="C83" s="38">
        <v>29.454398000000001</v>
      </c>
      <c r="D83" s="38">
        <v>467.11348900000002</v>
      </c>
      <c r="E83" s="38">
        <v>431.87500399999999</v>
      </c>
      <c r="F83" s="4"/>
      <c r="G83" s="3"/>
      <c r="H83" s="3"/>
    </row>
    <row r="84" spans="1:8" x14ac:dyDescent="0.2">
      <c r="A84" s="35" t="s">
        <v>79</v>
      </c>
      <c r="B84" s="47">
        <v>0.61978299999999997</v>
      </c>
      <c r="C84" s="47">
        <v>1.677224</v>
      </c>
      <c r="D84" s="47">
        <v>31.458993</v>
      </c>
      <c r="E84" s="47">
        <v>23.358611</v>
      </c>
      <c r="F84" s="4"/>
      <c r="G84" s="3"/>
      <c r="H84" s="3"/>
    </row>
    <row r="85" spans="1:8" x14ac:dyDescent="0.2">
      <c r="A85" s="37" t="s">
        <v>80</v>
      </c>
      <c r="B85" s="38">
        <v>21.465226999999999</v>
      </c>
      <c r="C85" s="38">
        <v>21.263601999999999</v>
      </c>
      <c r="D85" s="38">
        <v>265.51435300000003</v>
      </c>
      <c r="E85" s="38">
        <v>243.43098499999999</v>
      </c>
      <c r="F85" s="4"/>
      <c r="G85" s="3"/>
      <c r="H85" s="3"/>
    </row>
    <row r="86" spans="1:8" x14ac:dyDescent="0.2">
      <c r="A86" s="36" t="s">
        <v>81</v>
      </c>
      <c r="B86" s="47">
        <v>0.19068299999999999</v>
      </c>
      <c r="C86" s="47">
        <v>0.126244</v>
      </c>
      <c r="D86" s="47">
        <v>2.825027</v>
      </c>
      <c r="E86" s="47">
        <v>1.2263139999999999</v>
      </c>
      <c r="F86" s="4"/>
      <c r="G86" s="3"/>
      <c r="H86" s="3"/>
    </row>
    <row r="87" spans="1:8" x14ac:dyDescent="0.2">
      <c r="A87" s="37" t="s">
        <v>82</v>
      </c>
      <c r="B87" s="38">
        <v>6.7112259999999999</v>
      </c>
      <c r="C87" s="38">
        <v>5.3562469999999998</v>
      </c>
      <c r="D87" s="38">
        <v>60.771680000000003</v>
      </c>
      <c r="E87" s="38">
        <v>69.374514000000005</v>
      </c>
      <c r="F87" s="4"/>
      <c r="G87" s="3"/>
      <c r="H87" s="3"/>
    </row>
    <row r="88" spans="1:8" x14ac:dyDescent="0.2">
      <c r="A88" s="35" t="s">
        <v>83</v>
      </c>
      <c r="B88" s="47">
        <v>16.583445000000001</v>
      </c>
      <c r="C88" s="47">
        <v>12.726308</v>
      </c>
      <c r="D88" s="47">
        <v>214.06569200000001</v>
      </c>
      <c r="E88" s="47">
        <v>182.41931199999999</v>
      </c>
      <c r="F88" s="4"/>
      <c r="G88" s="3"/>
      <c r="H88" s="3"/>
    </row>
    <row r="89" spans="1:8" x14ac:dyDescent="0.2">
      <c r="A89" s="37" t="s">
        <v>84</v>
      </c>
      <c r="B89" s="38">
        <v>13.316898999999999</v>
      </c>
      <c r="C89" s="38">
        <v>11.252995</v>
      </c>
      <c r="D89" s="38">
        <v>201.74583799999999</v>
      </c>
      <c r="E89" s="38">
        <v>140.789435</v>
      </c>
      <c r="F89" s="4"/>
      <c r="G89" s="3"/>
      <c r="H89" s="3"/>
    </row>
    <row r="90" spans="1:8" x14ac:dyDescent="0.2">
      <c r="A90" s="36" t="s">
        <v>85</v>
      </c>
      <c r="B90" s="47">
        <v>1580.2144820000001</v>
      </c>
      <c r="C90" s="47">
        <v>1094.270538</v>
      </c>
      <c r="D90" s="47">
        <v>12228.28062</v>
      </c>
      <c r="E90" s="47">
        <v>16097.543293999999</v>
      </c>
      <c r="F90" s="4"/>
      <c r="G90" s="3"/>
      <c r="H90" s="3"/>
    </row>
    <row r="91" spans="1:8" x14ac:dyDescent="0.2">
      <c r="A91" s="37" t="s">
        <v>86</v>
      </c>
      <c r="B91" s="38">
        <v>569.76466900000003</v>
      </c>
      <c r="C91" s="38">
        <v>541.18950299999995</v>
      </c>
      <c r="D91" s="38">
        <v>5539.7822260000003</v>
      </c>
      <c r="E91" s="38">
        <v>5757.4288619999998</v>
      </c>
      <c r="F91" s="4"/>
      <c r="G91" s="3"/>
      <c r="H91" s="3"/>
    </row>
    <row r="92" spans="1:8" x14ac:dyDescent="0.2">
      <c r="A92" s="35" t="s">
        <v>87</v>
      </c>
      <c r="B92" s="47">
        <v>4.250165</v>
      </c>
      <c r="C92" s="47">
        <v>2.2132939999999999</v>
      </c>
      <c r="D92" s="47">
        <v>51.133996000000003</v>
      </c>
      <c r="E92" s="47">
        <v>43.089598000000002</v>
      </c>
      <c r="F92" s="4"/>
      <c r="G92" s="3"/>
      <c r="H92" s="3"/>
    </row>
    <row r="93" spans="1:8" x14ac:dyDescent="0.2">
      <c r="A93" s="37" t="s">
        <v>88</v>
      </c>
      <c r="B93" s="38">
        <v>1529.6904689999999</v>
      </c>
      <c r="C93" s="38">
        <v>1274.500364</v>
      </c>
      <c r="D93" s="38">
        <v>17155.413076000001</v>
      </c>
      <c r="E93" s="38">
        <v>13071.201487</v>
      </c>
      <c r="F93" s="4"/>
      <c r="G93" s="3"/>
      <c r="H93" s="3"/>
    </row>
    <row r="94" spans="1:8" x14ac:dyDescent="0.2">
      <c r="A94" s="36" t="s">
        <v>89</v>
      </c>
      <c r="B94" s="47">
        <v>193.995587</v>
      </c>
      <c r="C94" s="47">
        <v>129.95496800000001</v>
      </c>
      <c r="D94" s="47">
        <v>3088.024676</v>
      </c>
      <c r="E94" s="47">
        <v>1963.5087020000001</v>
      </c>
      <c r="F94" s="4"/>
      <c r="G94" s="3"/>
      <c r="H94" s="3"/>
    </row>
    <row r="95" spans="1:8" x14ac:dyDescent="0.2">
      <c r="A95" s="37" t="s">
        <v>90</v>
      </c>
      <c r="B95" s="38">
        <v>5.2570459999999999</v>
      </c>
      <c r="C95" s="38">
        <v>1.6397660000000001</v>
      </c>
      <c r="D95" s="38">
        <v>850.84440099999995</v>
      </c>
      <c r="E95" s="38">
        <v>863.67701299999999</v>
      </c>
      <c r="F95" s="4"/>
      <c r="G95" s="3"/>
      <c r="H95" s="3"/>
    </row>
    <row r="96" spans="1:8" x14ac:dyDescent="0.2">
      <c r="A96" s="35" t="s">
        <v>91</v>
      </c>
      <c r="B96" s="47">
        <v>198.50294700000001</v>
      </c>
      <c r="C96" s="47">
        <v>188.53766999999999</v>
      </c>
      <c r="D96" s="47">
        <v>2924.2277300000001</v>
      </c>
      <c r="E96" s="47">
        <v>2819.0190109999999</v>
      </c>
      <c r="F96" s="4"/>
      <c r="G96" s="3"/>
      <c r="H96" s="3"/>
    </row>
    <row r="97" spans="1:8" x14ac:dyDescent="0.2">
      <c r="A97" s="37" t="s">
        <v>92</v>
      </c>
      <c r="B97" s="38">
        <v>18.622610000000002</v>
      </c>
      <c r="C97" s="38">
        <v>20.308812</v>
      </c>
      <c r="D97" s="38">
        <v>238.79375999999999</v>
      </c>
      <c r="E97" s="38">
        <v>303.71768800000001</v>
      </c>
      <c r="F97" s="4"/>
      <c r="G97" s="3"/>
      <c r="H97" s="3"/>
    </row>
    <row r="98" spans="1:8" x14ac:dyDescent="0.2">
      <c r="A98" s="36" t="s">
        <v>93</v>
      </c>
      <c r="B98" s="47">
        <v>0.82107300000000005</v>
      </c>
      <c r="C98" s="47">
        <v>0.211289</v>
      </c>
      <c r="D98" s="47">
        <v>6.6673010000000001</v>
      </c>
      <c r="E98" s="47">
        <v>3.78166</v>
      </c>
      <c r="F98" s="4"/>
      <c r="G98" s="3"/>
      <c r="H98" s="3"/>
    </row>
    <row r="99" spans="1:8" x14ac:dyDescent="0.2">
      <c r="A99" s="37" t="s">
        <v>94</v>
      </c>
      <c r="B99" s="38">
        <v>59.986924999999999</v>
      </c>
      <c r="C99" s="38">
        <v>27.249759000000001</v>
      </c>
      <c r="D99" s="38">
        <v>392.521278</v>
      </c>
      <c r="E99" s="38">
        <v>366.03309999999999</v>
      </c>
      <c r="F99" s="4"/>
      <c r="G99" s="3"/>
      <c r="H99" s="3"/>
    </row>
    <row r="100" spans="1:8" x14ac:dyDescent="0.2">
      <c r="A100" s="35" t="s">
        <v>95</v>
      </c>
      <c r="B100" s="47">
        <v>13.223208</v>
      </c>
      <c r="C100" s="47">
        <v>21.780161</v>
      </c>
      <c r="D100" s="47">
        <v>105.229822</v>
      </c>
      <c r="E100" s="47">
        <v>83.730068000000003</v>
      </c>
      <c r="F100" s="4"/>
      <c r="G100" s="3"/>
      <c r="H100" s="3"/>
    </row>
    <row r="101" spans="1:8" x14ac:dyDescent="0.2">
      <c r="A101" s="37" t="s">
        <v>96</v>
      </c>
      <c r="B101" s="38">
        <v>35.245040000000003</v>
      </c>
      <c r="C101" s="38">
        <v>31.611419999999999</v>
      </c>
      <c r="D101" s="38">
        <v>408.702853</v>
      </c>
      <c r="E101" s="38">
        <v>389.63920400000001</v>
      </c>
      <c r="F101" s="4"/>
      <c r="G101" s="3"/>
      <c r="H101" s="3"/>
    </row>
    <row r="102" spans="1:8" x14ac:dyDescent="0.2">
      <c r="A102" s="36" t="s">
        <v>97</v>
      </c>
      <c r="B102" s="47">
        <v>0.95129600000000003</v>
      </c>
      <c r="C102" s="47">
        <v>166.910585</v>
      </c>
      <c r="D102" s="47">
        <v>6591.2611639999996</v>
      </c>
      <c r="E102" s="47">
        <v>1444.32304</v>
      </c>
      <c r="F102" s="4"/>
      <c r="G102" s="3"/>
      <c r="H102" s="3"/>
    </row>
    <row r="103" spans="1:8" x14ac:dyDescent="0.2">
      <c r="A103" s="16" t="s">
        <v>98</v>
      </c>
      <c r="B103" s="17">
        <v>15.596593</v>
      </c>
      <c r="C103" s="17">
        <v>3.410711</v>
      </c>
      <c r="D103" s="17">
        <v>62.414479999999998</v>
      </c>
      <c r="E103" s="17">
        <v>57.237333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226</v>
      </c>
      <c r="B105" s="18"/>
      <c r="C105" s="18"/>
      <c r="D105" s="18"/>
      <c r="E105" s="18"/>
    </row>
    <row r="106" spans="1:8" x14ac:dyDescent="0.2">
      <c r="A106" s="66" t="str">
        <f>'working sheet'!$B$34</f>
        <v/>
      </c>
      <c r="B106" s="66"/>
      <c r="C106" s="66"/>
      <c r="D106" s="66"/>
      <c r="E106" s="66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257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3" t="s">
        <v>225</v>
      </c>
      <c r="B4" s="63"/>
      <c r="C4" s="63"/>
      <c r="D4" s="63"/>
      <c r="E4" s="63"/>
      <c r="F4" s="63"/>
      <c r="G4" s="63"/>
      <c r="H4" s="24"/>
    </row>
    <row r="5" spans="1:12" ht="29.25" customHeight="1" x14ac:dyDescent="0.2">
      <c r="A5" s="67" t="s">
        <v>228</v>
      </c>
      <c r="B5" s="65" t="s">
        <v>229</v>
      </c>
      <c r="C5" s="65"/>
      <c r="D5" s="65" t="s">
        <v>230</v>
      </c>
      <c r="E5" s="65"/>
      <c r="F5" s="4"/>
      <c r="G5" s="3"/>
      <c r="H5" s="3"/>
    </row>
    <row r="6" spans="1:12" ht="19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5385.8678829999999</v>
      </c>
      <c r="C7" s="62">
        <v>5942.4528350000001</v>
      </c>
      <c r="D7" s="62">
        <v>57925.311630999997</v>
      </c>
      <c r="E7" s="62">
        <v>73463.782154999994</v>
      </c>
      <c r="F7" s="4"/>
      <c r="G7" s="10"/>
      <c r="H7" s="3"/>
    </row>
    <row r="8" spans="1:12" x14ac:dyDescent="0.2">
      <c r="A8" s="35" t="s">
        <v>100</v>
      </c>
      <c r="B8" s="47">
        <v>2193.0243409999998</v>
      </c>
      <c r="C8" s="47">
        <v>1568.178343</v>
      </c>
      <c r="D8" s="47">
        <v>25757.171579999998</v>
      </c>
      <c r="E8" s="47">
        <v>18157.350821</v>
      </c>
      <c r="F8" s="4"/>
      <c r="G8" s="3"/>
      <c r="H8" s="3"/>
    </row>
    <row r="9" spans="1:12" ht="17.25" customHeight="1" x14ac:dyDescent="0.2">
      <c r="A9" s="37" t="s">
        <v>103</v>
      </c>
      <c r="B9" s="38">
        <v>5.4172770000000003</v>
      </c>
      <c r="C9" s="38">
        <v>30.896215999999999</v>
      </c>
      <c r="D9" s="38">
        <v>108.07277999999999</v>
      </c>
      <c r="E9" s="38">
        <v>9335.4598389999992</v>
      </c>
      <c r="F9" s="4"/>
      <c r="G9" s="3"/>
      <c r="H9" s="3"/>
    </row>
    <row r="10" spans="1:12" x14ac:dyDescent="0.2">
      <c r="A10" s="36" t="s">
        <v>102</v>
      </c>
      <c r="B10" s="47">
        <v>20.855240999999999</v>
      </c>
      <c r="C10" s="47">
        <v>566.93693199999996</v>
      </c>
      <c r="D10" s="47">
        <v>449.77525000000003</v>
      </c>
      <c r="E10" s="47">
        <v>8507.2305450000003</v>
      </c>
      <c r="F10" s="4"/>
      <c r="G10" s="3"/>
      <c r="H10" s="3"/>
    </row>
    <row r="11" spans="1:12" x14ac:dyDescent="0.2">
      <c r="A11" s="37" t="s">
        <v>101</v>
      </c>
      <c r="B11" s="38">
        <v>461.20845500000001</v>
      </c>
      <c r="C11" s="38">
        <v>124.332504</v>
      </c>
      <c r="D11" s="38">
        <v>3847.0341210000001</v>
      </c>
      <c r="E11" s="38">
        <v>6767.0130419999996</v>
      </c>
      <c r="F11" s="4"/>
      <c r="G11" s="3"/>
      <c r="H11" s="3"/>
    </row>
    <row r="12" spans="1:12" x14ac:dyDescent="0.2">
      <c r="A12" s="35" t="s">
        <v>104</v>
      </c>
      <c r="B12" s="47">
        <v>791.41247499999997</v>
      </c>
      <c r="C12" s="47">
        <v>516.65121399999998</v>
      </c>
      <c r="D12" s="47">
        <v>3984.71603</v>
      </c>
      <c r="E12" s="47">
        <v>5561.1169280000004</v>
      </c>
      <c r="F12" s="4"/>
      <c r="G12" s="3"/>
      <c r="H12" s="3"/>
    </row>
    <row r="13" spans="1:12" x14ac:dyDescent="0.2">
      <c r="A13" s="37" t="s">
        <v>105</v>
      </c>
      <c r="B13" s="38">
        <v>206.16764900000001</v>
      </c>
      <c r="C13" s="38">
        <v>298.75989099999998</v>
      </c>
      <c r="D13" s="38">
        <v>2980.5405569999998</v>
      </c>
      <c r="E13" s="38">
        <v>3535.1195819999998</v>
      </c>
      <c r="F13" s="4"/>
      <c r="G13" s="3"/>
      <c r="H13" s="3"/>
    </row>
    <row r="14" spans="1:12" x14ac:dyDescent="0.2">
      <c r="A14" s="36" t="s">
        <v>106</v>
      </c>
      <c r="B14" s="47">
        <v>141.67764</v>
      </c>
      <c r="C14" s="47">
        <v>424.06066499999997</v>
      </c>
      <c r="D14" s="47">
        <v>2439.2315800000001</v>
      </c>
      <c r="E14" s="47">
        <v>2685.7837869999998</v>
      </c>
      <c r="F14" s="4"/>
      <c r="G14" s="3"/>
      <c r="H14" s="3"/>
    </row>
    <row r="15" spans="1:12" x14ac:dyDescent="0.2">
      <c r="A15" s="37" t="s">
        <v>107</v>
      </c>
      <c r="B15" s="38">
        <v>362.09912300000002</v>
      </c>
      <c r="C15" s="38">
        <v>313.426467</v>
      </c>
      <c r="D15" s="38">
        <v>4075.7290560000001</v>
      </c>
      <c r="E15" s="38">
        <v>2605.1548539999999</v>
      </c>
      <c r="F15" s="4"/>
      <c r="G15" s="3"/>
      <c r="H15" s="3"/>
    </row>
    <row r="16" spans="1:12" x14ac:dyDescent="0.2">
      <c r="A16" s="35" t="s">
        <v>108</v>
      </c>
      <c r="B16" s="47">
        <v>103.30573699999999</v>
      </c>
      <c r="C16" s="47">
        <v>210.73736400000001</v>
      </c>
      <c r="D16" s="47">
        <v>1470.556603</v>
      </c>
      <c r="E16" s="47">
        <v>2057.457926</v>
      </c>
      <c r="F16" s="4"/>
      <c r="G16" s="3"/>
      <c r="H16" s="3"/>
    </row>
    <row r="17" spans="1:8" x14ac:dyDescent="0.2">
      <c r="A17" s="37" t="s">
        <v>111</v>
      </c>
      <c r="B17" s="38">
        <v>74.556022999999996</v>
      </c>
      <c r="C17" s="38">
        <v>261.471046</v>
      </c>
      <c r="D17" s="38">
        <v>361.93690800000002</v>
      </c>
      <c r="E17" s="38">
        <v>1434.8028440000001</v>
      </c>
      <c r="F17" s="4"/>
      <c r="G17" s="3"/>
      <c r="H17" s="3"/>
    </row>
    <row r="18" spans="1:8" x14ac:dyDescent="0.2">
      <c r="A18" s="36" t="s">
        <v>109</v>
      </c>
      <c r="B18" s="47">
        <v>152.805263</v>
      </c>
      <c r="C18" s="47">
        <v>121.414269</v>
      </c>
      <c r="D18" s="47">
        <v>1904.494238</v>
      </c>
      <c r="E18" s="47">
        <v>1274.331754</v>
      </c>
      <c r="F18" s="4"/>
      <c r="G18" s="3"/>
      <c r="H18" s="3"/>
    </row>
    <row r="19" spans="1:8" x14ac:dyDescent="0.2">
      <c r="A19" s="37" t="s">
        <v>110</v>
      </c>
      <c r="B19" s="38">
        <v>68.299329999999998</v>
      </c>
      <c r="C19" s="38">
        <v>122.95254199999999</v>
      </c>
      <c r="D19" s="38">
        <v>1013.6329449999999</v>
      </c>
      <c r="E19" s="38">
        <v>1195.837698</v>
      </c>
      <c r="F19" s="4"/>
      <c r="G19" s="3"/>
      <c r="H19" s="3"/>
    </row>
    <row r="20" spans="1:8" x14ac:dyDescent="0.2">
      <c r="A20" s="35" t="s">
        <v>112</v>
      </c>
      <c r="B20" s="47">
        <v>100.46343400000001</v>
      </c>
      <c r="C20" s="47">
        <v>107.154529</v>
      </c>
      <c r="D20" s="47">
        <v>1302.4648629999999</v>
      </c>
      <c r="E20" s="47">
        <v>1015.035591</v>
      </c>
      <c r="F20" s="4"/>
      <c r="G20" s="3"/>
      <c r="H20" s="3"/>
    </row>
    <row r="21" spans="1:8" x14ac:dyDescent="0.2">
      <c r="A21" s="37" t="s">
        <v>117</v>
      </c>
      <c r="B21" s="38">
        <v>25.547720999999999</v>
      </c>
      <c r="C21" s="38">
        <v>178.53045299999999</v>
      </c>
      <c r="D21" s="38">
        <v>498.842805</v>
      </c>
      <c r="E21" s="38">
        <v>862.30538000000001</v>
      </c>
      <c r="F21" s="4"/>
      <c r="G21" s="3"/>
      <c r="H21" s="3"/>
    </row>
    <row r="22" spans="1:8" x14ac:dyDescent="0.2">
      <c r="A22" s="36" t="s">
        <v>114</v>
      </c>
      <c r="B22" s="47">
        <v>66.016186000000005</v>
      </c>
      <c r="C22" s="47">
        <v>78.260649000000001</v>
      </c>
      <c r="D22" s="47">
        <v>780.16804500000001</v>
      </c>
      <c r="E22" s="47">
        <v>782.70187599999997</v>
      </c>
      <c r="F22" s="4"/>
      <c r="G22" s="3"/>
      <c r="H22" s="3"/>
    </row>
    <row r="23" spans="1:8" x14ac:dyDescent="0.2">
      <c r="A23" s="37" t="s">
        <v>115</v>
      </c>
      <c r="B23" s="38">
        <v>155.74687599999999</v>
      </c>
      <c r="C23" s="38">
        <v>22.229583999999999</v>
      </c>
      <c r="D23" s="38">
        <v>922.36180200000001</v>
      </c>
      <c r="E23" s="38">
        <v>721.797011</v>
      </c>
      <c r="F23" s="4"/>
      <c r="G23" s="3"/>
      <c r="H23" s="3"/>
    </row>
    <row r="24" spans="1:8" x14ac:dyDescent="0.2">
      <c r="A24" s="35" t="s">
        <v>113</v>
      </c>
      <c r="B24" s="47">
        <v>49.595807999999998</v>
      </c>
      <c r="C24" s="47">
        <v>45.311387000000003</v>
      </c>
      <c r="D24" s="47">
        <v>1053.082631</v>
      </c>
      <c r="E24" s="47">
        <v>627.72810700000002</v>
      </c>
      <c r="F24" s="4"/>
      <c r="G24" s="3"/>
      <c r="H24" s="3"/>
    </row>
    <row r="25" spans="1:8" x14ac:dyDescent="0.2">
      <c r="A25" s="37" t="s">
        <v>116</v>
      </c>
      <c r="B25" s="38">
        <v>22.792504999999998</v>
      </c>
      <c r="C25" s="38">
        <v>89.464402000000007</v>
      </c>
      <c r="D25" s="38">
        <v>487.30911700000001</v>
      </c>
      <c r="E25" s="38">
        <v>612.28355299999998</v>
      </c>
      <c r="F25" s="4"/>
      <c r="G25" s="3"/>
      <c r="H25" s="3"/>
    </row>
    <row r="26" spans="1:8" x14ac:dyDescent="0.2">
      <c r="A26" s="36" t="s">
        <v>118</v>
      </c>
      <c r="B26" s="47">
        <v>19.878827999999999</v>
      </c>
      <c r="C26" s="47">
        <v>80.951313999999996</v>
      </c>
      <c r="D26" s="47">
        <v>308.265534</v>
      </c>
      <c r="E26" s="47">
        <v>522.08032700000001</v>
      </c>
      <c r="F26" s="4"/>
      <c r="G26" s="3"/>
      <c r="H26" s="3"/>
    </row>
    <row r="27" spans="1:8" x14ac:dyDescent="0.2">
      <c r="A27" s="37" t="s">
        <v>119</v>
      </c>
      <c r="B27" s="38">
        <v>22.851558000000001</v>
      </c>
      <c r="C27" s="38">
        <v>64.174651999999995</v>
      </c>
      <c r="D27" s="38">
        <v>318.83094799999998</v>
      </c>
      <c r="E27" s="38">
        <v>450.02433500000001</v>
      </c>
      <c r="F27" s="4"/>
      <c r="G27" s="3"/>
      <c r="H27" s="3"/>
    </row>
    <row r="28" spans="1:8" x14ac:dyDescent="0.2">
      <c r="A28" s="35" t="s">
        <v>122</v>
      </c>
      <c r="B28" s="47">
        <v>13.521934999999999</v>
      </c>
      <c r="C28" s="47">
        <v>67.878756999999993</v>
      </c>
      <c r="D28" s="47">
        <v>171.13914399999999</v>
      </c>
      <c r="E28" s="47">
        <v>320.79647</v>
      </c>
      <c r="F28" s="4"/>
      <c r="G28" s="3"/>
      <c r="H28" s="3"/>
    </row>
    <row r="29" spans="1:8" x14ac:dyDescent="0.2">
      <c r="A29" s="37" t="s">
        <v>120</v>
      </c>
      <c r="B29" s="38">
        <v>7.3016779999999999</v>
      </c>
      <c r="C29" s="38">
        <v>38.357294000000003</v>
      </c>
      <c r="D29" s="38">
        <v>218.719662</v>
      </c>
      <c r="E29" s="38">
        <v>283.18851799999999</v>
      </c>
      <c r="F29" s="4"/>
      <c r="G29" s="3"/>
      <c r="H29" s="3"/>
    </row>
    <row r="30" spans="1:8" x14ac:dyDescent="0.2">
      <c r="A30" s="36" t="s">
        <v>124</v>
      </c>
      <c r="B30" s="47">
        <v>17.323834999999999</v>
      </c>
      <c r="C30" s="47">
        <v>50.013879000000003</v>
      </c>
      <c r="D30" s="47">
        <v>143.67073099999999</v>
      </c>
      <c r="E30" s="47">
        <v>269.52091899999999</v>
      </c>
      <c r="F30" s="4"/>
      <c r="G30" s="3"/>
      <c r="H30" s="3"/>
    </row>
    <row r="31" spans="1:8" x14ac:dyDescent="0.2">
      <c r="A31" s="37" t="s">
        <v>121</v>
      </c>
      <c r="B31" s="38">
        <v>8.9845740000000003</v>
      </c>
      <c r="C31" s="38">
        <v>21.600156999999999</v>
      </c>
      <c r="D31" s="38">
        <v>143.412059</v>
      </c>
      <c r="E31" s="38">
        <v>223.514115</v>
      </c>
      <c r="F31" s="4"/>
      <c r="G31" s="3"/>
      <c r="H31" s="3"/>
    </row>
    <row r="32" spans="1:8" x14ac:dyDescent="0.2">
      <c r="A32" s="35" t="s">
        <v>123</v>
      </c>
      <c r="B32" s="47">
        <v>8.1163369999999997</v>
      </c>
      <c r="C32" s="47">
        <v>11.194418000000001</v>
      </c>
      <c r="D32" s="47">
        <v>170.13238999999999</v>
      </c>
      <c r="E32" s="47">
        <v>208.70524399999999</v>
      </c>
      <c r="F32" s="4"/>
      <c r="G32" s="3"/>
      <c r="H32" s="3"/>
    </row>
    <row r="33" spans="1:8" x14ac:dyDescent="0.2">
      <c r="A33" s="37" t="s">
        <v>129</v>
      </c>
      <c r="B33" s="38">
        <v>14.582394000000001</v>
      </c>
      <c r="C33" s="38">
        <v>15.685591000000001</v>
      </c>
      <c r="D33" s="38">
        <v>162.21364</v>
      </c>
      <c r="E33" s="38">
        <v>186.789096</v>
      </c>
      <c r="F33" s="4"/>
      <c r="G33" s="3"/>
      <c r="H33" s="3"/>
    </row>
    <row r="34" spans="1:8" x14ac:dyDescent="0.2">
      <c r="A34" s="36" t="s">
        <v>152</v>
      </c>
      <c r="B34" s="47">
        <v>1.069061</v>
      </c>
      <c r="C34" s="47">
        <v>4.9313820000000002</v>
      </c>
      <c r="D34" s="47">
        <v>11.211352</v>
      </c>
      <c r="E34" s="47">
        <v>181.14136199999999</v>
      </c>
      <c r="F34" s="4"/>
      <c r="G34" s="3"/>
      <c r="H34" s="3"/>
    </row>
    <row r="35" spans="1:8" x14ac:dyDescent="0.2">
      <c r="A35" s="37" t="s">
        <v>125</v>
      </c>
      <c r="B35" s="38">
        <v>18.631741999999999</v>
      </c>
      <c r="C35" s="38">
        <v>16.580466999999999</v>
      </c>
      <c r="D35" s="38">
        <v>122.393562</v>
      </c>
      <c r="E35" s="38">
        <v>161.37986699999999</v>
      </c>
      <c r="F35" s="4"/>
      <c r="G35" s="3"/>
      <c r="H35" s="3"/>
    </row>
    <row r="36" spans="1:8" x14ac:dyDescent="0.2">
      <c r="A36" s="35" t="s">
        <v>128</v>
      </c>
      <c r="B36" s="47">
        <v>12.935739999999999</v>
      </c>
      <c r="C36" s="47">
        <v>13.336684999999999</v>
      </c>
      <c r="D36" s="47">
        <v>137.87701899999999</v>
      </c>
      <c r="E36" s="47">
        <v>161.15761699999999</v>
      </c>
      <c r="F36" s="4"/>
      <c r="G36" s="3"/>
      <c r="H36" s="3"/>
    </row>
    <row r="37" spans="1:8" x14ac:dyDescent="0.2">
      <c r="A37" s="37" t="s">
        <v>126</v>
      </c>
      <c r="B37" s="38">
        <v>2.1373329999999999</v>
      </c>
      <c r="C37" s="38">
        <v>40.334724999999999</v>
      </c>
      <c r="D37" s="38">
        <v>45.468927999999998</v>
      </c>
      <c r="E37" s="38">
        <v>159.47568200000001</v>
      </c>
      <c r="F37" s="4"/>
      <c r="G37" s="3"/>
      <c r="H37" s="3"/>
    </row>
    <row r="38" spans="1:8" x14ac:dyDescent="0.2">
      <c r="A38" s="36" t="s">
        <v>127</v>
      </c>
      <c r="B38" s="47">
        <v>24.143522000000001</v>
      </c>
      <c r="C38" s="47">
        <v>11.698088</v>
      </c>
      <c r="D38" s="47">
        <v>194.81004799999999</v>
      </c>
      <c r="E38" s="47">
        <v>147.18298899999999</v>
      </c>
      <c r="F38" s="4"/>
      <c r="G38" s="3"/>
      <c r="H38" s="3"/>
    </row>
    <row r="39" spans="1:8" x14ac:dyDescent="0.2">
      <c r="A39" s="37" t="s">
        <v>131</v>
      </c>
      <c r="B39" s="38">
        <v>10.384294000000001</v>
      </c>
      <c r="C39" s="38">
        <v>9.0713790000000003</v>
      </c>
      <c r="D39" s="38">
        <v>148.89256800000001</v>
      </c>
      <c r="E39" s="38">
        <v>146.22086200000001</v>
      </c>
      <c r="F39" s="4"/>
      <c r="G39" s="3"/>
      <c r="H39" s="3"/>
    </row>
    <row r="40" spans="1:8" x14ac:dyDescent="0.2">
      <c r="A40" s="35" t="s">
        <v>132</v>
      </c>
      <c r="B40" s="47">
        <v>7.6578460000000002</v>
      </c>
      <c r="C40" s="47">
        <v>26.452909999999999</v>
      </c>
      <c r="D40" s="47">
        <v>131.40424100000001</v>
      </c>
      <c r="E40" s="47">
        <v>145.48320100000001</v>
      </c>
      <c r="F40" s="4"/>
      <c r="G40" s="3"/>
      <c r="H40" s="3"/>
    </row>
    <row r="41" spans="1:8" x14ac:dyDescent="0.2">
      <c r="A41" s="37" t="s">
        <v>130</v>
      </c>
      <c r="B41" s="38">
        <v>3.445268</v>
      </c>
      <c r="C41" s="38">
        <v>24.766559000000001</v>
      </c>
      <c r="D41" s="38">
        <v>133.502014</v>
      </c>
      <c r="E41" s="38">
        <v>142.84666000000001</v>
      </c>
      <c r="F41" s="4"/>
      <c r="G41" s="3"/>
      <c r="H41" s="3"/>
    </row>
    <row r="42" spans="1:8" x14ac:dyDescent="0.2">
      <c r="A42" s="36" t="s">
        <v>133</v>
      </c>
      <c r="B42" s="47">
        <v>7.6041970000000001</v>
      </c>
      <c r="C42" s="47">
        <v>5.6403759999999998</v>
      </c>
      <c r="D42" s="47">
        <v>95.609478999999993</v>
      </c>
      <c r="E42" s="47">
        <v>139.47135399999999</v>
      </c>
      <c r="F42" s="4"/>
      <c r="G42" s="3"/>
      <c r="H42" s="3"/>
    </row>
    <row r="43" spans="1:8" x14ac:dyDescent="0.2">
      <c r="A43" s="37" t="s">
        <v>137</v>
      </c>
      <c r="B43" s="38">
        <v>73.735287</v>
      </c>
      <c r="C43" s="38">
        <v>27.91011</v>
      </c>
      <c r="D43" s="38">
        <v>139.08431100000001</v>
      </c>
      <c r="E43" s="38">
        <v>135.02375900000001</v>
      </c>
      <c r="F43" s="4"/>
      <c r="G43" s="3"/>
      <c r="H43" s="3"/>
    </row>
    <row r="44" spans="1:8" x14ac:dyDescent="0.2">
      <c r="A44" s="35" t="s">
        <v>135</v>
      </c>
      <c r="B44" s="47">
        <v>5.6368660000000004</v>
      </c>
      <c r="C44" s="47">
        <v>11.571274000000001</v>
      </c>
      <c r="D44" s="47">
        <v>106.479429</v>
      </c>
      <c r="E44" s="47">
        <v>115.69786999999999</v>
      </c>
      <c r="F44" s="4"/>
      <c r="G44" s="3"/>
      <c r="H44" s="3"/>
    </row>
    <row r="45" spans="1:8" x14ac:dyDescent="0.2">
      <c r="A45" s="37" t="s">
        <v>134</v>
      </c>
      <c r="B45" s="38">
        <v>16.971340000000001</v>
      </c>
      <c r="C45" s="38">
        <v>16.701554000000002</v>
      </c>
      <c r="D45" s="38">
        <v>265.96438499999999</v>
      </c>
      <c r="E45" s="38">
        <v>113.128208</v>
      </c>
      <c r="F45" s="4"/>
      <c r="G45" s="3"/>
      <c r="H45" s="3"/>
    </row>
    <row r="46" spans="1:8" x14ac:dyDescent="0.2">
      <c r="A46" s="36" t="s">
        <v>136</v>
      </c>
      <c r="B46" s="47">
        <v>9.0241799999999994</v>
      </c>
      <c r="C46" s="47">
        <v>21.506990999999999</v>
      </c>
      <c r="D46" s="47">
        <v>128.574287</v>
      </c>
      <c r="E46" s="47">
        <v>108.472463</v>
      </c>
      <c r="F46" s="4"/>
      <c r="G46" s="3"/>
      <c r="H46" s="3"/>
    </row>
    <row r="47" spans="1:8" x14ac:dyDescent="0.2">
      <c r="A47" s="37" t="s">
        <v>140</v>
      </c>
      <c r="B47" s="38">
        <v>0.26856999999999998</v>
      </c>
      <c r="C47" s="38">
        <v>26.259141</v>
      </c>
      <c r="D47" s="38">
        <v>72.894880999999998</v>
      </c>
      <c r="E47" s="38">
        <v>98.913539999999998</v>
      </c>
      <c r="F47" s="4"/>
      <c r="G47" s="3"/>
      <c r="H47" s="3"/>
    </row>
    <row r="48" spans="1:8" x14ac:dyDescent="0.2">
      <c r="A48" s="35" t="s">
        <v>138</v>
      </c>
      <c r="B48" s="47">
        <v>11.837676999999999</v>
      </c>
      <c r="C48" s="47">
        <v>10.692721000000001</v>
      </c>
      <c r="D48" s="47">
        <v>72.854491999999993</v>
      </c>
      <c r="E48" s="47">
        <v>84.780133000000006</v>
      </c>
      <c r="F48" s="4"/>
      <c r="G48" s="3"/>
      <c r="H48" s="3"/>
    </row>
    <row r="49" spans="1:8" x14ac:dyDescent="0.2">
      <c r="A49" s="37" t="s">
        <v>146</v>
      </c>
      <c r="B49" s="38">
        <v>0.37817299999999998</v>
      </c>
      <c r="C49" s="38">
        <v>12.89958</v>
      </c>
      <c r="D49" s="38">
        <v>18.461341999999998</v>
      </c>
      <c r="E49" s="38">
        <v>82.135431999999994</v>
      </c>
      <c r="F49" s="4"/>
      <c r="G49" s="3"/>
      <c r="H49" s="3"/>
    </row>
    <row r="50" spans="1:8" x14ac:dyDescent="0.2">
      <c r="A50" s="36" t="s">
        <v>143</v>
      </c>
      <c r="B50" s="47">
        <v>7.9330509999999999</v>
      </c>
      <c r="C50" s="47">
        <v>13.052901</v>
      </c>
      <c r="D50" s="47">
        <v>70.185552999999999</v>
      </c>
      <c r="E50" s="47">
        <v>77.118915000000001</v>
      </c>
      <c r="F50" s="4"/>
      <c r="G50" s="3"/>
      <c r="H50" s="3"/>
    </row>
    <row r="51" spans="1:8" x14ac:dyDescent="0.2">
      <c r="A51" s="37" t="s">
        <v>253</v>
      </c>
      <c r="B51" s="38" t="s">
        <v>252</v>
      </c>
      <c r="C51" s="38">
        <v>76.847983999999997</v>
      </c>
      <c r="D51" s="38" t="s">
        <v>252</v>
      </c>
      <c r="E51" s="38">
        <v>76.847983999999997</v>
      </c>
      <c r="F51" s="4"/>
      <c r="G51" s="3"/>
      <c r="H51" s="3"/>
    </row>
    <row r="52" spans="1:8" x14ac:dyDescent="0.2">
      <c r="A52" s="35" t="s">
        <v>139</v>
      </c>
      <c r="B52" s="47">
        <v>10.301665</v>
      </c>
      <c r="C52" s="47">
        <v>2.54548</v>
      </c>
      <c r="D52" s="47">
        <v>130.90602899999999</v>
      </c>
      <c r="E52" s="47">
        <v>72.185321999999999</v>
      </c>
      <c r="F52" s="4"/>
      <c r="G52" s="3"/>
      <c r="H52" s="3"/>
    </row>
    <row r="53" spans="1:8" x14ac:dyDescent="0.2">
      <c r="A53" s="37" t="s">
        <v>141</v>
      </c>
      <c r="B53" s="38">
        <v>3.6380949999999999</v>
      </c>
      <c r="C53" s="38">
        <v>10.93877</v>
      </c>
      <c r="D53" s="38">
        <v>44.281956999999998</v>
      </c>
      <c r="E53" s="38">
        <v>71.062966000000003</v>
      </c>
      <c r="F53" s="4"/>
      <c r="G53" s="3"/>
      <c r="H53" s="3"/>
    </row>
    <row r="54" spans="1:8" x14ac:dyDescent="0.2">
      <c r="A54" s="36" t="s">
        <v>142</v>
      </c>
      <c r="B54" s="47">
        <v>4.9231340000000001</v>
      </c>
      <c r="C54" s="47">
        <v>7.1269460000000002</v>
      </c>
      <c r="D54" s="47">
        <v>35.893264000000002</v>
      </c>
      <c r="E54" s="47">
        <v>69.232474999999994</v>
      </c>
      <c r="F54" s="4"/>
      <c r="G54" s="3"/>
      <c r="H54" s="3"/>
    </row>
    <row r="55" spans="1:8" x14ac:dyDescent="0.2">
      <c r="A55" s="37" t="s">
        <v>148</v>
      </c>
      <c r="B55" s="38">
        <v>5.7142629999999999</v>
      </c>
      <c r="C55" s="38">
        <v>19.256892000000001</v>
      </c>
      <c r="D55" s="38">
        <v>51.929046999999997</v>
      </c>
      <c r="E55" s="38">
        <v>69.093954999999994</v>
      </c>
      <c r="F55" s="4"/>
      <c r="G55" s="3"/>
      <c r="H55" s="3"/>
    </row>
    <row r="56" spans="1:8" x14ac:dyDescent="0.2">
      <c r="A56" s="35" t="s">
        <v>145</v>
      </c>
      <c r="B56" s="47">
        <v>1.682588</v>
      </c>
      <c r="C56" s="47">
        <v>13.918813999999999</v>
      </c>
      <c r="D56" s="47">
        <v>10.471914</v>
      </c>
      <c r="E56" s="47">
        <v>64.947316000000001</v>
      </c>
      <c r="F56" s="4"/>
      <c r="G56" s="3"/>
      <c r="H56" s="3"/>
    </row>
    <row r="57" spans="1:8" x14ac:dyDescent="0.2">
      <c r="A57" s="37" t="s">
        <v>144</v>
      </c>
      <c r="B57" s="38">
        <v>4.7465840000000004</v>
      </c>
      <c r="C57" s="38">
        <v>8.303426</v>
      </c>
      <c r="D57" s="38">
        <v>64.599526999999995</v>
      </c>
      <c r="E57" s="38">
        <v>64.881232999999995</v>
      </c>
      <c r="F57" s="4"/>
      <c r="G57" s="3"/>
      <c r="H57" s="3"/>
    </row>
    <row r="58" spans="1:8" x14ac:dyDescent="0.2">
      <c r="A58" s="36" t="s">
        <v>147</v>
      </c>
      <c r="B58" s="47">
        <v>2.2524829999999998</v>
      </c>
      <c r="C58" s="47">
        <v>5.7876779999999997</v>
      </c>
      <c r="D58" s="47">
        <v>38.187418999999998</v>
      </c>
      <c r="E58" s="47">
        <v>49.803400000000003</v>
      </c>
      <c r="F58" s="4"/>
      <c r="G58" s="3"/>
      <c r="H58" s="3"/>
    </row>
    <row r="59" spans="1:8" x14ac:dyDescent="0.2">
      <c r="A59" s="37" t="s">
        <v>150</v>
      </c>
      <c r="B59" s="38">
        <v>2.455362</v>
      </c>
      <c r="C59" s="38">
        <v>11.633533999999999</v>
      </c>
      <c r="D59" s="38">
        <v>99.994709999999998</v>
      </c>
      <c r="E59" s="38">
        <v>46.231824000000003</v>
      </c>
      <c r="F59" s="4"/>
      <c r="G59" s="3"/>
      <c r="H59" s="3"/>
    </row>
    <row r="60" spans="1:8" x14ac:dyDescent="0.2">
      <c r="A60" s="35" t="s">
        <v>149</v>
      </c>
      <c r="B60" s="47">
        <v>0.82476000000000005</v>
      </c>
      <c r="C60" s="47" t="s">
        <v>252</v>
      </c>
      <c r="D60" s="47">
        <v>35.592258000000001</v>
      </c>
      <c r="E60" s="47">
        <v>39.533147</v>
      </c>
      <c r="F60" s="4"/>
      <c r="G60" s="3"/>
      <c r="H60" s="3"/>
    </row>
    <row r="61" spans="1:8" x14ac:dyDescent="0.2">
      <c r="A61" s="37" t="s">
        <v>151</v>
      </c>
      <c r="B61" s="38">
        <v>1.477517</v>
      </c>
      <c r="C61" s="38">
        <v>4.6567639999999999</v>
      </c>
      <c r="D61" s="38">
        <v>30.885487999999999</v>
      </c>
      <c r="E61" s="38">
        <v>36.879686999999997</v>
      </c>
      <c r="F61" s="4"/>
      <c r="G61" s="3"/>
      <c r="H61" s="3"/>
    </row>
    <row r="62" spans="1:8" x14ac:dyDescent="0.2">
      <c r="A62" s="36" t="s">
        <v>155</v>
      </c>
      <c r="B62" s="47">
        <v>0.59051900000000002</v>
      </c>
      <c r="C62" s="47">
        <v>5.7504350000000004</v>
      </c>
      <c r="D62" s="47">
        <v>28.936340999999999</v>
      </c>
      <c r="E62" s="47">
        <v>36.741498999999997</v>
      </c>
      <c r="F62" s="4"/>
      <c r="G62" s="3"/>
      <c r="H62" s="3"/>
    </row>
    <row r="63" spans="1:8" x14ac:dyDescent="0.2">
      <c r="A63" s="37" t="s">
        <v>157</v>
      </c>
      <c r="B63" s="38">
        <v>2.3099020000000001</v>
      </c>
      <c r="C63" s="38">
        <v>6.7325790000000003</v>
      </c>
      <c r="D63" s="38">
        <v>15.266069999999999</v>
      </c>
      <c r="E63" s="38">
        <v>26.253198000000001</v>
      </c>
      <c r="F63" s="4"/>
      <c r="G63" s="3"/>
      <c r="H63" s="3"/>
    </row>
    <row r="64" spans="1:8" x14ac:dyDescent="0.2">
      <c r="A64" s="35" t="s">
        <v>153</v>
      </c>
      <c r="B64" s="47">
        <v>1.3390219999999999</v>
      </c>
      <c r="C64" s="47">
        <v>4.3162560000000001</v>
      </c>
      <c r="D64" s="47">
        <v>57.045337000000004</v>
      </c>
      <c r="E64" s="47">
        <v>24.670774000000002</v>
      </c>
      <c r="F64" s="4"/>
      <c r="G64" s="3"/>
      <c r="H64" s="3"/>
    </row>
    <row r="65" spans="1:9" x14ac:dyDescent="0.2">
      <c r="A65" s="37" t="s">
        <v>159</v>
      </c>
      <c r="B65" s="38">
        <v>0.34489500000000001</v>
      </c>
      <c r="C65" s="38">
        <v>0.342609</v>
      </c>
      <c r="D65" s="38">
        <v>29.819572000000001</v>
      </c>
      <c r="E65" s="38">
        <v>17.969356999999999</v>
      </c>
      <c r="F65" s="4"/>
      <c r="G65" s="3"/>
      <c r="H65" s="3"/>
    </row>
    <row r="66" spans="1:9" x14ac:dyDescent="0.2">
      <c r="A66" s="36" t="s">
        <v>162</v>
      </c>
      <c r="B66" s="47">
        <v>1.9900000000000001E-4</v>
      </c>
      <c r="C66" s="47">
        <v>1.918704</v>
      </c>
      <c r="D66" s="47">
        <v>9.7065590000000004</v>
      </c>
      <c r="E66" s="47">
        <v>17.570564000000001</v>
      </c>
      <c r="F66" s="4"/>
      <c r="G66" s="3"/>
      <c r="H66" s="11"/>
      <c r="I66" s="11"/>
    </row>
    <row r="67" spans="1:9" x14ac:dyDescent="0.2">
      <c r="A67" s="37" t="s">
        <v>154</v>
      </c>
      <c r="B67" s="38">
        <v>3.0409169999999999</v>
      </c>
      <c r="C67" s="38">
        <v>1.165872</v>
      </c>
      <c r="D67" s="38">
        <v>21.760214999999999</v>
      </c>
      <c r="E67" s="38">
        <v>16.474291000000001</v>
      </c>
      <c r="F67" s="4"/>
      <c r="G67" s="3"/>
      <c r="H67" s="3"/>
    </row>
    <row r="68" spans="1:9" x14ac:dyDescent="0.2">
      <c r="A68" s="35" t="s">
        <v>156</v>
      </c>
      <c r="B68" s="47">
        <v>3.0484000000000001E-2</v>
      </c>
      <c r="C68" s="47">
        <v>2.497719</v>
      </c>
      <c r="D68" s="47">
        <v>17.976341000000001</v>
      </c>
      <c r="E68" s="47">
        <v>16.466452</v>
      </c>
      <c r="F68" s="4"/>
      <c r="G68" s="3"/>
      <c r="H68" s="3"/>
    </row>
    <row r="69" spans="1:9" x14ac:dyDescent="0.2">
      <c r="A69" s="37" t="s">
        <v>158</v>
      </c>
      <c r="B69" s="38">
        <v>0.56581700000000001</v>
      </c>
      <c r="C69" s="38">
        <v>1.5190490000000001</v>
      </c>
      <c r="D69" s="38">
        <v>14.826112999999999</v>
      </c>
      <c r="E69" s="38">
        <v>14.54349</v>
      </c>
      <c r="F69" s="4"/>
      <c r="G69" s="3"/>
      <c r="H69" s="3"/>
    </row>
    <row r="70" spans="1:9" x14ac:dyDescent="0.2">
      <c r="A70" s="36" t="s">
        <v>160</v>
      </c>
      <c r="B70" s="47">
        <v>1.66E-4</v>
      </c>
      <c r="C70" s="47">
        <v>2.258899</v>
      </c>
      <c r="D70" s="47">
        <v>27.217478</v>
      </c>
      <c r="E70" s="47">
        <v>14.378333</v>
      </c>
      <c r="F70" s="4"/>
      <c r="G70" s="3"/>
      <c r="H70" s="3"/>
    </row>
    <row r="71" spans="1:9" x14ac:dyDescent="0.2">
      <c r="A71" s="37" t="s">
        <v>249</v>
      </c>
      <c r="B71" s="38">
        <v>0.38430500000000001</v>
      </c>
      <c r="C71" s="38">
        <v>0.378187</v>
      </c>
      <c r="D71" s="38">
        <v>5.8077819999999996</v>
      </c>
      <c r="E71" s="38">
        <v>8.4596239999999998</v>
      </c>
      <c r="F71" s="4"/>
      <c r="G71" s="3"/>
      <c r="H71" s="3"/>
    </row>
    <row r="72" spans="1:9" x14ac:dyDescent="0.2">
      <c r="A72" s="39" t="s">
        <v>163</v>
      </c>
      <c r="B72" s="50">
        <v>11.898835999999999</v>
      </c>
      <c r="C72" s="50">
        <v>30.524875999999999</v>
      </c>
      <c r="D72" s="50">
        <v>185.03530000000001</v>
      </c>
      <c r="E72" s="50">
        <v>206.795188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226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6" t="str">
        <f>'working sheet'!$B$34</f>
        <v/>
      </c>
      <c r="B75" s="66"/>
      <c r="C75" s="66"/>
      <c r="D75" s="66"/>
      <c r="E75" s="66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topLeftCell="A2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258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3" t="s">
        <v>225</v>
      </c>
      <c r="B4" s="63"/>
      <c r="C4" s="63"/>
      <c r="D4" s="63"/>
      <c r="E4" s="63"/>
      <c r="F4" s="63"/>
      <c r="G4" s="63"/>
      <c r="H4" s="22"/>
    </row>
    <row r="5" spans="1:12" ht="29.25" customHeight="1" x14ac:dyDescent="0.2">
      <c r="A5" s="67" t="s">
        <v>228</v>
      </c>
      <c r="B5" s="65" t="s">
        <v>229</v>
      </c>
      <c r="C5" s="65"/>
      <c r="D5" s="65" t="s">
        <v>230</v>
      </c>
      <c r="E5" s="65"/>
      <c r="F5" s="4"/>
      <c r="G5" s="3"/>
      <c r="H5" s="3"/>
    </row>
    <row r="6" spans="1:12" ht="26.2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4"/>
      <c r="G6" s="3"/>
      <c r="H6" s="3"/>
    </row>
    <row r="7" spans="1:12" x14ac:dyDescent="0.2">
      <c r="A7" s="9" t="s">
        <v>3</v>
      </c>
      <c r="B7" s="62">
        <v>4913.105125</v>
      </c>
      <c r="C7" s="62">
        <v>3089.2259490000001</v>
      </c>
      <c r="D7" s="62">
        <v>52841.562830000003</v>
      </c>
      <c r="E7" s="62">
        <v>35255.987841000002</v>
      </c>
      <c r="F7" s="4"/>
      <c r="G7" s="3"/>
      <c r="H7" s="3"/>
    </row>
    <row r="8" spans="1:12" x14ac:dyDescent="0.2">
      <c r="A8" s="35" t="s">
        <v>100</v>
      </c>
      <c r="B8" s="47">
        <v>1475.4716820000001</v>
      </c>
      <c r="C8" s="47">
        <v>1237.3957740000001</v>
      </c>
      <c r="D8" s="47">
        <v>17351.607481999999</v>
      </c>
      <c r="E8" s="47">
        <v>14812.176194</v>
      </c>
      <c r="F8" s="4"/>
      <c r="G8" s="3"/>
      <c r="H8" s="3"/>
    </row>
    <row r="9" spans="1:12" x14ac:dyDescent="0.2">
      <c r="A9" s="37" t="s">
        <v>107</v>
      </c>
      <c r="B9" s="38">
        <v>470.47621700000002</v>
      </c>
      <c r="C9" s="38">
        <v>465.32063099999999</v>
      </c>
      <c r="D9" s="38">
        <v>6239.7113310000004</v>
      </c>
      <c r="E9" s="38">
        <v>3381.4154960000001</v>
      </c>
      <c r="F9" s="4"/>
      <c r="G9" s="3"/>
      <c r="H9" s="3"/>
    </row>
    <row r="10" spans="1:12" x14ac:dyDescent="0.2">
      <c r="A10" s="36" t="s">
        <v>109</v>
      </c>
      <c r="B10" s="47">
        <v>222.15611200000001</v>
      </c>
      <c r="C10" s="47">
        <v>198.53319099999999</v>
      </c>
      <c r="D10" s="47">
        <v>2941.6402480000002</v>
      </c>
      <c r="E10" s="47">
        <v>1658.0680130000001</v>
      </c>
      <c r="F10" s="4"/>
      <c r="G10" s="3"/>
      <c r="H10" s="3"/>
    </row>
    <row r="11" spans="1:12" x14ac:dyDescent="0.2">
      <c r="A11" s="37" t="s">
        <v>114</v>
      </c>
      <c r="B11" s="38">
        <v>104.473624</v>
      </c>
      <c r="C11" s="38">
        <v>137.70869099999999</v>
      </c>
      <c r="D11" s="38">
        <v>1274.9943060000001</v>
      </c>
      <c r="E11" s="38">
        <v>1426.1585909999999</v>
      </c>
      <c r="F11" s="4"/>
      <c r="G11" s="3"/>
      <c r="H11" s="3"/>
    </row>
    <row r="12" spans="1:12" x14ac:dyDescent="0.2">
      <c r="A12" s="35" t="s">
        <v>108</v>
      </c>
      <c r="B12" s="47">
        <v>90.673331000000005</v>
      </c>
      <c r="C12" s="47">
        <v>131.769071</v>
      </c>
      <c r="D12" s="47">
        <v>967.58467199999996</v>
      </c>
      <c r="E12" s="47">
        <v>1234.150308</v>
      </c>
      <c r="F12" s="4"/>
      <c r="G12" s="3"/>
      <c r="H12" s="3"/>
    </row>
    <row r="13" spans="1:12" x14ac:dyDescent="0.2">
      <c r="A13" s="37" t="s">
        <v>112</v>
      </c>
      <c r="B13" s="38">
        <v>95.153873000000004</v>
      </c>
      <c r="C13" s="38">
        <v>51.900675</v>
      </c>
      <c r="D13" s="38">
        <v>1110.679566</v>
      </c>
      <c r="E13" s="38">
        <v>912.68701099999998</v>
      </c>
      <c r="F13" s="4"/>
      <c r="G13" s="3"/>
      <c r="H13" s="3"/>
    </row>
    <row r="14" spans="1:12" x14ac:dyDescent="0.2">
      <c r="A14" s="36" t="s">
        <v>128</v>
      </c>
      <c r="B14" s="47">
        <v>86.982956999999999</v>
      </c>
      <c r="C14" s="47">
        <v>90.905735000000007</v>
      </c>
      <c r="D14" s="47">
        <v>771.21152300000006</v>
      </c>
      <c r="E14" s="47">
        <v>559.69227699999999</v>
      </c>
      <c r="F14" s="4"/>
      <c r="G14" s="3"/>
      <c r="H14" s="3"/>
    </row>
    <row r="15" spans="1:12" x14ac:dyDescent="0.2">
      <c r="A15" s="37" t="s">
        <v>104</v>
      </c>
      <c r="B15" s="38">
        <v>0.19189999999999999</v>
      </c>
      <c r="C15" s="38">
        <v>52.947246999999997</v>
      </c>
      <c r="D15" s="38">
        <v>1264.986958</v>
      </c>
      <c r="E15" s="38">
        <v>412.93226700000002</v>
      </c>
      <c r="F15" s="4"/>
      <c r="G15" s="3"/>
      <c r="H15" s="3"/>
    </row>
    <row r="16" spans="1:12" x14ac:dyDescent="0.2">
      <c r="A16" s="35" t="s">
        <v>105</v>
      </c>
      <c r="B16" s="47">
        <v>19.262884</v>
      </c>
      <c r="C16" s="47">
        <v>29.349609999999998</v>
      </c>
      <c r="D16" s="47">
        <v>454.006191</v>
      </c>
      <c r="E16" s="47">
        <v>325.51599800000002</v>
      </c>
      <c r="F16" s="4"/>
      <c r="G16" s="3"/>
      <c r="H16" s="3"/>
    </row>
    <row r="17" spans="1:8" x14ac:dyDescent="0.2">
      <c r="A17" s="37" t="s">
        <v>115</v>
      </c>
      <c r="B17" s="38">
        <v>6.3309959999999998</v>
      </c>
      <c r="C17" s="38">
        <v>87.227967000000007</v>
      </c>
      <c r="D17" s="38">
        <v>124.04733899999999</v>
      </c>
      <c r="E17" s="38">
        <v>218.58764300000001</v>
      </c>
      <c r="F17" s="4"/>
      <c r="G17" s="3"/>
      <c r="H17" s="3"/>
    </row>
    <row r="18" spans="1:8" x14ac:dyDescent="0.2">
      <c r="A18" s="36" t="s">
        <v>116</v>
      </c>
      <c r="B18" s="47">
        <v>156.13487000000001</v>
      </c>
      <c r="C18" s="47">
        <v>17.453855000000001</v>
      </c>
      <c r="D18" s="47">
        <v>633.12520800000004</v>
      </c>
      <c r="E18" s="47">
        <v>191.40590900000001</v>
      </c>
      <c r="F18" s="4"/>
      <c r="G18" s="3"/>
      <c r="H18" s="3"/>
    </row>
    <row r="19" spans="1:8" x14ac:dyDescent="0.2">
      <c r="A19" s="37" t="s">
        <v>124</v>
      </c>
      <c r="B19" s="38">
        <v>59.162810999999998</v>
      </c>
      <c r="C19" s="38">
        <v>40.571449999999999</v>
      </c>
      <c r="D19" s="38">
        <v>399.99254000000002</v>
      </c>
      <c r="E19" s="38">
        <v>176.76988800000001</v>
      </c>
      <c r="F19" s="4"/>
      <c r="G19" s="3"/>
      <c r="H19" s="3"/>
    </row>
    <row r="20" spans="1:8" x14ac:dyDescent="0.2">
      <c r="A20" s="35" t="s">
        <v>106</v>
      </c>
      <c r="B20" s="47">
        <v>8.5642809999999994</v>
      </c>
      <c r="C20" s="47">
        <v>1.104023</v>
      </c>
      <c r="D20" s="47">
        <v>187.50792999999999</v>
      </c>
      <c r="E20" s="47">
        <v>172.994055</v>
      </c>
      <c r="F20" s="4"/>
      <c r="G20" s="3"/>
      <c r="H20" s="3"/>
    </row>
    <row r="21" spans="1:8" x14ac:dyDescent="0.2">
      <c r="A21" s="37" t="s">
        <v>110</v>
      </c>
      <c r="B21" s="38">
        <v>13.202031</v>
      </c>
      <c r="C21" s="38">
        <v>28.909227000000001</v>
      </c>
      <c r="D21" s="38">
        <v>221.538331</v>
      </c>
      <c r="E21" s="38">
        <v>172.531834</v>
      </c>
      <c r="F21" s="4"/>
      <c r="G21" s="3"/>
      <c r="H21" s="3"/>
    </row>
    <row r="22" spans="1:8" x14ac:dyDescent="0.2">
      <c r="A22" s="36" t="s">
        <v>154</v>
      </c>
      <c r="B22" s="47">
        <v>1.5261E-2</v>
      </c>
      <c r="C22" s="47">
        <v>149.37263400000001</v>
      </c>
      <c r="D22" s="47">
        <v>0.75370599999999999</v>
      </c>
      <c r="E22" s="47">
        <v>151.03056000000001</v>
      </c>
      <c r="F22" s="4"/>
      <c r="G22" s="3"/>
      <c r="H22" s="3"/>
    </row>
    <row r="23" spans="1:8" x14ac:dyDescent="0.2">
      <c r="A23" s="37" t="s">
        <v>153</v>
      </c>
      <c r="B23" s="38">
        <v>16.582889999999999</v>
      </c>
      <c r="C23" s="38">
        <v>24.910216999999999</v>
      </c>
      <c r="D23" s="38">
        <v>233.08252200000001</v>
      </c>
      <c r="E23" s="38">
        <v>137.62654499999999</v>
      </c>
      <c r="F23" s="4"/>
      <c r="G23" s="3"/>
      <c r="H23" s="3"/>
    </row>
    <row r="24" spans="1:8" x14ac:dyDescent="0.2">
      <c r="A24" s="35" t="s">
        <v>103</v>
      </c>
      <c r="B24" s="47">
        <v>25.683817000000001</v>
      </c>
      <c r="C24" s="47">
        <v>11.855696999999999</v>
      </c>
      <c r="D24" s="47">
        <v>39.229163999999997</v>
      </c>
      <c r="E24" s="47">
        <v>121.992214</v>
      </c>
      <c r="F24" s="4"/>
      <c r="G24" s="3"/>
      <c r="H24" s="3"/>
    </row>
    <row r="25" spans="1:8" x14ac:dyDescent="0.2">
      <c r="A25" s="37" t="s">
        <v>123</v>
      </c>
      <c r="B25" s="38">
        <v>5.1567000000000002E-2</v>
      </c>
      <c r="C25" s="38">
        <v>0.236791</v>
      </c>
      <c r="D25" s="38">
        <v>79.169335000000004</v>
      </c>
      <c r="E25" s="38">
        <v>112.15377700000001</v>
      </c>
      <c r="F25" s="4"/>
      <c r="G25" s="3"/>
      <c r="H25" s="3"/>
    </row>
    <row r="26" spans="1:8" x14ac:dyDescent="0.2">
      <c r="A26" s="36" t="s">
        <v>113</v>
      </c>
      <c r="B26" s="47">
        <v>1.063218</v>
      </c>
      <c r="C26" s="47">
        <v>0.18686700000000001</v>
      </c>
      <c r="D26" s="47">
        <v>533.05493100000001</v>
      </c>
      <c r="E26" s="47">
        <v>106.018102</v>
      </c>
      <c r="F26" s="4"/>
      <c r="G26" s="3"/>
      <c r="H26" s="3"/>
    </row>
    <row r="27" spans="1:8" x14ac:dyDescent="0.2">
      <c r="A27" s="37" t="s">
        <v>136</v>
      </c>
      <c r="B27" s="38">
        <v>597.28861199999994</v>
      </c>
      <c r="C27" s="38">
        <v>5.885243</v>
      </c>
      <c r="D27" s="38">
        <v>1525.9514690000001</v>
      </c>
      <c r="E27" s="38">
        <v>91.240284000000003</v>
      </c>
      <c r="F27" s="4"/>
      <c r="G27" s="3"/>
      <c r="H27" s="3"/>
    </row>
    <row r="28" spans="1:8" x14ac:dyDescent="0.2">
      <c r="A28" s="35" t="s">
        <v>164</v>
      </c>
      <c r="B28" s="47">
        <v>9.5002000000000003E-2</v>
      </c>
      <c r="C28" s="47">
        <v>9.92E-3</v>
      </c>
      <c r="D28" s="47">
        <v>0.84062700000000001</v>
      </c>
      <c r="E28" s="47">
        <v>75.582515999999998</v>
      </c>
      <c r="F28" s="4"/>
      <c r="G28" s="3"/>
      <c r="H28" s="3"/>
    </row>
    <row r="29" spans="1:8" x14ac:dyDescent="0.2">
      <c r="A29" s="37" t="s">
        <v>166</v>
      </c>
      <c r="B29" s="38">
        <v>9.2961130000000001</v>
      </c>
      <c r="C29" s="38">
        <v>13.256698999999999</v>
      </c>
      <c r="D29" s="38">
        <v>102.687546</v>
      </c>
      <c r="E29" s="38">
        <v>71.176789999999997</v>
      </c>
      <c r="F29" s="4"/>
      <c r="G29" s="3"/>
      <c r="H29" s="3"/>
    </row>
    <row r="30" spans="1:8" x14ac:dyDescent="0.2">
      <c r="A30" s="36" t="s">
        <v>165</v>
      </c>
      <c r="B30" s="47">
        <v>12.338137</v>
      </c>
      <c r="C30" s="47">
        <v>12.215146000000001</v>
      </c>
      <c r="D30" s="47">
        <v>80.422535999999994</v>
      </c>
      <c r="E30" s="47">
        <v>66.034991000000005</v>
      </c>
      <c r="F30" s="4"/>
      <c r="G30" s="3"/>
      <c r="H30" s="3"/>
    </row>
    <row r="31" spans="1:8" x14ac:dyDescent="0.2">
      <c r="A31" s="37" t="s">
        <v>127</v>
      </c>
      <c r="B31" s="38">
        <v>17.464008</v>
      </c>
      <c r="C31" s="38">
        <v>0.36623600000000001</v>
      </c>
      <c r="D31" s="38">
        <v>265.60425800000002</v>
      </c>
      <c r="E31" s="38">
        <v>63.410730000000001</v>
      </c>
      <c r="F31" s="4"/>
      <c r="G31" s="3"/>
      <c r="H31" s="3"/>
    </row>
    <row r="32" spans="1:8" x14ac:dyDescent="0.2">
      <c r="A32" s="35" t="s">
        <v>195</v>
      </c>
      <c r="B32" s="47">
        <v>2.771E-3</v>
      </c>
      <c r="C32" s="47" t="s">
        <v>252</v>
      </c>
      <c r="D32" s="47">
        <v>4.6413999999999997E-2</v>
      </c>
      <c r="E32" s="47">
        <v>39.764279000000002</v>
      </c>
      <c r="F32" s="4"/>
      <c r="G32" s="3"/>
      <c r="H32" s="3"/>
    </row>
    <row r="33" spans="1:8" x14ac:dyDescent="0.2">
      <c r="A33" s="37" t="s">
        <v>167</v>
      </c>
      <c r="B33" s="38">
        <v>0.15378</v>
      </c>
      <c r="C33" s="38" t="s">
        <v>252</v>
      </c>
      <c r="D33" s="38">
        <v>32.783062999999999</v>
      </c>
      <c r="E33" s="38">
        <v>36.078032999999998</v>
      </c>
      <c r="F33" s="4"/>
      <c r="G33" s="3"/>
      <c r="H33" s="3"/>
    </row>
    <row r="34" spans="1:8" x14ac:dyDescent="0.2">
      <c r="A34" s="36" t="s">
        <v>133</v>
      </c>
      <c r="B34" s="47">
        <v>2.6097839999999999</v>
      </c>
      <c r="C34" s="47">
        <v>0.20946699999999999</v>
      </c>
      <c r="D34" s="47">
        <v>129.66263000000001</v>
      </c>
      <c r="E34" s="47">
        <v>32.567981000000003</v>
      </c>
      <c r="F34" s="4"/>
      <c r="G34" s="3"/>
      <c r="H34" s="3"/>
    </row>
    <row r="35" spans="1:8" x14ac:dyDescent="0.2">
      <c r="A35" s="37" t="s">
        <v>151</v>
      </c>
      <c r="B35" s="38">
        <v>0.132604</v>
      </c>
      <c r="C35" s="38" t="s">
        <v>252</v>
      </c>
      <c r="D35" s="38">
        <v>372.95975199999998</v>
      </c>
      <c r="E35" s="38">
        <v>32.472721999999997</v>
      </c>
      <c r="F35" s="4"/>
      <c r="G35" s="3"/>
      <c r="H35" s="3"/>
    </row>
    <row r="36" spans="1:8" x14ac:dyDescent="0.2">
      <c r="A36" s="35" t="s">
        <v>248</v>
      </c>
      <c r="B36" s="47" t="s">
        <v>252</v>
      </c>
      <c r="C36" s="47" t="s">
        <v>252</v>
      </c>
      <c r="D36" s="47" t="s">
        <v>252</v>
      </c>
      <c r="E36" s="47">
        <v>30.236492999999999</v>
      </c>
      <c r="F36" s="4"/>
      <c r="G36" s="3"/>
      <c r="H36" s="3"/>
    </row>
    <row r="37" spans="1:8" x14ac:dyDescent="0.2">
      <c r="A37" s="37" t="s">
        <v>102</v>
      </c>
      <c r="B37" s="38">
        <v>1.045704</v>
      </c>
      <c r="C37" s="38">
        <v>6.1399999999999996E-4</v>
      </c>
      <c r="D37" s="38">
        <v>33.947549000000002</v>
      </c>
      <c r="E37" s="38">
        <v>29.37349</v>
      </c>
      <c r="F37" s="4"/>
      <c r="G37" s="3"/>
      <c r="H37" s="3"/>
    </row>
    <row r="38" spans="1:8" x14ac:dyDescent="0.2">
      <c r="A38" s="36" t="s">
        <v>111</v>
      </c>
      <c r="B38" s="47">
        <v>2.9000710000000001</v>
      </c>
      <c r="C38" s="47">
        <v>3.0191129999999999</v>
      </c>
      <c r="D38" s="47">
        <v>55.443238999999998</v>
      </c>
      <c r="E38" s="47">
        <v>26.166001000000001</v>
      </c>
      <c r="F38" s="4"/>
      <c r="G38" s="3"/>
      <c r="H38" s="3"/>
    </row>
    <row r="39" spans="1:8" x14ac:dyDescent="0.2">
      <c r="A39" s="37" t="s">
        <v>130</v>
      </c>
      <c r="B39" s="38">
        <v>0.17586299999999999</v>
      </c>
      <c r="C39" s="38">
        <v>0.45115</v>
      </c>
      <c r="D39" s="38">
        <v>79.096357999999995</v>
      </c>
      <c r="E39" s="38">
        <v>22.597598000000001</v>
      </c>
      <c r="F39" s="4"/>
      <c r="G39" s="3"/>
      <c r="H39" s="3"/>
    </row>
    <row r="40" spans="1:8" x14ac:dyDescent="0.2">
      <c r="A40" s="35" t="s">
        <v>150</v>
      </c>
      <c r="B40" s="47">
        <v>1.173378</v>
      </c>
      <c r="C40" s="47">
        <v>6.2997420000000002</v>
      </c>
      <c r="D40" s="47">
        <v>36.043488000000004</v>
      </c>
      <c r="E40" s="47">
        <v>18.274204999999998</v>
      </c>
      <c r="F40" s="4"/>
      <c r="G40" s="3"/>
      <c r="H40" s="3"/>
    </row>
    <row r="41" spans="1:8" x14ac:dyDescent="0.2">
      <c r="A41" s="37" t="s">
        <v>125</v>
      </c>
      <c r="B41" s="38">
        <v>2.6958000000000002</v>
      </c>
      <c r="C41" s="38">
        <v>1.3143E-2</v>
      </c>
      <c r="D41" s="38">
        <v>22.772545000000001</v>
      </c>
      <c r="E41" s="38">
        <v>18.232942000000001</v>
      </c>
      <c r="F41" s="4"/>
      <c r="G41" s="3"/>
      <c r="H41" s="3"/>
    </row>
    <row r="42" spans="1:8" x14ac:dyDescent="0.2">
      <c r="A42" s="36" t="s">
        <v>101</v>
      </c>
      <c r="B42" s="47">
        <v>5.5546999999999999E-2</v>
      </c>
      <c r="C42" s="47">
        <v>1.725E-3</v>
      </c>
      <c r="D42" s="47">
        <v>3.940461</v>
      </c>
      <c r="E42" s="47">
        <v>17.812025999999999</v>
      </c>
      <c r="F42" s="4"/>
      <c r="G42" s="3"/>
      <c r="H42" s="3"/>
    </row>
    <row r="43" spans="1:8" x14ac:dyDescent="0.2">
      <c r="A43" s="37" t="s">
        <v>135</v>
      </c>
      <c r="B43" s="38">
        <v>0.42926999999999998</v>
      </c>
      <c r="C43" s="38">
        <v>1.0657270000000001</v>
      </c>
      <c r="D43" s="38">
        <v>6.3953139999999999</v>
      </c>
      <c r="E43" s="38">
        <v>16.729239</v>
      </c>
      <c r="F43" s="4"/>
      <c r="G43" s="3"/>
      <c r="H43" s="3"/>
    </row>
    <row r="44" spans="1:8" x14ac:dyDescent="0.2">
      <c r="A44" s="35" t="s">
        <v>152</v>
      </c>
      <c r="B44" s="47">
        <v>0.17118</v>
      </c>
      <c r="C44" s="47">
        <v>7.1690199999999997</v>
      </c>
      <c r="D44" s="47">
        <v>16.920883</v>
      </c>
      <c r="E44" s="47">
        <v>16.610966999999999</v>
      </c>
      <c r="F44" s="4"/>
      <c r="G44" s="3"/>
      <c r="H44" s="3"/>
    </row>
    <row r="45" spans="1:8" x14ac:dyDescent="0.2">
      <c r="A45" s="37" t="s">
        <v>162</v>
      </c>
      <c r="B45" s="38">
        <v>0.98611199999999999</v>
      </c>
      <c r="C45" s="38">
        <v>2.843E-2</v>
      </c>
      <c r="D45" s="38">
        <v>26.222836999999998</v>
      </c>
      <c r="E45" s="38">
        <v>13.541039</v>
      </c>
      <c r="F45" s="4"/>
      <c r="G45" s="3"/>
      <c r="H45" s="3"/>
    </row>
    <row r="46" spans="1:8" x14ac:dyDescent="0.2">
      <c r="A46" s="36" t="s">
        <v>168</v>
      </c>
      <c r="B46" s="47">
        <v>0.128555</v>
      </c>
      <c r="C46" s="47" t="s">
        <v>252</v>
      </c>
      <c r="D46" s="47">
        <v>14.427021999999999</v>
      </c>
      <c r="E46" s="47">
        <v>12.118637</v>
      </c>
      <c r="F46" s="4"/>
      <c r="G46" s="3"/>
      <c r="H46" s="3"/>
    </row>
    <row r="47" spans="1:8" x14ac:dyDescent="0.2">
      <c r="A47" s="37" t="s">
        <v>129</v>
      </c>
      <c r="B47" s="38">
        <v>0.81609799999999999</v>
      </c>
      <c r="C47" s="38">
        <v>0.33644600000000002</v>
      </c>
      <c r="D47" s="38">
        <v>25.987172000000001</v>
      </c>
      <c r="E47" s="38">
        <v>11.574197</v>
      </c>
      <c r="F47" s="4"/>
      <c r="G47" s="3"/>
      <c r="H47" s="3"/>
    </row>
    <row r="48" spans="1:8" x14ac:dyDescent="0.2">
      <c r="A48" s="35" t="s">
        <v>117</v>
      </c>
      <c r="B48" s="47">
        <v>0.46044099999999999</v>
      </c>
      <c r="C48" s="47">
        <v>1.847586</v>
      </c>
      <c r="D48" s="47">
        <v>6.8296669999999997</v>
      </c>
      <c r="E48" s="47">
        <v>8.4898720000000001</v>
      </c>
      <c r="F48" s="4"/>
      <c r="G48" s="3"/>
      <c r="H48" s="3"/>
    </row>
    <row r="49" spans="1:8" x14ac:dyDescent="0.2">
      <c r="A49" s="37" t="s">
        <v>131</v>
      </c>
      <c r="B49" s="38">
        <v>0.47220499999999999</v>
      </c>
      <c r="C49" s="38">
        <v>3.1306069999999999</v>
      </c>
      <c r="D49" s="38">
        <v>5.1765059999999998</v>
      </c>
      <c r="E49" s="38">
        <v>8.1307600000000004</v>
      </c>
      <c r="F49" s="4"/>
      <c r="G49" s="3"/>
      <c r="H49" s="3"/>
    </row>
    <row r="50" spans="1:8" x14ac:dyDescent="0.2">
      <c r="A50" s="36" t="s">
        <v>160</v>
      </c>
      <c r="B50" s="47">
        <v>0.16609499999999999</v>
      </c>
      <c r="C50" s="47">
        <v>7.7674999999999994E-2</v>
      </c>
      <c r="D50" s="47">
        <v>30.856145999999999</v>
      </c>
      <c r="E50" s="47">
        <v>8.0209720000000004</v>
      </c>
      <c r="F50" s="4"/>
      <c r="G50" s="3"/>
      <c r="H50" s="3"/>
    </row>
    <row r="51" spans="1:8" x14ac:dyDescent="0.2">
      <c r="A51" s="37" t="s">
        <v>144</v>
      </c>
      <c r="B51" s="38">
        <v>1.7892269999999999</v>
      </c>
      <c r="C51" s="38">
        <v>1.474882</v>
      </c>
      <c r="D51" s="38">
        <v>20.379189</v>
      </c>
      <c r="E51" s="38">
        <v>7.1210190000000004</v>
      </c>
      <c r="F51" s="4"/>
      <c r="G51" s="3"/>
      <c r="H51" s="3"/>
    </row>
    <row r="52" spans="1:8" x14ac:dyDescent="0.2">
      <c r="A52" s="35" t="s">
        <v>126</v>
      </c>
      <c r="B52" s="47">
        <v>1.362082</v>
      </c>
      <c r="C52" s="47">
        <v>3.8399999999999997E-2</v>
      </c>
      <c r="D52" s="47">
        <v>6.2317859999999996</v>
      </c>
      <c r="E52" s="47">
        <v>6.9866010000000003</v>
      </c>
      <c r="F52" s="4"/>
      <c r="G52" s="3"/>
      <c r="H52" s="3"/>
    </row>
    <row r="53" spans="1:8" x14ac:dyDescent="0.2">
      <c r="A53" s="37" t="s">
        <v>122</v>
      </c>
      <c r="B53" s="38">
        <v>0.01</v>
      </c>
      <c r="C53" s="38">
        <v>1.3879999999999999E-3</v>
      </c>
      <c r="D53" s="38">
        <v>9.0842999999999993E-2</v>
      </c>
      <c r="E53" s="38">
        <v>6.3374360000000003</v>
      </c>
      <c r="F53" s="4"/>
      <c r="G53" s="3"/>
      <c r="H53" s="3"/>
    </row>
    <row r="54" spans="1:8" x14ac:dyDescent="0.2">
      <c r="A54" s="36" t="s">
        <v>169</v>
      </c>
      <c r="B54" s="47" t="s">
        <v>252</v>
      </c>
      <c r="C54" s="47">
        <v>0.117536</v>
      </c>
      <c r="D54" s="47" t="s">
        <v>252</v>
      </c>
      <c r="E54" s="47">
        <v>5.9158309999999998</v>
      </c>
      <c r="F54" s="4"/>
      <c r="G54" s="3"/>
      <c r="H54" s="3"/>
    </row>
    <row r="55" spans="1:8" x14ac:dyDescent="0.2">
      <c r="A55" s="37" t="s">
        <v>119</v>
      </c>
      <c r="B55" s="38">
        <v>0.57020400000000004</v>
      </c>
      <c r="C55" s="38">
        <v>4.633E-3</v>
      </c>
      <c r="D55" s="38">
        <v>9.0303509999999996</v>
      </c>
      <c r="E55" s="38">
        <v>5.3787130000000003</v>
      </c>
      <c r="F55" s="4"/>
      <c r="G55" s="3"/>
      <c r="H55" s="3"/>
    </row>
    <row r="56" spans="1:8" x14ac:dyDescent="0.2">
      <c r="A56" s="35" t="s">
        <v>161</v>
      </c>
      <c r="B56" s="47">
        <v>0.25769599999999998</v>
      </c>
      <c r="C56" s="47">
        <v>0.45310699999999998</v>
      </c>
      <c r="D56" s="47">
        <v>7.9476959999999996</v>
      </c>
      <c r="E56" s="47">
        <v>4.940753</v>
      </c>
      <c r="F56" s="4"/>
      <c r="G56" s="3"/>
      <c r="H56" s="3"/>
    </row>
    <row r="57" spans="1:8" x14ac:dyDescent="0.2">
      <c r="A57" s="37" t="s">
        <v>137</v>
      </c>
      <c r="B57" s="38">
        <v>0.36775999999999998</v>
      </c>
      <c r="C57" s="38">
        <v>0.33672600000000003</v>
      </c>
      <c r="D57" s="38">
        <v>10.273576</v>
      </c>
      <c r="E57" s="38">
        <v>4.8942730000000001</v>
      </c>
      <c r="F57" s="4"/>
      <c r="G57" s="3"/>
      <c r="H57" s="3"/>
    </row>
    <row r="58" spans="1:8" x14ac:dyDescent="0.2">
      <c r="A58" s="36" t="s">
        <v>172</v>
      </c>
      <c r="B58" s="47">
        <v>0.135938</v>
      </c>
      <c r="C58" s="47">
        <v>6.8700000000000002E-3</v>
      </c>
      <c r="D58" s="47">
        <v>63.022205999999997</v>
      </c>
      <c r="E58" s="47">
        <v>4.7726439999999997</v>
      </c>
      <c r="F58" s="4"/>
      <c r="G58" s="3"/>
      <c r="H58" s="3"/>
    </row>
    <row r="59" spans="1:8" x14ac:dyDescent="0.2">
      <c r="A59" s="37" t="s">
        <v>149</v>
      </c>
      <c r="B59" s="38">
        <v>3.8431869999999999</v>
      </c>
      <c r="C59" s="38" t="s">
        <v>252</v>
      </c>
      <c r="D59" s="38">
        <v>37.616746999999997</v>
      </c>
      <c r="E59" s="38">
        <v>4.5703269999999998</v>
      </c>
      <c r="F59" s="4"/>
      <c r="G59" s="3"/>
      <c r="H59" s="3"/>
    </row>
    <row r="60" spans="1:8" x14ac:dyDescent="0.2">
      <c r="A60" s="35" t="s">
        <v>156</v>
      </c>
      <c r="B60" s="47">
        <v>0.66481299999999999</v>
      </c>
      <c r="C60" s="47">
        <v>0.470665</v>
      </c>
      <c r="D60" s="47">
        <v>6.0068869999999999</v>
      </c>
      <c r="E60" s="47">
        <v>4.1902039999999996</v>
      </c>
      <c r="F60" s="4"/>
      <c r="G60" s="3"/>
      <c r="H60" s="3"/>
    </row>
    <row r="61" spans="1:8" x14ac:dyDescent="0.2">
      <c r="A61" s="37" t="s">
        <v>139</v>
      </c>
      <c r="B61" s="38">
        <v>9.5099000000000003E-2</v>
      </c>
      <c r="C61" s="38">
        <v>7.4400000000000004E-3</v>
      </c>
      <c r="D61" s="38">
        <v>4.2800909999999996</v>
      </c>
      <c r="E61" s="38">
        <v>3.6079789999999998</v>
      </c>
      <c r="F61" s="4"/>
      <c r="G61" s="3"/>
      <c r="H61" s="3"/>
    </row>
    <row r="62" spans="1:8" x14ac:dyDescent="0.2">
      <c r="A62" s="36" t="s">
        <v>170</v>
      </c>
      <c r="B62" s="47" t="s">
        <v>252</v>
      </c>
      <c r="C62" s="47" t="s">
        <v>252</v>
      </c>
      <c r="D62" s="47">
        <v>2.5758239999999999</v>
      </c>
      <c r="E62" s="47">
        <v>2.5142120000000001</v>
      </c>
      <c r="F62" s="4"/>
      <c r="G62" s="3"/>
      <c r="H62" s="3"/>
    </row>
    <row r="63" spans="1:8" x14ac:dyDescent="0.2">
      <c r="A63" s="37" t="s">
        <v>171</v>
      </c>
      <c r="B63" s="38">
        <v>9.9900000000000006E-3</v>
      </c>
      <c r="C63" s="38" t="s">
        <v>252</v>
      </c>
      <c r="D63" s="38">
        <v>0.17698</v>
      </c>
      <c r="E63" s="38">
        <v>2.238607</v>
      </c>
      <c r="F63" s="4"/>
      <c r="G63" s="3"/>
      <c r="H63" s="3"/>
    </row>
    <row r="64" spans="1:8" x14ac:dyDescent="0.2">
      <c r="A64" s="39" t="s">
        <v>163</v>
      </c>
      <c r="B64" s="50">
        <v>1401.307677</v>
      </c>
      <c r="C64" s="50">
        <v>273.27125999999998</v>
      </c>
      <c r="D64" s="50">
        <v>14970.989889</v>
      </c>
      <c r="E64" s="50">
        <v>8142.3757960000003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226</v>
      </c>
      <c r="B66" s="31"/>
      <c r="C66" s="31"/>
      <c r="D66" s="31"/>
      <c r="E66" s="31"/>
    </row>
    <row r="67" spans="1:8" x14ac:dyDescent="0.2">
      <c r="A67" s="66" t="str">
        <f>'working sheet'!$B$34</f>
        <v/>
      </c>
      <c r="B67" s="66"/>
      <c r="C67" s="66"/>
      <c r="D67" s="66"/>
      <c r="E67" s="66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أبوظبي-ديسمبر 2020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259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3" t="s">
        <v>225</v>
      </c>
      <c r="B4" s="63"/>
      <c r="C4" s="63"/>
      <c r="D4" s="63"/>
      <c r="E4" s="63"/>
      <c r="F4" s="63"/>
      <c r="G4" s="63"/>
      <c r="H4" s="7"/>
    </row>
    <row r="5" spans="1:12" ht="24" customHeight="1" x14ac:dyDescent="0.2">
      <c r="A5" s="67" t="s">
        <v>228</v>
      </c>
      <c r="B5" s="65" t="s">
        <v>229</v>
      </c>
      <c r="C5" s="65"/>
      <c r="D5" s="65" t="s">
        <v>230</v>
      </c>
      <c r="E5" s="65"/>
      <c r="F5" s="12"/>
      <c r="G5" s="3"/>
      <c r="H5" s="3"/>
    </row>
    <row r="6" spans="1:12" ht="25.5" customHeight="1" x14ac:dyDescent="0.2">
      <c r="A6" s="67"/>
      <c r="B6" s="44">
        <f>'working sheet'!D4</f>
        <v>2019</v>
      </c>
      <c r="C6" s="44">
        <f>'working sheet'!D5</f>
        <v>2020</v>
      </c>
      <c r="D6" s="44">
        <f>'working sheet'!D4</f>
        <v>2019</v>
      </c>
      <c r="E6" s="44">
        <f>'working sheet'!D5</f>
        <v>2020</v>
      </c>
      <c r="F6" s="12"/>
      <c r="G6" s="3"/>
      <c r="H6" s="3"/>
    </row>
    <row r="7" spans="1:12" x14ac:dyDescent="0.2">
      <c r="A7" s="9" t="s">
        <v>3</v>
      </c>
      <c r="B7" s="62">
        <v>8510.8273709999994</v>
      </c>
      <c r="C7" s="62">
        <v>7242.4383289999996</v>
      </c>
      <c r="D7" s="62">
        <v>102514.69419900001</v>
      </c>
      <c r="E7" s="62">
        <v>92487.723184000002</v>
      </c>
      <c r="F7" s="12"/>
      <c r="G7" s="3"/>
      <c r="H7" s="3"/>
    </row>
    <row r="8" spans="1:12" x14ac:dyDescent="0.2">
      <c r="A8" s="35" t="s">
        <v>100</v>
      </c>
      <c r="B8" s="47">
        <v>1050.750358</v>
      </c>
      <c r="C8" s="47">
        <v>1154.023974</v>
      </c>
      <c r="D8" s="47">
        <v>12163.252758000001</v>
      </c>
      <c r="E8" s="47">
        <v>11465.323193</v>
      </c>
      <c r="F8" s="12"/>
      <c r="G8" s="3"/>
      <c r="H8" s="3"/>
    </row>
    <row r="9" spans="1:12" x14ac:dyDescent="0.2">
      <c r="A9" s="37" t="s">
        <v>106</v>
      </c>
      <c r="B9" s="38">
        <v>1090.1719270000001</v>
      </c>
      <c r="C9" s="38">
        <v>701.102305</v>
      </c>
      <c r="D9" s="38">
        <v>10933.082394999999</v>
      </c>
      <c r="E9" s="38">
        <v>11415.322835000001</v>
      </c>
      <c r="F9" s="12"/>
      <c r="G9" s="3"/>
      <c r="H9" s="3"/>
    </row>
    <row r="10" spans="1:12" x14ac:dyDescent="0.2">
      <c r="A10" s="36" t="s">
        <v>126</v>
      </c>
      <c r="B10" s="47">
        <v>856.75515700000005</v>
      </c>
      <c r="C10" s="47">
        <v>971.84073999999998</v>
      </c>
      <c r="D10" s="47">
        <v>10601.198265999999</v>
      </c>
      <c r="E10" s="47">
        <v>9074.7675290000006</v>
      </c>
      <c r="F10" s="12"/>
      <c r="G10" s="3"/>
      <c r="H10" s="3"/>
    </row>
    <row r="11" spans="1:12" x14ac:dyDescent="0.2">
      <c r="A11" s="37" t="s">
        <v>104</v>
      </c>
      <c r="B11" s="38">
        <v>715.62606800000003</v>
      </c>
      <c r="C11" s="38">
        <v>524.32755899999995</v>
      </c>
      <c r="D11" s="38">
        <v>6238.583721</v>
      </c>
      <c r="E11" s="38">
        <v>6813.4907039999998</v>
      </c>
      <c r="F11" s="12"/>
      <c r="G11" s="3"/>
      <c r="H11" s="3"/>
    </row>
    <row r="12" spans="1:12" x14ac:dyDescent="0.2">
      <c r="A12" s="35" t="s">
        <v>173</v>
      </c>
      <c r="B12" s="47">
        <v>272.84739400000001</v>
      </c>
      <c r="C12" s="47">
        <v>374.56778200000002</v>
      </c>
      <c r="D12" s="47">
        <v>5528.6552439999996</v>
      </c>
      <c r="E12" s="47">
        <v>5241.9598459999997</v>
      </c>
      <c r="F12" s="12"/>
      <c r="G12" s="3"/>
      <c r="H12" s="3"/>
    </row>
    <row r="13" spans="1:12" x14ac:dyDescent="0.2">
      <c r="A13" s="37" t="s">
        <v>124</v>
      </c>
      <c r="B13" s="38">
        <v>798.68992900000001</v>
      </c>
      <c r="C13" s="38">
        <v>177.77247199999999</v>
      </c>
      <c r="D13" s="38">
        <v>5225.0725659999998</v>
      </c>
      <c r="E13" s="38">
        <v>4499.2523160000001</v>
      </c>
      <c r="F13" s="12"/>
      <c r="G13" s="3"/>
      <c r="H13" s="3"/>
    </row>
    <row r="14" spans="1:12" x14ac:dyDescent="0.2">
      <c r="A14" s="36" t="s">
        <v>136</v>
      </c>
      <c r="B14" s="47">
        <v>382.69027499999999</v>
      </c>
      <c r="C14" s="47">
        <v>351.067654</v>
      </c>
      <c r="D14" s="47">
        <v>4953.0278200000002</v>
      </c>
      <c r="E14" s="47">
        <v>4355.5981599999996</v>
      </c>
      <c r="F14" s="12"/>
      <c r="G14" s="3"/>
      <c r="H14" s="3"/>
    </row>
    <row r="15" spans="1:12" x14ac:dyDescent="0.2">
      <c r="A15" s="37" t="s">
        <v>133</v>
      </c>
      <c r="B15" s="38">
        <v>230.81280799999999</v>
      </c>
      <c r="C15" s="38">
        <v>474.927525</v>
      </c>
      <c r="D15" s="38">
        <v>7090.5022589999999</v>
      </c>
      <c r="E15" s="38">
        <v>3542.0365539999998</v>
      </c>
      <c r="F15" s="12"/>
      <c r="G15" s="3"/>
      <c r="H15" s="3"/>
    </row>
    <row r="16" spans="1:12" x14ac:dyDescent="0.2">
      <c r="A16" s="35" t="s">
        <v>105</v>
      </c>
      <c r="B16" s="47">
        <v>258.851945</v>
      </c>
      <c r="C16" s="47">
        <v>221.51816099999999</v>
      </c>
      <c r="D16" s="47">
        <v>3207.7502469999999</v>
      </c>
      <c r="E16" s="47">
        <v>3520.2495669999998</v>
      </c>
      <c r="F16" s="12"/>
      <c r="G16" s="3"/>
      <c r="H16" s="3"/>
    </row>
    <row r="17" spans="1:8" x14ac:dyDescent="0.2">
      <c r="A17" s="37" t="s">
        <v>108</v>
      </c>
      <c r="B17" s="38">
        <v>71.361645999999993</v>
      </c>
      <c r="C17" s="38">
        <v>337.39886899999999</v>
      </c>
      <c r="D17" s="38">
        <v>1561.1205050000001</v>
      </c>
      <c r="E17" s="38">
        <v>2602.4877379999998</v>
      </c>
      <c r="F17" s="12"/>
      <c r="G17" s="3"/>
      <c r="H17" s="3"/>
    </row>
    <row r="18" spans="1:8" x14ac:dyDescent="0.2">
      <c r="A18" s="36" t="s">
        <v>103</v>
      </c>
      <c r="B18" s="47">
        <v>320.74994299999997</v>
      </c>
      <c r="C18" s="47">
        <v>227.71925400000001</v>
      </c>
      <c r="D18" s="47">
        <v>2685.3074670000001</v>
      </c>
      <c r="E18" s="47">
        <v>2594.7799399999999</v>
      </c>
      <c r="F18" s="12"/>
      <c r="G18" s="3"/>
      <c r="H18" s="3"/>
    </row>
    <row r="19" spans="1:8" x14ac:dyDescent="0.2">
      <c r="A19" s="37" t="s">
        <v>152</v>
      </c>
      <c r="B19" s="38">
        <v>134.55952400000001</v>
      </c>
      <c r="C19" s="38">
        <v>118.72666599999999</v>
      </c>
      <c r="D19" s="38">
        <v>1298.5747859999999</v>
      </c>
      <c r="E19" s="38">
        <v>2492.8597119999999</v>
      </c>
      <c r="F19" s="12"/>
      <c r="G19" s="3"/>
      <c r="H19" s="3"/>
    </row>
    <row r="20" spans="1:8" x14ac:dyDescent="0.2">
      <c r="A20" s="35" t="s">
        <v>160</v>
      </c>
      <c r="B20" s="47">
        <v>54.557234999999999</v>
      </c>
      <c r="C20" s="47">
        <v>58.614252999999998</v>
      </c>
      <c r="D20" s="47">
        <v>1528.818931</v>
      </c>
      <c r="E20" s="47">
        <v>1703.2954669999999</v>
      </c>
      <c r="F20" s="12"/>
      <c r="G20" s="3"/>
      <c r="H20" s="3"/>
    </row>
    <row r="21" spans="1:8" x14ac:dyDescent="0.2">
      <c r="A21" s="37" t="s">
        <v>109</v>
      </c>
      <c r="B21" s="38">
        <v>221.37885800000001</v>
      </c>
      <c r="C21" s="38">
        <v>225.53657699999999</v>
      </c>
      <c r="D21" s="38">
        <v>2258.679537</v>
      </c>
      <c r="E21" s="38">
        <v>1445.7702320000001</v>
      </c>
      <c r="F21" s="12"/>
      <c r="G21" s="3"/>
      <c r="H21" s="3"/>
    </row>
    <row r="22" spans="1:8" x14ac:dyDescent="0.2">
      <c r="A22" s="36" t="s">
        <v>121</v>
      </c>
      <c r="B22" s="47">
        <v>126.018186</v>
      </c>
      <c r="C22" s="47">
        <v>132.764105</v>
      </c>
      <c r="D22" s="47">
        <v>1399.5007290000001</v>
      </c>
      <c r="E22" s="47">
        <v>1391.744211</v>
      </c>
      <c r="F22" s="12"/>
      <c r="G22" s="3"/>
      <c r="H22" s="3"/>
    </row>
    <row r="23" spans="1:8" x14ac:dyDescent="0.2">
      <c r="A23" s="37" t="s">
        <v>174</v>
      </c>
      <c r="B23" s="38">
        <v>74.062993000000006</v>
      </c>
      <c r="C23" s="38">
        <v>31.464901000000001</v>
      </c>
      <c r="D23" s="38">
        <v>457.01365900000002</v>
      </c>
      <c r="E23" s="38">
        <v>1240.707122</v>
      </c>
      <c r="F23" s="12"/>
      <c r="G23" s="3"/>
      <c r="H23" s="3"/>
    </row>
    <row r="24" spans="1:8" x14ac:dyDescent="0.2">
      <c r="A24" s="35" t="s">
        <v>123</v>
      </c>
      <c r="B24" s="47">
        <v>112.778869</v>
      </c>
      <c r="C24" s="47">
        <v>92.618208999999993</v>
      </c>
      <c r="D24" s="47">
        <v>1297.3743320000001</v>
      </c>
      <c r="E24" s="47">
        <v>1030.6185720000001</v>
      </c>
      <c r="F24" s="12"/>
      <c r="G24" s="3"/>
      <c r="H24" s="3"/>
    </row>
    <row r="25" spans="1:8" x14ac:dyDescent="0.2">
      <c r="A25" s="37" t="s">
        <v>119</v>
      </c>
      <c r="B25" s="38">
        <v>106.115931</v>
      </c>
      <c r="C25" s="38">
        <v>23.680810999999999</v>
      </c>
      <c r="D25" s="38">
        <v>4395.4219450000001</v>
      </c>
      <c r="E25" s="38">
        <v>1003.626586</v>
      </c>
      <c r="F25" s="12"/>
      <c r="G25" s="3"/>
      <c r="H25" s="3"/>
    </row>
    <row r="26" spans="1:8" x14ac:dyDescent="0.2">
      <c r="A26" s="36" t="s">
        <v>170</v>
      </c>
      <c r="B26" s="47">
        <v>224.58954499999999</v>
      </c>
      <c r="C26" s="47">
        <v>39.299970999999999</v>
      </c>
      <c r="D26" s="47">
        <v>1192.035502</v>
      </c>
      <c r="E26" s="47">
        <v>988.17522299999996</v>
      </c>
      <c r="F26" s="12"/>
      <c r="G26" s="3"/>
      <c r="H26" s="3"/>
    </row>
    <row r="27" spans="1:8" x14ac:dyDescent="0.2">
      <c r="A27" s="37" t="s">
        <v>115</v>
      </c>
      <c r="B27" s="38">
        <v>58.077131999999999</v>
      </c>
      <c r="C27" s="38">
        <v>79.740994999999998</v>
      </c>
      <c r="D27" s="38">
        <v>637.94648600000005</v>
      </c>
      <c r="E27" s="38">
        <v>953.21316899999999</v>
      </c>
      <c r="F27" s="12"/>
      <c r="G27" s="3"/>
      <c r="H27" s="3"/>
    </row>
    <row r="28" spans="1:8" x14ac:dyDescent="0.2">
      <c r="A28" s="35" t="s">
        <v>113</v>
      </c>
      <c r="B28" s="47">
        <v>71.371595999999997</v>
      </c>
      <c r="C28" s="47">
        <v>54.840055999999997</v>
      </c>
      <c r="D28" s="47">
        <v>818.70589299999995</v>
      </c>
      <c r="E28" s="47">
        <v>862.21803799999998</v>
      </c>
      <c r="F28" s="12"/>
      <c r="G28" s="3"/>
      <c r="H28" s="3"/>
    </row>
    <row r="29" spans="1:8" x14ac:dyDescent="0.2">
      <c r="A29" s="37" t="s">
        <v>250</v>
      </c>
      <c r="B29" s="38" t="s">
        <v>252</v>
      </c>
      <c r="C29" s="38" t="s">
        <v>252</v>
      </c>
      <c r="D29" s="38" t="s">
        <v>252</v>
      </c>
      <c r="E29" s="38">
        <v>818.11579500000005</v>
      </c>
      <c r="F29" s="12"/>
      <c r="G29" s="3"/>
      <c r="H29" s="3"/>
    </row>
    <row r="30" spans="1:8" x14ac:dyDescent="0.2">
      <c r="A30" s="36" t="s">
        <v>101</v>
      </c>
      <c r="B30" s="47">
        <v>107.534651</v>
      </c>
      <c r="C30" s="47">
        <v>52.451160000000002</v>
      </c>
      <c r="D30" s="47">
        <v>745.40628000000004</v>
      </c>
      <c r="E30" s="47">
        <v>743.928945</v>
      </c>
      <c r="F30" s="12"/>
      <c r="G30" s="3"/>
      <c r="H30" s="3"/>
    </row>
    <row r="31" spans="1:8" x14ac:dyDescent="0.2">
      <c r="A31" s="37" t="s">
        <v>131</v>
      </c>
      <c r="B31" s="38">
        <v>64.143899000000005</v>
      </c>
      <c r="C31" s="38">
        <v>53.078794000000002</v>
      </c>
      <c r="D31" s="38">
        <v>935.19714399999998</v>
      </c>
      <c r="E31" s="38">
        <v>721.495048</v>
      </c>
      <c r="F31" s="12"/>
      <c r="G31" s="3"/>
      <c r="H31" s="3"/>
    </row>
    <row r="32" spans="1:8" x14ac:dyDescent="0.2">
      <c r="A32" s="35" t="s">
        <v>130</v>
      </c>
      <c r="B32" s="47">
        <v>60.763820000000003</v>
      </c>
      <c r="C32" s="47">
        <v>42.283760000000001</v>
      </c>
      <c r="D32" s="47">
        <v>716.567454</v>
      </c>
      <c r="E32" s="47">
        <v>633.15584200000001</v>
      </c>
      <c r="F32" s="12"/>
      <c r="G32" s="3"/>
      <c r="H32" s="3"/>
    </row>
    <row r="33" spans="1:8" x14ac:dyDescent="0.2">
      <c r="A33" s="37" t="s">
        <v>158</v>
      </c>
      <c r="B33" s="38">
        <v>28.132773</v>
      </c>
      <c r="C33" s="38">
        <v>61.673481000000002</v>
      </c>
      <c r="D33" s="38">
        <v>300.18592000000001</v>
      </c>
      <c r="E33" s="38">
        <v>594.36661600000002</v>
      </c>
      <c r="F33" s="12"/>
      <c r="G33" s="3"/>
      <c r="H33" s="3"/>
    </row>
    <row r="34" spans="1:8" x14ac:dyDescent="0.2">
      <c r="A34" s="36" t="s">
        <v>176</v>
      </c>
      <c r="B34" s="47">
        <v>32.773226999999999</v>
      </c>
      <c r="C34" s="47">
        <v>35.140580999999997</v>
      </c>
      <c r="D34" s="47">
        <v>538.08086600000001</v>
      </c>
      <c r="E34" s="47">
        <v>578.46828100000005</v>
      </c>
      <c r="F34" s="12"/>
      <c r="G34" s="3"/>
      <c r="H34" s="3"/>
    </row>
    <row r="35" spans="1:8" x14ac:dyDescent="0.2">
      <c r="A35" s="37" t="s">
        <v>110</v>
      </c>
      <c r="B35" s="38">
        <v>32.546773000000002</v>
      </c>
      <c r="C35" s="38">
        <v>42.848514999999999</v>
      </c>
      <c r="D35" s="38">
        <v>517.081953</v>
      </c>
      <c r="E35" s="38">
        <v>574.77033700000004</v>
      </c>
      <c r="F35" s="12"/>
      <c r="G35" s="3"/>
      <c r="H35" s="3"/>
    </row>
    <row r="36" spans="1:8" x14ac:dyDescent="0.2">
      <c r="A36" s="35" t="s">
        <v>175</v>
      </c>
      <c r="B36" s="47">
        <v>60.706518000000003</v>
      </c>
      <c r="C36" s="47">
        <v>23.313744</v>
      </c>
      <c r="D36" s="47">
        <v>532.68587000000002</v>
      </c>
      <c r="E36" s="47">
        <v>550.12210300000004</v>
      </c>
      <c r="F36" s="12"/>
      <c r="G36" s="3"/>
      <c r="H36" s="3"/>
    </row>
    <row r="37" spans="1:8" x14ac:dyDescent="0.2">
      <c r="A37" s="37" t="s">
        <v>140</v>
      </c>
      <c r="B37" s="38">
        <v>39.734648</v>
      </c>
      <c r="C37" s="38">
        <v>50.571741000000003</v>
      </c>
      <c r="D37" s="38">
        <v>474.04482899999999</v>
      </c>
      <c r="E37" s="38">
        <v>548.46695</v>
      </c>
      <c r="F37" s="12"/>
      <c r="G37" s="3"/>
      <c r="H37" s="3"/>
    </row>
    <row r="38" spans="1:8" x14ac:dyDescent="0.2">
      <c r="A38" s="36" t="s">
        <v>118</v>
      </c>
      <c r="B38" s="47">
        <v>43.025357999999997</v>
      </c>
      <c r="C38" s="47">
        <v>30.666826</v>
      </c>
      <c r="D38" s="47">
        <v>731.220868</v>
      </c>
      <c r="E38" s="47">
        <v>544.18255499999998</v>
      </c>
      <c r="F38" s="12"/>
      <c r="G38" s="3"/>
      <c r="H38" s="3"/>
    </row>
    <row r="39" spans="1:8" x14ac:dyDescent="0.2">
      <c r="A39" s="37" t="s">
        <v>142</v>
      </c>
      <c r="B39" s="38">
        <v>39.201675000000002</v>
      </c>
      <c r="C39" s="38">
        <v>9.5896080000000001</v>
      </c>
      <c r="D39" s="38">
        <v>2755.1966699999998</v>
      </c>
      <c r="E39" s="38">
        <v>487.93259899999998</v>
      </c>
      <c r="F39" s="12"/>
      <c r="G39" s="3"/>
      <c r="H39" s="3"/>
    </row>
    <row r="40" spans="1:8" x14ac:dyDescent="0.2">
      <c r="A40" s="35" t="s">
        <v>112</v>
      </c>
      <c r="B40" s="47">
        <v>62.552377</v>
      </c>
      <c r="C40" s="47">
        <v>40.095681999999996</v>
      </c>
      <c r="D40" s="47">
        <v>684.24538399999994</v>
      </c>
      <c r="E40" s="47">
        <v>485.68300799999997</v>
      </c>
      <c r="F40" s="12"/>
      <c r="G40" s="3"/>
      <c r="H40" s="3"/>
    </row>
    <row r="41" spans="1:8" x14ac:dyDescent="0.2">
      <c r="A41" s="37" t="s">
        <v>111</v>
      </c>
      <c r="B41" s="38">
        <v>33.557172999999999</v>
      </c>
      <c r="C41" s="38">
        <v>23.018636999999998</v>
      </c>
      <c r="D41" s="38">
        <v>337.964696</v>
      </c>
      <c r="E41" s="38">
        <v>378.68167799999998</v>
      </c>
      <c r="F41" s="12"/>
      <c r="G41" s="3"/>
      <c r="H41" s="3"/>
    </row>
    <row r="42" spans="1:8" x14ac:dyDescent="0.2">
      <c r="A42" s="36" t="s">
        <v>167</v>
      </c>
      <c r="B42" s="47">
        <v>6.6950000000000004E-3</v>
      </c>
      <c r="C42" s="47">
        <v>2.7900000000000001E-4</v>
      </c>
      <c r="D42" s="47">
        <v>585.11805200000003</v>
      </c>
      <c r="E42" s="47">
        <v>367.81214699999998</v>
      </c>
      <c r="F42" s="12"/>
      <c r="G42" s="3"/>
      <c r="H42" s="3"/>
    </row>
    <row r="43" spans="1:8" x14ac:dyDescent="0.2">
      <c r="A43" s="37" t="s">
        <v>148</v>
      </c>
      <c r="B43" s="38">
        <v>27.290111</v>
      </c>
      <c r="C43" s="38">
        <v>21.657461000000001</v>
      </c>
      <c r="D43" s="38">
        <v>381.30633699999998</v>
      </c>
      <c r="E43" s="38">
        <v>346.38450499999999</v>
      </c>
      <c r="F43" s="12"/>
      <c r="G43" s="3"/>
      <c r="H43" s="3"/>
    </row>
    <row r="44" spans="1:8" x14ac:dyDescent="0.2">
      <c r="A44" s="35" t="s">
        <v>156</v>
      </c>
      <c r="B44" s="47">
        <v>35.037207000000002</v>
      </c>
      <c r="C44" s="47">
        <v>29.549047000000002</v>
      </c>
      <c r="D44" s="47">
        <v>382.17398200000002</v>
      </c>
      <c r="E44" s="47">
        <v>336.79341499999998</v>
      </c>
      <c r="F44" s="12"/>
      <c r="G44" s="3"/>
      <c r="H44" s="3"/>
    </row>
    <row r="45" spans="1:8" x14ac:dyDescent="0.2">
      <c r="A45" s="37" t="s">
        <v>125</v>
      </c>
      <c r="B45" s="38">
        <v>62.074250999999997</v>
      </c>
      <c r="C45" s="38">
        <v>13.728802999999999</v>
      </c>
      <c r="D45" s="38">
        <v>396.07598400000001</v>
      </c>
      <c r="E45" s="38">
        <v>334.55041199999999</v>
      </c>
      <c r="F45" s="12"/>
      <c r="G45" s="3"/>
      <c r="H45" s="3"/>
    </row>
    <row r="46" spans="1:8" x14ac:dyDescent="0.2">
      <c r="A46" s="36" t="s">
        <v>134</v>
      </c>
      <c r="B46" s="47">
        <v>19.574798999999999</v>
      </c>
      <c r="C46" s="47">
        <v>45.731554000000003</v>
      </c>
      <c r="D46" s="47">
        <v>277.244373</v>
      </c>
      <c r="E46" s="47">
        <v>311.31230199999999</v>
      </c>
      <c r="F46" s="12"/>
      <c r="G46" s="3"/>
      <c r="H46" s="3"/>
    </row>
    <row r="47" spans="1:8" x14ac:dyDescent="0.2">
      <c r="A47" s="37" t="s">
        <v>177</v>
      </c>
      <c r="B47" s="38">
        <v>0.62543199999999999</v>
      </c>
      <c r="C47" s="38">
        <v>12.829552</v>
      </c>
      <c r="D47" s="38">
        <v>244.04313200000001</v>
      </c>
      <c r="E47" s="38">
        <v>295.699569</v>
      </c>
      <c r="F47" s="12"/>
      <c r="G47" s="3"/>
      <c r="H47" s="3"/>
    </row>
    <row r="48" spans="1:8" x14ac:dyDescent="0.2">
      <c r="A48" s="35" t="s">
        <v>107</v>
      </c>
      <c r="B48" s="47">
        <v>37.785190999999998</v>
      </c>
      <c r="C48" s="47">
        <v>29.274014999999999</v>
      </c>
      <c r="D48" s="47">
        <v>510.96604100000002</v>
      </c>
      <c r="E48" s="47">
        <v>282.67255</v>
      </c>
      <c r="F48" s="12"/>
      <c r="G48" s="3"/>
      <c r="H48" s="3"/>
    </row>
    <row r="49" spans="1:8" x14ac:dyDescent="0.2">
      <c r="A49" s="37" t="s">
        <v>164</v>
      </c>
      <c r="B49" s="38">
        <v>20.803621</v>
      </c>
      <c r="C49" s="38">
        <v>21.347670000000001</v>
      </c>
      <c r="D49" s="38">
        <v>207.16261299999999</v>
      </c>
      <c r="E49" s="38">
        <v>237.23253399999999</v>
      </c>
      <c r="F49" s="12"/>
      <c r="G49" s="3"/>
      <c r="H49" s="3"/>
    </row>
    <row r="50" spans="1:8" x14ac:dyDescent="0.2">
      <c r="A50" s="36" t="s">
        <v>179</v>
      </c>
      <c r="B50" s="47">
        <v>10.095927</v>
      </c>
      <c r="C50" s="47">
        <v>8.6911450000000006</v>
      </c>
      <c r="D50" s="47">
        <v>219.12685500000001</v>
      </c>
      <c r="E50" s="47">
        <v>229.00276600000001</v>
      </c>
      <c r="F50" s="12"/>
      <c r="G50" s="3"/>
      <c r="H50" s="3"/>
    </row>
    <row r="51" spans="1:8" x14ac:dyDescent="0.2">
      <c r="A51" s="37" t="s">
        <v>181</v>
      </c>
      <c r="B51" s="38">
        <v>7.11517</v>
      </c>
      <c r="C51" s="38">
        <v>12.616061</v>
      </c>
      <c r="D51" s="38">
        <v>219.16114400000001</v>
      </c>
      <c r="E51" s="38">
        <v>223.190833</v>
      </c>
      <c r="F51" s="12"/>
      <c r="G51" s="3"/>
      <c r="H51" s="3"/>
    </row>
    <row r="52" spans="1:8" x14ac:dyDescent="0.2">
      <c r="A52" s="35" t="s">
        <v>128</v>
      </c>
      <c r="B52" s="47">
        <v>190.22084100000001</v>
      </c>
      <c r="C52" s="47">
        <v>8.9776629999999997</v>
      </c>
      <c r="D52" s="47">
        <v>292.04161199999999</v>
      </c>
      <c r="E52" s="47">
        <v>217.65396999999999</v>
      </c>
      <c r="F52" s="12"/>
      <c r="G52" s="3"/>
      <c r="H52" s="3"/>
    </row>
    <row r="53" spans="1:8" x14ac:dyDescent="0.2">
      <c r="A53" s="37" t="s">
        <v>122</v>
      </c>
      <c r="B53" s="38">
        <v>3.1158100000000002</v>
      </c>
      <c r="C53" s="38">
        <v>2.5524429999999998</v>
      </c>
      <c r="D53" s="38">
        <v>207.82305299999999</v>
      </c>
      <c r="E53" s="38">
        <v>216.62379200000001</v>
      </c>
      <c r="F53" s="12"/>
      <c r="G53" s="3"/>
      <c r="H53" s="3"/>
    </row>
    <row r="54" spans="1:8" x14ac:dyDescent="0.2">
      <c r="A54" s="36" t="s">
        <v>182</v>
      </c>
      <c r="B54" s="47">
        <v>18.450078000000001</v>
      </c>
      <c r="C54" s="47">
        <v>19.063631999999998</v>
      </c>
      <c r="D54" s="47">
        <v>190.152162</v>
      </c>
      <c r="E54" s="47">
        <v>213.249247</v>
      </c>
      <c r="F54" s="12"/>
      <c r="G54" s="3"/>
      <c r="H54" s="3"/>
    </row>
    <row r="55" spans="1:8" x14ac:dyDescent="0.2">
      <c r="A55" s="37" t="s">
        <v>102</v>
      </c>
      <c r="B55" s="38">
        <v>49.470869999999998</v>
      </c>
      <c r="C55" s="38">
        <v>0.86954500000000001</v>
      </c>
      <c r="D55" s="38">
        <v>874.70788100000004</v>
      </c>
      <c r="E55" s="38">
        <v>208.269747</v>
      </c>
      <c r="F55" s="12"/>
      <c r="G55" s="3"/>
      <c r="H55" s="3"/>
    </row>
    <row r="56" spans="1:8" x14ac:dyDescent="0.2">
      <c r="A56" s="35" t="s">
        <v>186</v>
      </c>
      <c r="B56" s="47">
        <v>1.8070550000000001</v>
      </c>
      <c r="C56" s="47">
        <v>18.368317000000001</v>
      </c>
      <c r="D56" s="47">
        <v>170.14823200000001</v>
      </c>
      <c r="E56" s="47">
        <v>204.810202</v>
      </c>
      <c r="F56" s="12"/>
      <c r="G56" s="3"/>
      <c r="H56" s="3"/>
    </row>
    <row r="57" spans="1:8" x14ac:dyDescent="0.2">
      <c r="A57" s="37" t="s">
        <v>180</v>
      </c>
      <c r="B57" s="38">
        <v>36.313116000000001</v>
      </c>
      <c r="C57" s="38">
        <v>13.930721</v>
      </c>
      <c r="D57" s="38">
        <v>686.05873999999994</v>
      </c>
      <c r="E57" s="38">
        <v>197.56281899999999</v>
      </c>
      <c r="F57" s="12"/>
      <c r="G57" s="3"/>
      <c r="H57" s="3"/>
    </row>
    <row r="58" spans="1:8" x14ac:dyDescent="0.2">
      <c r="A58" s="36" t="s">
        <v>145</v>
      </c>
      <c r="B58" s="47">
        <v>6.1538630000000003</v>
      </c>
      <c r="C58" s="47">
        <v>6.1657710000000003</v>
      </c>
      <c r="D58" s="47">
        <v>71.116179000000002</v>
      </c>
      <c r="E58" s="47">
        <v>178.91504399999999</v>
      </c>
      <c r="F58" s="12"/>
      <c r="G58" s="3"/>
      <c r="H58" s="3"/>
    </row>
    <row r="59" spans="1:8" x14ac:dyDescent="0.2">
      <c r="A59" s="37" t="s">
        <v>117</v>
      </c>
      <c r="B59" s="38">
        <v>8.8275640000000006</v>
      </c>
      <c r="C59" s="38">
        <v>4.6155569999999999</v>
      </c>
      <c r="D59" s="38">
        <v>130.30923100000001</v>
      </c>
      <c r="E59" s="38">
        <v>167.654257</v>
      </c>
      <c r="F59" s="12"/>
      <c r="G59" s="3"/>
      <c r="H59" s="3"/>
    </row>
    <row r="60" spans="1:8" x14ac:dyDescent="0.2">
      <c r="A60" s="35" t="s">
        <v>185</v>
      </c>
      <c r="B60" s="47">
        <v>3.9635720000000001</v>
      </c>
      <c r="C60" s="47">
        <v>26.566182000000001</v>
      </c>
      <c r="D60" s="47">
        <v>74.843845000000002</v>
      </c>
      <c r="E60" s="47">
        <v>166.96786399999999</v>
      </c>
      <c r="F60" s="12"/>
      <c r="G60" s="3"/>
      <c r="H60" s="3"/>
    </row>
    <row r="61" spans="1:8" x14ac:dyDescent="0.2">
      <c r="A61" s="37" t="s">
        <v>178</v>
      </c>
      <c r="B61" s="38" t="s">
        <v>252</v>
      </c>
      <c r="C61" s="38" t="s">
        <v>252</v>
      </c>
      <c r="D61" s="38">
        <v>8.0829999999999999E-3</v>
      </c>
      <c r="E61" s="38">
        <v>164.991186</v>
      </c>
      <c r="F61" s="12"/>
      <c r="G61" s="3"/>
      <c r="H61" s="3"/>
    </row>
    <row r="62" spans="1:8" x14ac:dyDescent="0.2">
      <c r="A62" s="36" t="s">
        <v>183</v>
      </c>
      <c r="B62" s="47">
        <v>12.522066000000001</v>
      </c>
      <c r="C62" s="47">
        <v>7.0083159999999998</v>
      </c>
      <c r="D62" s="47">
        <v>172.486862</v>
      </c>
      <c r="E62" s="47">
        <v>164.05802700000001</v>
      </c>
      <c r="F62" s="12"/>
      <c r="G62" s="3"/>
      <c r="H62" s="3"/>
    </row>
    <row r="63" spans="1:8" x14ac:dyDescent="0.2">
      <c r="A63" s="37" t="s">
        <v>150</v>
      </c>
      <c r="B63" s="38">
        <v>5.4804079999999997</v>
      </c>
      <c r="C63" s="38">
        <v>5.6674819999999997</v>
      </c>
      <c r="D63" s="38">
        <v>150.624529</v>
      </c>
      <c r="E63" s="38">
        <v>158.920086</v>
      </c>
      <c r="F63" s="12"/>
      <c r="G63" s="3"/>
      <c r="H63" s="3"/>
    </row>
    <row r="64" spans="1:8" x14ac:dyDescent="0.2">
      <c r="A64" s="35" t="s">
        <v>162</v>
      </c>
      <c r="B64" s="47">
        <v>8.6121339999999993</v>
      </c>
      <c r="C64" s="47">
        <v>10.330764</v>
      </c>
      <c r="D64" s="47">
        <v>179.19840300000001</v>
      </c>
      <c r="E64" s="47">
        <v>140.055238</v>
      </c>
      <c r="F64" s="12"/>
      <c r="G64" s="3"/>
      <c r="H64" s="3"/>
    </row>
    <row r="65" spans="1:8" x14ac:dyDescent="0.2">
      <c r="A65" s="37" t="s">
        <v>157</v>
      </c>
      <c r="B65" s="38">
        <v>5.6693519999999999</v>
      </c>
      <c r="C65" s="38">
        <v>26.496825000000001</v>
      </c>
      <c r="D65" s="38">
        <v>40.497742000000002</v>
      </c>
      <c r="E65" s="38">
        <v>132.19718499999999</v>
      </c>
      <c r="F65" s="12"/>
      <c r="G65" s="3"/>
      <c r="H65" s="3"/>
    </row>
    <row r="66" spans="1:8" x14ac:dyDescent="0.2">
      <c r="A66" s="36" t="s">
        <v>184</v>
      </c>
      <c r="B66" s="47" t="s">
        <v>252</v>
      </c>
      <c r="C66" s="47">
        <v>3.3500000000000001E-4</v>
      </c>
      <c r="D66" s="47">
        <v>2.74702</v>
      </c>
      <c r="E66" s="47">
        <v>98.421998000000002</v>
      </c>
      <c r="F66" s="12"/>
      <c r="G66" s="3"/>
      <c r="H66" s="3"/>
    </row>
    <row r="67" spans="1:8" x14ac:dyDescent="0.2">
      <c r="A67" s="37" t="s">
        <v>172</v>
      </c>
      <c r="B67" s="38">
        <v>6.7142739999999996</v>
      </c>
      <c r="C67" s="38">
        <v>3.768329</v>
      </c>
      <c r="D67" s="38">
        <v>23.870913000000002</v>
      </c>
      <c r="E67" s="38">
        <v>67.256720000000001</v>
      </c>
      <c r="F67" s="12"/>
      <c r="G67" s="3"/>
      <c r="H67" s="3"/>
    </row>
    <row r="68" spans="1:8" x14ac:dyDescent="0.2">
      <c r="A68" s="35" t="s">
        <v>159</v>
      </c>
      <c r="B68" s="47">
        <v>3.6790690000000001</v>
      </c>
      <c r="C68" s="47">
        <v>6.3346479999999996</v>
      </c>
      <c r="D68" s="47">
        <v>80.242114000000001</v>
      </c>
      <c r="E68" s="47">
        <v>63.588568000000002</v>
      </c>
      <c r="F68" s="12"/>
      <c r="G68" s="3"/>
      <c r="H68" s="3"/>
    </row>
    <row r="69" spans="1:8" x14ac:dyDescent="0.2">
      <c r="A69" s="37" t="s">
        <v>188</v>
      </c>
      <c r="B69" s="38">
        <v>2.4249499999999999</v>
      </c>
      <c r="C69" s="38">
        <v>1.2E-2</v>
      </c>
      <c r="D69" s="38">
        <v>56.631301000000001</v>
      </c>
      <c r="E69" s="38">
        <v>55.048479</v>
      </c>
      <c r="F69" s="12"/>
      <c r="G69" s="3"/>
      <c r="H69" s="3"/>
    </row>
    <row r="70" spans="1:8" x14ac:dyDescent="0.2">
      <c r="A70" s="36" t="s">
        <v>187</v>
      </c>
      <c r="B70" s="47">
        <v>7.0899999999999999E-4</v>
      </c>
      <c r="C70" s="47" t="s">
        <v>252</v>
      </c>
      <c r="D70" s="47">
        <v>4.8415520000000001</v>
      </c>
      <c r="E70" s="47">
        <v>46.335951999999999</v>
      </c>
      <c r="F70" s="12"/>
      <c r="G70" s="3"/>
      <c r="H70" s="3"/>
    </row>
    <row r="71" spans="1:8" x14ac:dyDescent="0.2">
      <c r="A71" s="37" t="s">
        <v>137</v>
      </c>
      <c r="B71" s="38">
        <v>4.9672359999999998</v>
      </c>
      <c r="C71" s="38">
        <v>1.590433</v>
      </c>
      <c r="D71" s="38">
        <v>43.247762000000002</v>
      </c>
      <c r="E71" s="38">
        <v>42.261240000000001</v>
      </c>
      <c r="F71" s="12"/>
      <c r="G71" s="3"/>
      <c r="H71" s="3"/>
    </row>
    <row r="72" spans="1:8" x14ac:dyDescent="0.2">
      <c r="A72" s="35" t="s">
        <v>189</v>
      </c>
      <c r="B72" s="47">
        <v>1.251E-2</v>
      </c>
      <c r="C72" s="47">
        <v>5.6489370000000001</v>
      </c>
      <c r="D72" s="47">
        <v>24.685838</v>
      </c>
      <c r="E72" s="47">
        <v>40.347346999999999</v>
      </c>
      <c r="F72" s="12"/>
      <c r="G72" s="3"/>
      <c r="H72" s="3"/>
    </row>
    <row r="73" spans="1:8" x14ac:dyDescent="0.2">
      <c r="A73" s="37" t="s">
        <v>129</v>
      </c>
      <c r="B73" s="38">
        <v>7.3323859999999996</v>
      </c>
      <c r="C73" s="38">
        <v>6.1671899999999997</v>
      </c>
      <c r="D73" s="38">
        <v>56.217255000000002</v>
      </c>
      <c r="E73" s="38">
        <v>37.087623000000001</v>
      </c>
      <c r="F73" s="12"/>
      <c r="G73" s="3"/>
      <c r="H73" s="3"/>
    </row>
    <row r="74" spans="1:8" x14ac:dyDescent="0.2">
      <c r="A74" s="36" t="s">
        <v>191</v>
      </c>
      <c r="B74" s="47">
        <v>2.6120999999999998E-2</v>
      </c>
      <c r="C74" s="47">
        <v>2.3240000000000001E-3</v>
      </c>
      <c r="D74" s="47">
        <v>39.518171000000002</v>
      </c>
      <c r="E74" s="47">
        <v>34.097496999999997</v>
      </c>
      <c r="F74" s="12"/>
      <c r="G74" s="3"/>
      <c r="H74" s="3"/>
    </row>
    <row r="75" spans="1:8" x14ac:dyDescent="0.2">
      <c r="A75" s="37" t="s">
        <v>190</v>
      </c>
      <c r="B75" s="38">
        <v>2.6372309999999999</v>
      </c>
      <c r="C75" s="38">
        <v>2.8612169999999999</v>
      </c>
      <c r="D75" s="38">
        <v>27.314036000000002</v>
      </c>
      <c r="E75" s="38">
        <v>33.549567000000003</v>
      </c>
      <c r="F75" s="12"/>
      <c r="G75" s="3"/>
      <c r="H75" s="3"/>
    </row>
    <row r="76" spans="1:8" x14ac:dyDescent="0.2">
      <c r="A76" s="35" t="s">
        <v>114</v>
      </c>
      <c r="B76" s="47">
        <v>1.0101629999999999</v>
      </c>
      <c r="C76" s="47">
        <v>1.805717</v>
      </c>
      <c r="D76" s="47">
        <v>27.8414</v>
      </c>
      <c r="E76" s="47">
        <v>33.487664000000002</v>
      </c>
      <c r="F76" s="12"/>
      <c r="G76" s="3"/>
      <c r="H76" s="3"/>
    </row>
    <row r="77" spans="1:8" x14ac:dyDescent="0.2">
      <c r="A77" s="37" t="s">
        <v>144</v>
      </c>
      <c r="B77" s="38">
        <v>5.4318749999999998</v>
      </c>
      <c r="C77" s="38">
        <v>4.5076510000000001</v>
      </c>
      <c r="D77" s="38">
        <v>69.240707999999998</v>
      </c>
      <c r="E77" s="38">
        <v>31.719781999999999</v>
      </c>
      <c r="F77" s="12"/>
      <c r="G77" s="3"/>
      <c r="H77" s="3"/>
    </row>
    <row r="78" spans="1:8" x14ac:dyDescent="0.2">
      <c r="A78" s="36" t="s">
        <v>194</v>
      </c>
      <c r="B78" s="47">
        <v>8.7828000000000003E-2</v>
      </c>
      <c r="C78" s="47">
        <v>3.7228999999999998E-2</v>
      </c>
      <c r="D78" s="47">
        <v>190.94754399999999</v>
      </c>
      <c r="E78" s="47">
        <v>30.369311</v>
      </c>
      <c r="F78" s="12"/>
      <c r="G78" s="3"/>
      <c r="H78" s="3"/>
    </row>
    <row r="79" spans="1:8" x14ac:dyDescent="0.2">
      <c r="A79" s="37" t="s">
        <v>196</v>
      </c>
      <c r="B79" s="38">
        <v>0.43085000000000001</v>
      </c>
      <c r="C79" s="38">
        <v>4.298826</v>
      </c>
      <c r="D79" s="38">
        <v>19.072668</v>
      </c>
      <c r="E79" s="38">
        <v>29.909361000000001</v>
      </c>
      <c r="F79" s="12"/>
      <c r="G79" s="3"/>
      <c r="H79" s="3"/>
    </row>
    <row r="80" spans="1:8" x14ac:dyDescent="0.2">
      <c r="A80" s="35" t="s">
        <v>139</v>
      </c>
      <c r="B80" s="47">
        <v>9.6019210000000008</v>
      </c>
      <c r="C80" s="47">
        <v>6.9494E-2</v>
      </c>
      <c r="D80" s="47">
        <v>37.677534000000001</v>
      </c>
      <c r="E80" s="47">
        <v>28.031210999999999</v>
      </c>
      <c r="F80" s="12"/>
      <c r="G80" s="3"/>
      <c r="H80" s="3"/>
    </row>
    <row r="81" spans="1:11" x14ac:dyDescent="0.2">
      <c r="A81" s="37" t="s">
        <v>193</v>
      </c>
      <c r="B81" s="38">
        <v>3.349037</v>
      </c>
      <c r="C81" s="38">
        <v>4.4185439999999998</v>
      </c>
      <c r="D81" s="38">
        <v>24.96716</v>
      </c>
      <c r="E81" s="38">
        <v>26.891642000000001</v>
      </c>
      <c r="F81" s="12"/>
      <c r="G81" s="3"/>
      <c r="H81" s="3"/>
    </row>
    <row r="82" spans="1:11" x14ac:dyDescent="0.2">
      <c r="A82" s="36" t="s">
        <v>192</v>
      </c>
      <c r="B82" s="47">
        <v>1.2620000000000001E-3</v>
      </c>
      <c r="C82" s="47">
        <v>1.9118E-2</v>
      </c>
      <c r="D82" s="47">
        <v>4.9456E-2</v>
      </c>
      <c r="E82" s="47">
        <v>22.049164999999999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138</v>
      </c>
      <c r="B83" s="38">
        <v>8.624943</v>
      </c>
      <c r="C83" s="38">
        <v>1.502343</v>
      </c>
      <c r="D83" s="38">
        <v>39.264969999999998</v>
      </c>
      <c r="E83" s="38">
        <v>21.453220000000002</v>
      </c>
      <c r="F83" s="12"/>
      <c r="G83" s="14"/>
      <c r="H83" s="5"/>
      <c r="I83" s="5"/>
      <c r="J83" s="5"/>
      <c r="K83" s="5"/>
    </row>
    <row r="84" spans="1:11" x14ac:dyDescent="0.2">
      <c r="A84" s="35" t="s">
        <v>120</v>
      </c>
      <c r="B84" s="47">
        <v>0.49563099999999999</v>
      </c>
      <c r="C84" s="47">
        <v>1.209945</v>
      </c>
      <c r="D84" s="47">
        <v>13.560252999999999</v>
      </c>
      <c r="E84" s="47">
        <v>21.382798999999999</v>
      </c>
      <c r="F84" s="12"/>
      <c r="G84" s="3"/>
      <c r="H84" s="3"/>
    </row>
    <row r="85" spans="1:11" x14ac:dyDescent="0.2">
      <c r="A85" s="37" t="s">
        <v>195</v>
      </c>
      <c r="B85" s="38">
        <v>0.66344400000000003</v>
      </c>
      <c r="C85" s="38">
        <v>0.88226400000000005</v>
      </c>
      <c r="D85" s="38">
        <v>22.905004000000002</v>
      </c>
      <c r="E85" s="38">
        <v>19.009982999999998</v>
      </c>
      <c r="F85" s="12"/>
      <c r="G85" s="3"/>
      <c r="H85" s="3"/>
    </row>
    <row r="86" spans="1:11" x14ac:dyDescent="0.2">
      <c r="A86" s="36" t="s">
        <v>200</v>
      </c>
      <c r="B86" s="47">
        <v>9.3150460000000006</v>
      </c>
      <c r="C86" s="47">
        <v>4.6695E-2</v>
      </c>
      <c r="D86" s="47">
        <v>28.512809000000001</v>
      </c>
      <c r="E86" s="47">
        <v>18.959085999999999</v>
      </c>
      <c r="F86" s="12"/>
      <c r="G86" s="3"/>
      <c r="H86" s="3"/>
    </row>
    <row r="87" spans="1:11" x14ac:dyDescent="0.2">
      <c r="A87" s="37" t="s">
        <v>143</v>
      </c>
      <c r="B87" s="38">
        <v>1.332352</v>
      </c>
      <c r="C87" s="38">
        <v>0.65102400000000005</v>
      </c>
      <c r="D87" s="38">
        <v>12.262008</v>
      </c>
      <c r="E87" s="38">
        <v>11.356495000000001</v>
      </c>
      <c r="F87" s="12"/>
      <c r="G87" s="3"/>
      <c r="H87" s="3"/>
    </row>
    <row r="88" spans="1:11" x14ac:dyDescent="0.2">
      <c r="A88" s="35" t="s">
        <v>155</v>
      </c>
      <c r="B88" s="47">
        <v>0.35350500000000001</v>
      </c>
      <c r="C88" s="47">
        <v>0.97336100000000003</v>
      </c>
      <c r="D88" s="47">
        <v>7.2535509999999999</v>
      </c>
      <c r="E88" s="47">
        <v>10.079912</v>
      </c>
      <c r="F88" s="12"/>
      <c r="G88" s="3"/>
      <c r="H88" s="3"/>
    </row>
    <row r="89" spans="1:11" x14ac:dyDescent="0.2">
      <c r="A89" s="37" t="s">
        <v>251</v>
      </c>
      <c r="B89" s="38" t="s">
        <v>252</v>
      </c>
      <c r="C89" s="38">
        <v>2.2822800000000001</v>
      </c>
      <c r="D89" s="38" t="s">
        <v>252</v>
      </c>
      <c r="E89" s="38">
        <v>9.3186079999999993</v>
      </c>
      <c r="F89" s="12"/>
      <c r="G89" s="3"/>
      <c r="H89" s="3"/>
    </row>
    <row r="90" spans="1:11" x14ac:dyDescent="0.2">
      <c r="A90" s="36" t="s">
        <v>198</v>
      </c>
      <c r="B90" s="47">
        <v>0.29829600000000001</v>
      </c>
      <c r="C90" s="47">
        <v>0.655223</v>
      </c>
      <c r="D90" s="47">
        <v>17.202082999999998</v>
      </c>
      <c r="E90" s="47">
        <v>8.8476420000000005</v>
      </c>
      <c r="F90" s="12"/>
      <c r="G90" s="3"/>
      <c r="H90" s="3"/>
    </row>
    <row r="91" spans="1:11" x14ac:dyDescent="0.2">
      <c r="A91" s="37" t="s">
        <v>197</v>
      </c>
      <c r="B91" s="38">
        <v>0.336202</v>
      </c>
      <c r="C91" s="38">
        <v>0.15981300000000001</v>
      </c>
      <c r="D91" s="38">
        <v>10.657889000000001</v>
      </c>
      <c r="E91" s="38">
        <v>7.1009159999999998</v>
      </c>
      <c r="F91" s="12"/>
      <c r="G91" s="3"/>
      <c r="H91" s="3"/>
    </row>
    <row r="92" spans="1:11" x14ac:dyDescent="0.2">
      <c r="A92" s="35" t="s">
        <v>199</v>
      </c>
      <c r="B92" s="47">
        <v>0.25318600000000002</v>
      </c>
      <c r="C92" s="47">
        <v>0.12757299999999999</v>
      </c>
      <c r="D92" s="47">
        <v>10.769689</v>
      </c>
      <c r="E92" s="47">
        <v>6.4381009999999996</v>
      </c>
      <c r="F92" s="12"/>
      <c r="G92" s="3"/>
      <c r="H92" s="3"/>
    </row>
    <row r="93" spans="1:11" x14ac:dyDescent="0.2">
      <c r="A93" s="37" t="s">
        <v>116</v>
      </c>
      <c r="B93" s="38">
        <v>0.445664</v>
      </c>
      <c r="C93" s="38">
        <v>0.476495</v>
      </c>
      <c r="D93" s="38">
        <v>8.6392330000000008</v>
      </c>
      <c r="E93" s="38">
        <v>5.9180950000000001</v>
      </c>
      <c r="F93" s="12"/>
      <c r="G93" s="3"/>
      <c r="H93" s="3"/>
    </row>
    <row r="94" spans="1:11" x14ac:dyDescent="0.2">
      <c r="A94" s="36" t="s">
        <v>201</v>
      </c>
      <c r="B94" s="47">
        <v>5.0000000000000001E-4</v>
      </c>
      <c r="C94" s="47">
        <v>4.6150000000000002E-3</v>
      </c>
      <c r="D94" s="47">
        <v>20.791119999999999</v>
      </c>
      <c r="E94" s="47">
        <v>5.7728960000000002</v>
      </c>
      <c r="F94" s="12"/>
      <c r="G94" s="3"/>
      <c r="H94" s="3"/>
    </row>
    <row r="95" spans="1:11" x14ac:dyDescent="0.2">
      <c r="A95" s="37" t="s">
        <v>149</v>
      </c>
      <c r="B95" s="38">
        <v>6.7730000000000004E-3</v>
      </c>
      <c r="C95" s="38">
        <v>0.149058</v>
      </c>
      <c r="D95" s="38">
        <v>1.3152699999999999</v>
      </c>
      <c r="E95" s="38">
        <v>5.6627010000000002</v>
      </c>
      <c r="F95" s="12"/>
      <c r="G95" s="3"/>
      <c r="H95" s="3"/>
    </row>
    <row r="96" spans="1:11" x14ac:dyDescent="0.2">
      <c r="A96" s="39" t="s">
        <v>163</v>
      </c>
      <c r="B96" s="50">
        <v>32.489063000000002</v>
      </c>
      <c r="C96" s="50">
        <v>7.4514750000000003</v>
      </c>
      <c r="D96" s="50">
        <v>190.54983899999999</v>
      </c>
      <c r="E96" s="50">
        <v>222.52343500000001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226</v>
      </c>
      <c r="B98" s="18"/>
      <c r="C98" s="18"/>
      <c r="D98" s="18"/>
      <c r="E98" s="18"/>
    </row>
    <row r="99" spans="1:8" ht="24" customHeight="1" x14ac:dyDescent="0.2">
      <c r="A99" s="66" t="str">
        <f>'working sheet'!$B$34</f>
        <v/>
      </c>
      <c r="B99" s="66"/>
      <c r="C99" s="66"/>
      <c r="D99" s="66"/>
      <c r="E99" s="66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221</v>
      </c>
      <c r="D3" t="s">
        <v>222</v>
      </c>
      <c r="F3">
        <v>1</v>
      </c>
      <c r="G3" s="52" t="s">
        <v>202</v>
      </c>
      <c r="I3" t="s">
        <v>224</v>
      </c>
      <c r="J3" t="str">
        <f>I3&amp;B9</f>
        <v>حركة التجارة الخارجية السلعية غير النفطية - عبر منافذ إمارة أبوظبي-ديسمبر 2020</v>
      </c>
      <c r="L3" s="24"/>
      <c r="M3" s="24"/>
    </row>
    <row r="4" spans="2:22" ht="15" x14ac:dyDescent="0.2">
      <c r="B4" t="s">
        <v>247</v>
      </c>
      <c r="C4" s="55" t="str">
        <f>B41</f>
        <v>يناير</v>
      </c>
      <c r="D4">
        <f>A41</f>
        <v>2019</v>
      </c>
      <c r="F4">
        <v>1</v>
      </c>
      <c r="G4" s="56" t="s">
        <v>203</v>
      </c>
      <c r="H4" s="59" t="s">
        <v>231</v>
      </c>
      <c r="I4" s="56" t="s">
        <v>237</v>
      </c>
      <c r="J4" s="56" t="str">
        <f>H4&amp;I4&amp;B10</f>
        <v>جدول 1: الصادرات غير النفطية من السلع حسب النظام المنسـق (الحد الثانـي) خلال الأشهر(يناير - ديسمبر) ، وشهر ديسمبر من العامين 2019-2020</v>
      </c>
      <c r="K4" s="56"/>
      <c r="L4" s="26"/>
      <c r="M4" s="26"/>
    </row>
    <row r="5" spans="2:22" ht="18" x14ac:dyDescent="0.2">
      <c r="B5" t="s">
        <v>223</v>
      </c>
      <c r="C5" s="55" t="str">
        <f>D41</f>
        <v>ديسمبر</v>
      </c>
      <c r="D5">
        <f>C41</f>
        <v>2020</v>
      </c>
      <c r="F5">
        <v>2</v>
      </c>
      <c r="G5" s="52" t="s">
        <v>202</v>
      </c>
      <c r="H5" s="32"/>
      <c r="I5" t="s">
        <v>224</v>
      </c>
      <c r="J5" t="str">
        <f>I5&amp;B9</f>
        <v>حركة التجارة الخارجية السلعية غير النفطية - عبر منافذ إمارة أبوظبي-ديسمبر 2020</v>
      </c>
    </row>
    <row r="6" spans="2:22" ht="14.25" x14ac:dyDescent="0.2">
      <c r="F6">
        <v>2</v>
      </c>
      <c r="G6" s="56" t="s">
        <v>205</v>
      </c>
      <c r="H6" s="59" t="s">
        <v>232</v>
      </c>
      <c r="I6" s="56" t="s">
        <v>238</v>
      </c>
      <c r="J6" s="56" t="str">
        <f>H6&amp;I6&amp;B10</f>
        <v>جدول 2: المعاد تصديره من السلع حسب النظام المنسـق (الحد الثانـي) خلال الأشهر(يناير - ديسمبر) ، وشهر ديسمبر من العامين 2019-2020</v>
      </c>
      <c r="K6" s="56"/>
    </row>
    <row r="7" spans="2:22" ht="18" x14ac:dyDescent="0.2">
      <c r="D7" t="str">
        <f>VLOOKUP(C5,$B$13:$C$24,2,0)</f>
        <v>ديسمبر</v>
      </c>
      <c r="F7">
        <v>3</v>
      </c>
      <c r="G7" s="53" t="s">
        <v>202</v>
      </c>
      <c r="H7" s="32"/>
      <c r="I7" t="s">
        <v>224</v>
      </c>
      <c r="J7" t="str">
        <f>I7&amp;B9</f>
        <v>حركة التجارة الخارجية السلعية غير النفطية - عبر منافذ إمارة أبوظبي-ديسمبر 2020</v>
      </c>
    </row>
    <row r="8" spans="2:22" ht="14.25" x14ac:dyDescent="0.2">
      <c r="F8">
        <v>3</v>
      </c>
      <c r="G8" s="56" t="s">
        <v>204</v>
      </c>
      <c r="H8" s="59" t="s">
        <v>233</v>
      </c>
      <c r="I8" s="56" t="s">
        <v>239</v>
      </c>
      <c r="J8" s="56" t="str">
        <f>H8&amp;I8&amp;B10</f>
        <v>جدول 3: الواردات من السلع حسب النظام المنسـق (الحد الثانـي) خلال الأشهر(يناير - ديسمبر) ، وشهر ديسمبر من العامين 2019-2020</v>
      </c>
      <c r="K8" s="56"/>
    </row>
    <row r="9" spans="2:22" ht="18" x14ac:dyDescent="0.2">
      <c r="B9" t="str">
        <f>D7&amp;" "&amp;D5</f>
        <v>ديسمبر 2020</v>
      </c>
      <c r="F9">
        <v>4</v>
      </c>
      <c r="G9" s="52" t="s">
        <v>202</v>
      </c>
      <c r="H9" s="32"/>
      <c r="I9" t="s">
        <v>224</v>
      </c>
      <c r="J9" t="str">
        <f>I9&amp;B9</f>
        <v>حركة التجارة الخارجية السلعية غير النفطية - عبر منافذ إمارة أبوظبي-ديسمبر 2020</v>
      </c>
    </row>
    <row r="10" spans="2:22" ht="14.25" x14ac:dyDescent="0.2">
      <c r="B10" t="str">
        <f>"("&amp;C4&amp;" - "&amp;C5&amp;") ، وشهر "&amp;D7&amp;" من العامين "&amp;D4&amp;"-"&amp;D5</f>
        <v>(يناير - ديسمبر) ، وشهر ديسمبر من العامين 2019-2020</v>
      </c>
      <c r="F10">
        <v>4</v>
      </c>
      <c r="G10" s="58" t="s">
        <v>206</v>
      </c>
      <c r="H10" s="60" t="s">
        <v>234</v>
      </c>
      <c r="I10" s="58" t="s">
        <v>240</v>
      </c>
      <c r="J10" s="58" t="str">
        <f>H10&amp;I10&amp;B10</f>
        <v>جدول 4:  الصادرات غير النفطية من السلع حسب الدول خلال الأشهر(يناير - ديسمبر) ، وشهر ديسمبر من العامين 2019-2020</v>
      </c>
      <c r="K10" s="58"/>
    </row>
    <row r="11" spans="2:22" ht="18" x14ac:dyDescent="0.2">
      <c r="F11">
        <v>5</v>
      </c>
      <c r="G11" s="52" t="s">
        <v>202</v>
      </c>
      <c r="H11" s="32"/>
      <c r="I11" t="s">
        <v>224</v>
      </c>
      <c r="J11" t="str">
        <f>I11&amp;B9</f>
        <v>حركة التجارة الخارجية السلعية غير النفطية - عبر منافذ إمارة أبوظبي-ديسمبر 2020</v>
      </c>
    </row>
    <row r="12" spans="2:22" ht="14.25" x14ac:dyDescent="0.2">
      <c r="F12">
        <v>5</v>
      </c>
      <c r="G12" s="56" t="s">
        <v>207</v>
      </c>
      <c r="H12" s="59" t="s">
        <v>235</v>
      </c>
      <c r="I12" s="56" t="s">
        <v>241</v>
      </c>
      <c r="J12" s="56" t="str">
        <f>H12&amp;I12&amp;B10</f>
        <v>جدول 5:المعاد تصديره من السلع غير النفطية حسب الدول خلال الأشهر(يناير - ديسمبر) ، وشهر ديسمبر من العامين 2019-2020</v>
      </c>
      <c r="K12" s="56"/>
    </row>
    <row r="13" spans="2:22" ht="18" x14ac:dyDescent="0.2">
      <c r="B13" s="55" t="s">
        <v>209</v>
      </c>
      <c r="C13" s="54" t="s">
        <v>209</v>
      </c>
      <c r="F13">
        <v>6</v>
      </c>
      <c r="G13" s="52" t="s">
        <v>202</v>
      </c>
      <c r="H13" s="32"/>
      <c r="I13" t="s">
        <v>224</v>
      </c>
      <c r="J13" t="str">
        <f>I13&amp;B9</f>
        <v>حركة التجارة الخارجية السلعية غير النفطية - عبر منافذ إمارة أبوظبي-ديسمبر 2020</v>
      </c>
    </row>
    <row r="14" spans="2:22" ht="14.25" x14ac:dyDescent="0.2">
      <c r="B14" s="55" t="s">
        <v>210</v>
      </c>
      <c r="C14" s="54" t="s">
        <v>210</v>
      </c>
      <c r="F14">
        <v>6</v>
      </c>
      <c r="G14" s="56" t="s">
        <v>208</v>
      </c>
      <c r="H14" s="59" t="s">
        <v>236</v>
      </c>
      <c r="I14" s="56" t="s">
        <v>242</v>
      </c>
      <c r="J14" s="56" t="str">
        <f>H14&amp;I14&amp;B10</f>
        <v>جدول 6: الواردات غير النفطية من السلع حسب الدول خلال الأشهر(يناير - ديسمبر) ، وشهر ديسمبر من العامين 2019-2020</v>
      </c>
      <c r="K14" s="56"/>
    </row>
    <row r="15" spans="2:22" ht="14.25" x14ac:dyDescent="0.2">
      <c r="B15" s="55" t="s">
        <v>211</v>
      </c>
      <c r="C15" s="54" t="s">
        <v>211</v>
      </c>
    </row>
    <row r="16" spans="2:22" ht="14.25" x14ac:dyDescent="0.2">
      <c r="B16" s="55" t="s">
        <v>212</v>
      </c>
      <c r="C16" s="54" t="s">
        <v>212</v>
      </c>
    </row>
    <row r="17" spans="2:6" ht="14.25" x14ac:dyDescent="0.2">
      <c r="B17" s="55" t="s">
        <v>213</v>
      </c>
      <c r="C17" s="54" t="s">
        <v>213</v>
      </c>
    </row>
    <row r="18" spans="2:6" ht="14.25" x14ac:dyDescent="0.2">
      <c r="B18" s="55" t="s">
        <v>214</v>
      </c>
      <c r="C18" s="54" t="s">
        <v>214</v>
      </c>
    </row>
    <row r="19" spans="2:6" ht="14.25" x14ac:dyDescent="0.2">
      <c r="B19" s="55" t="s">
        <v>215</v>
      </c>
      <c r="C19" s="54" t="s">
        <v>215</v>
      </c>
    </row>
    <row r="20" spans="2:6" ht="14.25" x14ac:dyDescent="0.2">
      <c r="B20" s="55" t="s">
        <v>216</v>
      </c>
      <c r="C20" s="54" t="s">
        <v>216</v>
      </c>
    </row>
    <row r="21" spans="2:6" ht="14.25" x14ac:dyDescent="0.2">
      <c r="B21" s="55" t="s">
        <v>217</v>
      </c>
      <c r="C21" s="54" t="s">
        <v>217</v>
      </c>
    </row>
    <row r="22" spans="2:6" ht="14.25" x14ac:dyDescent="0.2">
      <c r="B22" s="55" t="s">
        <v>218</v>
      </c>
      <c r="C22" s="54" t="s">
        <v>218</v>
      </c>
    </row>
    <row r="23" spans="2:6" ht="14.25" x14ac:dyDescent="0.2">
      <c r="B23" s="55" t="s">
        <v>219</v>
      </c>
      <c r="C23" s="54" t="s">
        <v>219</v>
      </c>
    </row>
    <row r="24" spans="2:6" ht="14.25" x14ac:dyDescent="0.2">
      <c r="B24" s="55" t="s">
        <v>220</v>
      </c>
      <c r="C24" s="54" t="s">
        <v>220</v>
      </c>
    </row>
    <row r="29" spans="2:6" x14ac:dyDescent="0.2">
      <c r="B29" t="s">
        <v>2</v>
      </c>
    </row>
    <row r="30" spans="2:6" x14ac:dyDescent="0.2">
      <c r="B30">
        <v>0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0 are preliminary</v>
      </c>
    </row>
    <row r="34" spans="1:4" x14ac:dyDescent="0.2">
      <c r="B34" s="57" t="str">
        <f>IF($B$30&gt;0," بيانات عام " &amp;$B$30&amp; " أوليّة ","")</f>
        <v/>
      </c>
    </row>
    <row r="40" spans="1:4" x14ac:dyDescent="0.2">
      <c r="A40" t="s">
        <v>243</v>
      </c>
      <c r="B40" t="s">
        <v>244</v>
      </c>
      <c r="C40" t="s">
        <v>245</v>
      </c>
      <c r="D40" t="s">
        <v>246</v>
      </c>
    </row>
    <row r="41" spans="1:4" x14ac:dyDescent="0.2">
      <c r="A41">
        <v>2019</v>
      </c>
      <c r="B41" t="s">
        <v>209</v>
      </c>
      <c r="C41">
        <v>2020</v>
      </c>
      <c r="D41" t="s">
        <v>220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3391159-D773-433C-BCF9-96A1B0952F9B}"/>
</file>

<file path=customXml/itemProps2.xml><?xml version="1.0" encoding="utf-8"?>
<ds:datastoreItem xmlns:ds="http://schemas.openxmlformats.org/officeDocument/2006/customXml" ds:itemID="{F38806AE-A73A-44AD-8D1C-EC9CE5AE1A74}"/>
</file>

<file path=customXml/itemProps3.xml><?xml version="1.0" encoding="utf-8"?>
<ds:datastoreItem xmlns:ds="http://schemas.openxmlformats.org/officeDocument/2006/customXml" ds:itemID="{99B5C4CD-805A-4633-8319-E394EE74F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