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11314F84-592B-4140-865A-F1D5E29F87B0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76" l="1"/>
  <c r="C6" i="72" s="1"/>
  <c r="D4" i="76"/>
  <c r="B6" i="75" s="1"/>
  <c r="C5" i="76"/>
  <c r="D7" i="76" s="1"/>
  <c r="C4" i="76"/>
  <c r="B33" i="76"/>
  <c r="A99" i="75" s="1"/>
  <c r="C6" i="75"/>
  <c r="D6" i="74"/>
  <c r="B6" i="74"/>
  <c r="D6" i="73"/>
  <c r="D6" i="72"/>
  <c r="B6" i="72"/>
  <c r="D6" i="71"/>
  <c r="B6" i="71"/>
  <c r="D6" i="69"/>
  <c r="D6" i="75" l="1"/>
  <c r="E6" i="73"/>
  <c r="E6" i="71"/>
  <c r="C6" i="74"/>
  <c r="E6" i="74"/>
  <c r="E6" i="69"/>
  <c r="E6" i="72"/>
  <c r="C6" i="73"/>
  <c r="C6" i="71"/>
  <c r="E6" i="75"/>
  <c r="B6" i="73"/>
  <c r="A101" i="69"/>
  <c r="A106" i="71"/>
  <c r="A106" i="72"/>
  <c r="A75" i="73"/>
  <c r="A67" i="74"/>
  <c r="B10" i="76" l="1"/>
  <c r="I3" i="76"/>
  <c r="J6" i="76" l="1"/>
  <c r="J8" i="76"/>
  <c r="J10" i="76"/>
  <c r="J4" i="76"/>
  <c r="J12" i="76"/>
  <c r="J14" i="76"/>
  <c r="B9" i="76"/>
  <c r="J9" i="76" l="1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<sst xmlns="http://schemas.openxmlformats.org/spreadsheetml/2006/main" count="704" uniqueCount="269">
  <si>
    <t>Harmonized System Classification (HS)</t>
  </si>
  <si>
    <t>Monthly</t>
  </si>
  <si>
    <t>Year -to- date cumulative</t>
  </si>
  <si>
    <t>Total</t>
  </si>
  <si>
    <t>Live animals</t>
  </si>
  <si>
    <t>Meat and edible offal</t>
  </si>
  <si>
    <t>Dairy produce, birds eggs and honey</t>
  </si>
  <si>
    <t>Products of animal origin, n.e.s.</t>
  </si>
  <si>
    <t>Edible fruit, nuts</t>
  </si>
  <si>
    <t>Cereals</t>
  </si>
  <si>
    <t>Products of the milling industry</t>
  </si>
  <si>
    <t>Oil seeds; grains, seeds and fruits</t>
  </si>
  <si>
    <t>Vegetable plaiting materials</t>
  </si>
  <si>
    <t>Preparations of meat, of fish or of crustaceans</t>
  </si>
  <si>
    <t>Sugars and sugar confectionery</t>
  </si>
  <si>
    <t>Cocoa and cocoa preparations</t>
  </si>
  <si>
    <t>Preparations of cereals, flour, starch or milk</t>
  </si>
  <si>
    <t>Miscellaneous edible preparations</t>
  </si>
  <si>
    <t>Beverages, spirits and vinegar</t>
  </si>
  <si>
    <t>Residues and waste from the food industries</t>
  </si>
  <si>
    <t>Tobacco and manufactured substitutes</t>
  </si>
  <si>
    <t>Salt; sulfur; earths and stone</t>
  </si>
  <si>
    <t>Ores, slag and ash</t>
  </si>
  <si>
    <t>Inorganic chemicals</t>
  </si>
  <si>
    <t>Organic chemicals</t>
  </si>
  <si>
    <t>Pharmaceutical products</t>
  </si>
  <si>
    <t>Fertilizers</t>
  </si>
  <si>
    <t>Tanning extracts; dyes and paints</t>
  </si>
  <si>
    <t>Essential oils; perfumery and cosmetics</t>
  </si>
  <si>
    <t>Modified starches and glues</t>
  </si>
  <si>
    <t>Photographic or cinematographic goods</t>
  </si>
  <si>
    <t>Miscellaneous chemical products</t>
  </si>
  <si>
    <t>Plastics and articles thereof</t>
  </si>
  <si>
    <t>Rubber and articles thereof</t>
  </si>
  <si>
    <t>Raw hides and skins and leather</t>
  </si>
  <si>
    <t>Furskins and artificial fur</t>
  </si>
  <si>
    <t>Wood, articles of wood and charcoal</t>
  </si>
  <si>
    <t>Cork and articles of cork</t>
  </si>
  <si>
    <t>Manufactures of straw, basketware and wickerwork</t>
  </si>
  <si>
    <t>Pulp of wood; waste and scrap of paper</t>
  </si>
  <si>
    <t>Paper; articles of paper pulp and paperboard</t>
  </si>
  <si>
    <t>Printed books, newspapers and pictures</t>
  </si>
  <si>
    <t>Silk</t>
  </si>
  <si>
    <t>Wool, animal hair and woven fabric</t>
  </si>
  <si>
    <t>Cotton</t>
  </si>
  <si>
    <t>Other vegetable textile fibers and paper yarn</t>
  </si>
  <si>
    <t>Man-made filaments</t>
  </si>
  <si>
    <t>Man-made staple fibers</t>
  </si>
  <si>
    <t>Carpets and textile floor coverings</t>
  </si>
  <si>
    <t>Woven fabrics; textile fabrics; lace and , tapestries</t>
  </si>
  <si>
    <t>Knitted or crocheted fabrics</t>
  </si>
  <si>
    <t>Clothing, knitted or crocheted</t>
  </si>
  <si>
    <t>Clothing not knitted or crocheted</t>
  </si>
  <si>
    <t>Headgear and parts thereof</t>
  </si>
  <si>
    <t>Feathers, down and articles thereof; artificial flowers</t>
  </si>
  <si>
    <t>Articles of stone, plaster, cement and asbestos</t>
  </si>
  <si>
    <t>Ceramic products</t>
  </si>
  <si>
    <t>Glass and glassware</t>
  </si>
  <si>
    <t>Pearls, precious or semi-precious stones, imitation jewelry</t>
  </si>
  <si>
    <t>Iron and steel</t>
  </si>
  <si>
    <t>Articles of iron or steel</t>
  </si>
  <si>
    <t>Copper and articles thereof</t>
  </si>
  <si>
    <t>Nickel and articles thereof</t>
  </si>
  <si>
    <t>Aluminum and articles thereof</t>
  </si>
  <si>
    <t>Lead and articles thereof</t>
  </si>
  <si>
    <t>Zinc and articles thereof</t>
  </si>
  <si>
    <t>Tin and articles thereof</t>
  </si>
  <si>
    <t>Other base metals and articles thereof</t>
  </si>
  <si>
    <t>Miscellaneous articles of base metal</t>
  </si>
  <si>
    <t>Boilers, machinery and mechanical appliances; nuclear reactors</t>
  </si>
  <si>
    <t>Electrical machinery; sound and television recorders</t>
  </si>
  <si>
    <t>Aircraft, spacecraft, and parts thereof</t>
  </si>
  <si>
    <t>Ships, boats and floating structures</t>
  </si>
  <si>
    <t>Clocks and watches and parts thereof</t>
  </si>
  <si>
    <t>Furniture; bedding, mattresses, cushions; lamps, prefabricated buildings</t>
  </si>
  <si>
    <t>Miscellaneous manufactured articles</t>
  </si>
  <si>
    <t>Works of art, collectors' pieces and antiques</t>
  </si>
  <si>
    <t>Special classification provisions</t>
  </si>
  <si>
    <t>Country</t>
  </si>
  <si>
    <t>Saudi Arabia</t>
  </si>
  <si>
    <t>Switzerland</t>
  </si>
  <si>
    <t>Hong Kong</t>
  </si>
  <si>
    <t>Italy</t>
  </si>
  <si>
    <t>China</t>
  </si>
  <si>
    <t>India</t>
  </si>
  <si>
    <t>United States of America</t>
  </si>
  <si>
    <t>Kuwait</t>
  </si>
  <si>
    <t>Oman</t>
  </si>
  <si>
    <t>Kingdom of Bahrain</t>
  </si>
  <si>
    <t>Egypt</t>
  </si>
  <si>
    <t>Malaysia</t>
  </si>
  <si>
    <t>Jordan</t>
  </si>
  <si>
    <t>Netherlands</t>
  </si>
  <si>
    <t>Yemen</t>
  </si>
  <si>
    <t>Singapore</t>
  </si>
  <si>
    <t>Bangladesh</t>
  </si>
  <si>
    <t>Pakistan</t>
  </si>
  <si>
    <t>Turkey</t>
  </si>
  <si>
    <t>Australia</t>
  </si>
  <si>
    <t>Kenya</t>
  </si>
  <si>
    <t>Thailand</t>
  </si>
  <si>
    <t>Viet Nam</t>
  </si>
  <si>
    <t>Spain</t>
  </si>
  <si>
    <t>United Kingdom</t>
  </si>
  <si>
    <t>Belgium</t>
  </si>
  <si>
    <t>Japan</t>
  </si>
  <si>
    <t>Iraq</t>
  </si>
  <si>
    <t>Sudan</t>
  </si>
  <si>
    <t>Syrian Arab Republic</t>
  </si>
  <si>
    <t>Canada</t>
  </si>
  <si>
    <t>Indonesia</t>
  </si>
  <si>
    <t>Tanzania</t>
  </si>
  <si>
    <t>France</t>
  </si>
  <si>
    <t>South Africa</t>
  </si>
  <si>
    <t>Algeria</t>
  </si>
  <si>
    <t>Germany</t>
  </si>
  <si>
    <t>Philippines</t>
  </si>
  <si>
    <t>Morocco</t>
  </si>
  <si>
    <t>Tunisia</t>
  </si>
  <si>
    <t>Mexico</t>
  </si>
  <si>
    <t>Uganda</t>
  </si>
  <si>
    <t>Russian Federation</t>
  </si>
  <si>
    <t>Sri Lanka</t>
  </si>
  <si>
    <t>State of Palestine</t>
  </si>
  <si>
    <t>New Zealand</t>
  </si>
  <si>
    <t>Myanmar</t>
  </si>
  <si>
    <t>Nepal</t>
  </si>
  <si>
    <t>Taiwan</t>
  </si>
  <si>
    <t>Ethiopia</t>
  </si>
  <si>
    <t>Lebanon</t>
  </si>
  <si>
    <t>Colombia</t>
  </si>
  <si>
    <t>South Korea</t>
  </si>
  <si>
    <t>Djibouti</t>
  </si>
  <si>
    <t>Nigeria</t>
  </si>
  <si>
    <t>Peru</t>
  </si>
  <si>
    <t>Poland</t>
  </si>
  <si>
    <t>Greece</t>
  </si>
  <si>
    <t>Ukraine</t>
  </si>
  <si>
    <t>Portugal</t>
  </si>
  <si>
    <t>Brazil</t>
  </si>
  <si>
    <t>Libya</t>
  </si>
  <si>
    <t>Chile</t>
  </si>
  <si>
    <t>Others</t>
  </si>
  <si>
    <t>Ireland</t>
  </si>
  <si>
    <t>Chad</t>
  </si>
  <si>
    <t>Kazakhstan</t>
  </si>
  <si>
    <t>Uzbekistan</t>
  </si>
  <si>
    <t>Sweden</t>
  </si>
  <si>
    <t>Serbia</t>
  </si>
  <si>
    <t>Congo</t>
  </si>
  <si>
    <t>Guinea</t>
  </si>
  <si>
    <t>Austria</t>
  </si>
  <si>
    <t>Denmark</t>
  </si>
  <si>
    <t>Argentina</t>
  </si>
  <si>
    <t>Finland</t>
  </si>
  <si>
    <t>Norway</t>
  </si>
  <si>
    <t>Romania</t>
  </si>
  <si>
    <t>Czechia</t>
  </si>
  <si>
    <t>Slovakia</t>
  </si>
  <si>
    <t>Hungary</t>
  </si>
  <si>
    <t>Zambia</t>
  </si>
  <si>
    <t>Puerto Rico</t>
  </si>
  <si>
    <t>Bulgaria</t>
  </si>
  <si>
    <t>Estonia</t>
  </si>
  <si>
    <t>Luxembourg</t>
  </si>
  <si>
    <t>Lithuania</t>
  </si>
  <si>
    <t>Slovenia</t>
  </si>
  <si>
    <t>Bosnia and Herzegovina</t>
  </si>
  <si>
    <t>Croatia</t>
  </si>
  <si>
    <t>Source: Department of Finance – Customs Administration</t>
  </si>
  <si>
    <t>Fish, crustaceans and molluscs</t>
  </si>
  <si>
    <t>Live trees, plants; bulbs, roots and cut flowers</t>
  </si>
  <si>
    <t>Edible vegetables and roots</t>
  </si>
  <si>
    <t>Lac; gums, resins and other vegetable saps</t>
  </si>
  <si>
    <t>Animal or vegetable fats and oils</t>
  </si>
  <si>
    <t>Preparations of vegetables, fruit and nuts</t>
  </si>
  <si>
    <t>Mineral fuels and mineral oils</t>
  </si>
  <si>
    <t>Soap, washing preparations, waxes and candles</t>
  </si>
  <si>
    <t>Explosives; pyrotechnic products and matches</t>
  </si>
  <si>
    <t>Articles of leather; saddlery; travel goods and handbags</t>
  </si>
  <si>
    <t>Wadding, felt; twine, cordage, ropes and cables</t>
  </si>
  <si>
    <t>Coated, covered or laminated textile fabrics</t>
  </si>
  <si>
    <t>Other textile articles and worn clothing</t>
  </si>
  <si>
    <t>Footwear, gaiters and parts</t>
  </si>
  <si>
    <t>Umbrellas, walking sticks, whips and riding-crops</t>
  </si>
  <si>
    <t>Tools, implements, cutlery, spoons and forks</t>
  </si>
  <si>
    <t>Locomotives, rolling-stock, railway track fixtures and fittings</t>
  </si>
  <si>
    <t>Vehicles other than railway or tramway rolling stock</t>
  </si>
  <si>
    <t>Optical, photographic, cinematographic and medical instruments</t>
  </si>
  <si>
    <t>Toys, games and sports requisites and parts</t>
  </si>
  <si>
    <t>Musical instruments; parts and accessories</t>
  </si>
  <si>
    <t>Million AED</t>
  </si>
  <si>
    <r>
      <rPr>
        <b/>
        <sz val="11"/>
        <color theme="4"/>
        <rFont val="Arial"/>
        <family val="2"/>
      </rPr>
      <t>Table 3:</t>
    </r>
    <r>
      <rPr>
        <b/>
        <sz val="11"/>
        <rFont val="Arial"/>
        <family val="2"/>
      </rPr>
      <t xml:space="preserve"> Imports by Harmonized System Classification, (Jan-Mar) and March, 2020-2021</t>
    </r>
  </si>
  <si>
    <t>Non-oil Foreign Merchandise Trade Through Abu Dhabi Ports, March 2021</t>
  </si>
  <si>
    <r>
      <rPr>
        <b/>
        <sz val="11"/>
        <color theme="4"/>
        <rFont val="Arial"/>
        <family val="2"/>
      </rPr>
      <t>Table 2:</t>
    </r>
    <r>
      <rPr>
        <b/>
        <sz val="11"/>
        <rFont val="Arial"/>
        <family val="2"/>
      </rPr>
      <t xml:space="preserve"> Re-exports by Harmonized System Classification, (Jan-Mar) and March, 2020-2021</t>
    </r>
  </si>
  <si>
    <r>
      <rPr>
        <b/>
        <sz val="11"/>
        <color theme="4"/>
        <rFont val="Arial"/>
        <family val="2"/>
      </rPr>
      <t>Table 1:</t>
    </r>
    <r>
      <rPr>
        <b/>
        <sz val="11"/>
        <rFont val="Arial"/>
        <family val="2"/>
      </rPr>
      <t xml:space="preserve"> Non-oil exports by Harmonized System Classification, (Jan-Mar) and March, 2020-2021</t>
    </r>
  </si>
  <si>
    <r>
      <rPr>
        <b/>
        <sz val="11"/>
        <color theme="4"/>
        <rFont val="Arial"/>
        <family val="2"/>
      </rPr>
      <t>Table 4:</t>
    </r>
    <r>
      <rPr>
        <b/>
        <sz val="11"/>
        <rFont val="Arial"/>
        <family val="2"/>
      </rPr>
      <t xml:space="preserve"> Non-oil exports by country in (Jan-Mar) and March, 2020-2021</t>
    </r>
  </si>
  <si>
    <r>
      <rPr>
        <b/>
        <sz val="11"/>
        <color theme="4"/>
        <rFont val="Arial"/>
        <family val="2"/>
      </rPr>
      <t>Table 5:</t>
    </r>
    <r>
      <rPr>
        <b/>
        <sz val="11"/>
        <rFont val="Arial"/>
        <family val="2"/>
      </rPr>
      <t xml:space="preserve"> Re-exports by country in (Jan-Mar) and March, 2020-2021</t>
    </r>
  </si>
  <si>
    <r>
      <rPr>
        <b/>
        <sz val="11"/>
        <color theme="4"/>
        <rFont val="Arial"/>
        <family val="2"/>
      </rPr>
      <t>Table 6:</t>
    </r>
    <r>
      <rPr>
        <b/>
        <sz val="11"/>
        <rFont val="Arial"/>
        <family val="2"/>
      </rPr>
      <t xml:space="preserve"> Imports by country in (Jan-Mar) and March, 2020-2021</t>
    </r>
  </si>
  <si>
    <t>Headers</t>
  </si>
  <si>
    <t>Footers</t>
  </si>
  <si>
    <t>Table 1:</t>
  </si>
  <si>
    <t xml:space="preserve">Non-oil Foreign Merchandise Trade Through Abu Dhabi Ports, </t>
  </si>
  <si>
    <t>Table 2:</t>
  </si>
  <si>
    <t xml:space="preserve"> Re-exports by Harmonized System Classification, </t>
  </si>
  <si>
    <t>Table 3:</t>
  </si>
  <si>
    <t xml:space="preserve"> Imports by Harmonized System Classification, </t>
  </si>
  <si>
    <t xml:space="preserve"> Non-oil exports by Harmonized System Classification, </t>
  </si>
  <si>
    <t xml:space="preserve"> Imports by country in </t>
  </si>
  <si>
    <t>Table 6:</t>
  </si>
  <si>
    <t xml:space="preserve"> Re-exports by country in </t>
  </si>
  <si>
    <t>Table 5:</t>
  </si>
  <si>
    <t xml:space="preserve"> Non-oil exports by country in </t>
  </si>
  <si>
    <t>Table 4:</t>
  </si>
  <si>
    <t>Month</t>
  </si>
  <si>
    <t>Year</t>
  </si>
  <si>
    <t>Start</t>
  </si>
  <si>
    <t>end</t>
  </si>
  <si>
    <t>Jan</t>
  </si>
  <si>
    <t>Mar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</si>
  <si>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</si>
  <si>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</si>
  <si>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</si>
  <si>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</si>
  <si>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</si>
  <si>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</si>
  <si>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</si>
  <si>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</si>
  <si>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</si>
  <si>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</si>
  <si>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</si>
  <si>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</si>
  <si>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</si>
  <si>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</si>
  <si>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</si>
  <si>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</si>
  <si>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</si>
  <si>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</si>
  <si>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</si>
  <si>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</si>
  <si>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</si>
  <si>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Year for preliminary data</t>
  </si>
  <si>
    <t>Turkmenistan</t>
  </si>
  <si>
    <t>Cyprus</t>
  </si>
  <si>
    <t>Islamic Republic Of Iran</t>
  </si>
  <si>
    <t>Belarus</t>
  </si>
  <si>
    <t>Coffee, tea, mate and spices</t>
  </si>
  <si>
    <t>Azerbaijan</t>
  </si>
  <si>
    <t>Start Year</t>
  </si>
  <si>
    <t>Start Month</t>
  </si>
  <si>
    <t>End Year</t>
  </si>
  <si>
    <t>End Month</t>
  </si>
  <si>
    <t>Israel</t>
  </si>
  <si>
    <t>Panama</t>
  </si>
  <si>
    <t>Qatar</t>
  </si>
  <si>
    <t>Equatorial Guinea</t>
  </si>
  <si>
    <t>Ghana</t>
  </si>
  <si>
    <t>Latvia</t>
  </si>
  <si>
    <t>Cambodia</t>
  </si>
  <si>
    <t>Faroe Islands</t>
  </si>
  <si>
    <t>Costa Rica</t>
  </si>
  <si>
    <t>Iceland</t>
  </si>
  <si>
    <t>-</t>
  </si>
  <si>
    <r>
      <t>Table 1</t>
    </r>
    <r>
      <rPr>
        <b/>
        <sz val="11"/>
        <rFont val="Arial"/>
        <family val="2"/>
      </rPr>
      <t>: The value of non-oil exports by Harmonized System Classification, (Jan-Apr) and April, 2020-2021</t>
    </r>
  </si>
  <si>
    <r>
      <t>Table 2</t>
    </r>
    <r>
      <rPr>
        <b/>
        <sz val="11"/>
        <rFont val="Arial"/>
        <family val="2"/>
      </rPr>
      <t>: The value of re-exports by Harmonized System Classification, (Jan-Apr) and April, 2020-2021</t>
    </r>
  </si>
  <si>
    <r>
      <t>Table 3</t>
    </r>
    <r>
      <rPr>
        <b/>
        <sz val="11"/>
        <rFont val="Arial"/>
        <family val="2"/>
      </rPr>
      <t>: The value of imports by Harmonized System Classification, (Jan-Apr) and April, 2020-2021</t>
    </r>
  </si>
  <si>
    <r>
      <t>Table 4</t>
    </r>
    <r>
      <rPr>
        <b/>
        <sz val="11"/>
        <rFont val="Arial"/>
        <family val="2"/>
      </rPr>
      <t>: The value of non-oil exports by country in (Jan-Apr) and April, 2020-2021</t>
    </r>
  </si>
  <si>
    <r>
      <t>Table 5</t>
    </r>
    <r>
      <rPr>
        <b/>
        <sz val="11"/>
        <rFont val="Arial"/>
        <family val="2"/>
      </rPr>
      <t>: The value of re-exports by country in (Jan-Apr) and April, 2020-2021</t>
    </r>
  </si>
  <si>
    <r>
      <t>Table 6</t>
    </r>
    <r>
      <rPr>
        <b/>
        <sz val="11"/>
        <rFont val="Arial"/>
        <family val="2"/>
      </rPr>
      <t>: The value of imports by country in (Jan-Apr) and April,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</si>
</sst>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39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4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1"/>
      <color rgb="FFD6A461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57">
    <xf numFmtId="0" fontId="0" fillId="0" borderId="0">
      <alignment vertical="center"/>
    </xf>
    <xf numFmtId="49" fontId="31" fillId="0" borderId="0">
      <alignment horizontal="right" vertical="center" readingOrder="2"/>
    </xf>
    <xf numFmtId="0" fontId="30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30" fillId="0" borderId="0">
      <alignment horizontal="left" vertical="center" readingOrder="2"/>
    </xf>
    <xf numFmtId="0" fontId="33" fillId="0" borderId="0">
      <alignment horizontal="left" vertical="center" readingOrder="2"/>
    </xf>
    <xf numFmtId="164" fontId="4" fillId="0" borderId="0">
      <alignment horizontal="right" vertical="center" readingOrder="2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9" fillId="0" borderId="0"/>
    <xf numFmtId="0" fontId="29" fillId="0" borderId="0"/>
    <xf numFmtId="0" fontId="32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3" fillId="0" borderId="0" xfId="55" applyFont="1" applyFill="1" applyBorder="1" applyAlignment="1">
      <alignment horizontal="left" vertical="center" readingOrder="2"/>
    </xf>
    <xf numFmtId="164" fontId="23" fillId="0" borderId="0" xfId="55" applyNumberFormat="1" applyFont="1" applyFill="1" applyBorder="1" applyAlignment="1">
      <alignment horizontal="right" vertical="center" readingOrder="2"/>
    </xf>
    <xf numFmtId="0" fontId="24" fillId="0" borderId="0" xfId="55" applyFont="1" applyBorder="1">
      <alignment vertical="center"/>
    </xf>
    <xf numFmtId="164" fontId="24" fillId="0" borderId="0" xfId="55" applyNumberFormat="1" applyFont="1" applyBorder="1">
      <alignment vertical="center"/>
    </xf>
    <xf numFmtId="164" fontId="24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3" fillId="0" borderId="0" xfId="55" applyFont="1" applyBorder="1" applyAlignment="1">
      <alignment vertical="center"/>
    </xf>
    <xf numFmtId="4" fontId="23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4" fillId="0" borderId="0" xfId="55" applyFont="1" applyFill="1" applyBorder="1">
      <alignment vertical="center"/>
    </xf>
    <xf numFmtId="4" fontId="24" fillId="0" borderId="0" xfId="55" applyNumberFormat="1" applyFont="1" applyBorder="1">
      <alignment vertical="center"/>
    </xf>
    <xf numFmtId="0" fontId="23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2" fillId="0" borderId="0" xfId="55" applyFont="1" applyBorder="1">
      <alignment vertical="center"/>
    </xf>
    <xf numFmtId="0" fontId="22" fillId="0" borderId="0" xfId="55" applyFont="1" applyBorder="1" applyAlignment="1">
      <alignment vertical="top"/>
    </xf>
    <xf numFmtId="0" fontId="23" fillId="0" borderId="10" xfId="55" applyFont="1" applyBorder="1" applyAlignment="1">
      <alignment vertical="center"/>
    </xf>
    <xf numFmtId="4" fontId="23" fillId="36" borderId="10" xfId="55" applyNumberFormat="1" applyFont="1" applyFill="1" applyBorder="1" applyAlignment="1">
      <alignment horizontal="right" vertical="center"/>
    </xf>
    <xf numFmtId="164" fontId="23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9" fillId="0" borderId="0" xfId="54"/>
    <xf numFmtId="0" fontId="22" fillId="0" borderId="0" xfId="55" applyFont="1" applyBorder="1" applyAlignment="1"/>
    <xf numFmtId="164" fontId="24" fillId="0" borderId="0" xfId="55" applyNumberFormat="1" applyFont="1" applyBorder="1" applyAlignment="1"/>
    <xf numFmtId="0" fontId="24" fillId="0" borderId="0" xfId="55" applyFont="1" applyBorder="1" applyAlignment="1"/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left" vertical="center"/>
    </xf>
    <xf numFmtId="164" fontId="23" fillId="0" borderId="0" xfId="55" applyNumberFormat="1" applyFont="1" applyFill="1" applyBorder="1" applyAlignment="1">
      <alignment horizontal="left" vertical="center" readingOrder="2"/>
    </xf>
    <xf numFmtId="164" fontId="23" fillId="0" borderId="0" xfId="55" applyNumberFormat="1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3" fillId="0" borderId="0" xfId="55" applyNumberFormat="1" applyFont="1" applyBorder="1" applyAlignment="1">
      <alignment horizontal="left" vertical="center" wrapText="1"/>
    </xf>
    <xf numFmtId="0" fontId="25" fillId="0" borderId="0" xfId="55" applyFont="1" applyBorder="1" applyAlignment="1">
      <alignment wrapText="1"/>
    </xf>
    <xf numFmtId="0" fontId="32" fillId="0" borderId="0" xfId="55">
      <alignment vertical="center"/>
    </xf>
    <xf numFmtId="0" fontId="30" fillId="0" borderId="0" xfId="4">
      <alignment horizontal="left" vertical="center" readingOrder="2"/>
    </xf>
    <xf numFmtId="0" fontId="34" fillId="0" borderId="0" xfId="0" applyFont="1">
      <alignment vertical="center"/>
    </xf>
    <xf numFmtId="0" fontId="33" fillId="0" borderId="0" xfId="5" applyAlignment="1">
      <alignment vertical="center" readingOrder="2"/>
    </xf>
    <xf numFmtId="0" fontId="36" fillId="0" borderId="0" xfId="55" applyFont="1" applyBorder="1" applyAlignment="1">
      <alignment vertical="center"/>
    </xf>
    <xf numFmtId="0" fontId="22" fillId="0" borderId="0" xfId="55" applyFont="1" applyBorder="1" applyAlignment="1">
      <alignment vertical="center"/>
    </xf>
    <xf numFmtId="0" fontId="23" fillId="38" borderId="0" xfId="55" applyFont="1" applyFill="1">
      <alignment vertical="center"/>
    </xf>
    <xf numFmtId="2" fontId="23" fillId="38" borderId="0" xfId="55" applyNumberFormat="1" applyFont="1" applyFill="1">
      <alignment vertical="center"/>
    </xf>
    <xf numFmtId="0" fontId="23" fillId="0" borderId="0" xfId="55" applyFont="1">
      <alignment vertical="center"/>
    </xf>
    <xf numFmtId="2" fontId="23" fillId="36" borderId="0" xfId="55" applyNumberFormat="1" applyFont="1" applyFill="1" applyAlignment="1">
      <alignment horizontal="right" vertical="center"/>
    </xf>
    <xf numFmtId="2" fontId="23" fillId="38" borderId="11" xfId="55" applyNumberFormat="1" applyFont="1" applyFill="1" applyBorder="1">
      <alignment vertical="center"/>
    </xf>
    <xf numFmtId="0" fontId="23" fillId="38" borderId="12" xfId="55" applyFont="1" applyFill="1" applyBorder="1">
      <alignment vertical="center"/>
    </xf>
    <xf numFmtId="2" fontId="23" fillId="38" borderId="12" xfId="55" applyNumberFormat="1" applyFont="1" applyFill="1" applyBorder="1">
      <alignment vertical="center"/>
    </xf>
    <xf numFmtId="0" fontId="24" fillId="0" borderId="13" xfId="55" applyFont="1" applyBorder="1">
      <alignment vertical="center"/>
    </xf>
    <xf numFmtId="4" fontId="24" fillId="0" borderId="13" xfId="55" applyNumberFormat="1" applyFont="1" applyBorder="1" applyAlignment="1">
      <alignment horizontal="right"/>
    </xf>
    <xf numFmtId="1" fontId="17" fillId="34" borderId="0" xfId="54" applyNumberFormat="1" applyFont="1" applyFill="1" applyBorder="1" applyAlignment="1">
      <alignment horizontal="right" vertical="center"/>
    </xf>
    <xf numFmtId="0" fontId="37" fillId="35" borderId="0" xfId="54" applyFont="1" applyFill="1" applyBorder="1" applyAlignment="1">
      <alignment vertical="center"/>
    </xf>
    <xf numFmtId="164" fontId="37" fillId="35" borderId="0" xfId="54" applyNumberFormat="1" applyFont="1" applyFill="1" applyBorder="1" applyAlignment="1">
      <alignment horizontal="right" vertical="center"/>
    </xf>
    <xf numFmtId="2" fontId="23" fillId="38" borderId="0" xfId="55" applyNumberFormat="1" applyFont="1" applyFill="1" applyAlignment="1">
      <alignment horizontal="right" vertical="center"/>
    </xf>
    <xf numFmtId="0" fontId="38" fillId="0" borderId="14" xfId="54" applyFont="1" applyBorder="1" applyAlignment="1">
      <alignment vertical="center"/>
    </xf>
    <xf numFmtId="164" fontId="38" fillId="36" borderId="14" xfId="54" applyNumberFormat="1" applyFont="1" applyFill="1" applyBorder="1" applyAlignment="1">
      <alignment horizontal="right" vertical="center"/>
    </xf>
    <xf numFmtId="2" fontId="23" fillId="38" borderId="11" xfId="55" applyNumberFormat="1" applyFont="1" applyFill="1" applyBorder="1" applyAlignment="1">
      <alignment horizontal="right" vertical="center"/>
    </xf>
    <xf numFmtId="164" fontId="26" fillId="37" borderId="0" xfId="55" applyNumberFormat="1" applyFont="1" applyFill="1" applyBorder="1" applyAlignment="1">
      <alignment horizontal="right" vertical="center" wrapText="1"/>
    </xf>
    <xf numFmtId="2" fontId="23" fillId="38" borderId="12" xfId="55" applyNumberFormat="1" applyFont="1" applyFill="1" applyBorder="1" applyAlignment="1">
      <alignment horizontal="right" vertical="center"/>
    </xf>
    <xf numFmtId="0" fontId="23" fillId="0" borderId="0" xfId="55" applyFont="1" applyBorder="1" applyAlignment="1">
      <alignment horizontal="left" vertical="center"/>
    </xf>
    <xf numFmtId="0" fontId="17" fillId="34" borderId="0" xfId="54" applyFont="1" applyFill="1" applyBorder="1" applyAlignment="1">
      <alignment vertical="center"/>
    </xf>
    <xf numFmtId="164" fontId="27" fillId="34" borderId="0" xfId="55" applyNumberFormat="1" applyFont="1" applyFill="1" applyBorder="1" applyAlignment="1">
      <alignment horizontal="center" vertical="center"/>
    </xf>
    <xf numFmtId="164" fontId="17" fillId="34" borderId="0" xfId="54" applyNumberFormat="1" applyFont="1" applyFill="1" applyBorder="1" applyAlignment="1">
      <alignment horizontal="center" vertical="center" wrapText="1"/>
    </xf>
    <xf numFmtId="0" fontId="33" fillId="0" borderId="0" xfId="5">
      <alignment horizontal="left" vertical="center" readingOrder="2"/>
    </xf>
    <xf numFmtId="0" fontId="27" fillId="34" borderId="0" xfId="55" applyFont="1" applyFill="1" applyBorder="1" applyAlignment="1">
      <alignment vertical="center"/>
    </xf>
    <xf numFmtId="164" fontId="27" fillId="34" borderId="0" xfId="55" applyNumberFormat="1" applyFont="1" applyFill="1" applyBorder="1" applyAlignment="1">
      <alignment horizontal="center" vertical="center" wrapText="1"/>
    </xf>
    <xf numFmtId="164" fontId="23" fillId="0" borderId="0" xfId="55" applyNumberFormat="1" applyFont="1" applyBorder="1" applyAlignment="1">
      <alignment horizontal="left" vertical="center"/>
    </xf>
  </cellXfs>
  <cellStyles count="57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B000000}"/>
    <cellStyle name="Normal 3" xfId="54" xr:uid="{00000000-0005-0000-0000-00002C000000}"/>
    <cellStyle name="Normal 4" xfId="56" xr:uid="{00000000-0005-0000-0000-00002D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1000000}"/>
    <cellStyle name="Source" xfId="4" xr:uid="{00000000-0005-0000-0000-000032000000}"/>
    <cellStyle name="SubTitle" xfId="2" xr:uid="{00000000-0005-0000-0000-000033000000}"/>
    <cellStyle name="Table_Title" xfId="1" xr:uid="{00000000-0005-0000-0000-000034000000}"/>
    <cellStyle name="Title" xfId="12" builtinId="15" hidden="1"/>
    <cellStyle name="title" xfId="55" xr:uid="{00000000-0005-0000-0000-000036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2"/>
  <sheetViews>
    <sheetView showGridLines="0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2" t="str">
        <f>'working sheet'!J3</f>
        <v>Non-oil Foreign Merchandise Trade Through Abu Dhabi Ports, April 2021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36" t="s">
        <v>263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56" t="s">
        <v>191</v>
      </c>
      <c r="B4" s="56"/>
      <c r="C4" s="56"/>
      <c r="D4" s="56"/>
      <c r="E4" s="56"/>
      <c r="F4" s="56"/>
      <c r="G4" s="56"/>
      <c r="H4" s="28"/>
      <c r="I4" s="1"/>
      <c r="J4" s="27"/>
      <c r="K4" s="28"/>
      <c r="L4" s="1"/>
      <c r="M4" s="27"/>
    </row>
    <row r="5" spans="1:13" ht="27" customHeight="1" x14ac:dyDescent="0.2">
      <c r="A5" s="57"/>
      <c r="B5" s="58" t="s">
        <v>1</v>
      </c>
      <c r="C5" s="58"/>
      <c r="D5" s="59" t="s">
        <v>2</v>
      </c>
      <c r="E5" s="59"/>
      <c r="F5" s="4"/>
      <c r="G5" s="1"/>
      <c r="H5" s="2"/>
      <c r="I5" s="1"/>
      <c r="J5" s="2"/>
      <c r="K5" s="2"/>
      <c r="L5" s="1"/>
      <c r="M5" s="2"/>
    </row>
    <row r="6" spans="1:13" x14ac:dyDescent="0.2">
      <c r="A6" s="57"/>
      <c r="B6" s="47"/>
      <c r="C6" s="47"/>
      <c r="D6" s="47">
        <f>'working sheet'!$D$4</f>
        <v>2020</v>
      </c>
      <c r="E6" s="47">
        <f>'working sheet'!$D$5</f>
        <v>2021</v>
      </c>
      <c r="F6" s="4"/>
      <c r="G6" s="3"/>
      <c r="H6" s="3"/>
    </row>
    <row r="7" spans="1:13" x14ac:dyDescent="0.2">
      <c r="A7" s="48" t="s">
        <v>3</v>
      </c>
      <c r="B7" s="49">
        <v>2825.019734</v>
      </c>
      <c r="C7" s="49">
        <v>7182.7984550000001</v>
      </c>
      <c r="D7" s="49">
        <v>18336.698061999999</v>
      </c>
      <c r="E7" s="49">
        <v>25271.820247</v>
      </c>
      <c r="F7" s="4"/>
      <c r="G7" s="3"/>
      <c r="H7" s="3"/>
    </row>
    <row r="8" spans="1:13" x14ac:dyDescent="0.2">
      <c r="A8" s="38" t="s">
        <v>4</v>
      </c>
      <c r="B8" s="50">
        <v>1.913599</v>
      </c>
      <c r="C8" s="50">
        <v>4.5195600000000002</v>
      </c>
      <c r="D8" s="50">
        <v>25.031369000000002</v>
      </c>
      <c r="E8" s="50">
        <v>19.148122999999998</v>
      </c>
      <c r="F8" s="4"/>
      <c r="G8" s="3"/>
      <c r="H8" s="20"/>
      <c r="K8" s="1"/>
    </row>
    <row r="9" spans="1:13" x14ac:dyDescent="0.2">
      <c r="A9" s="40" t="s">
        <v>5</v>
      </c>
      <c r="B9" s="41">
        <v>25.503568999999999</v>
      </c>
      <c r="C9" s="41">
        <v>22.125843</v>
      </c>
      <c r="D9" s="41">
        <v>108.514105</v>
      </c>
      <c r="E9" s="41">
        <v>110.808258</v>
      </c>
      <c r="F9" s="4"/>
      <c r="G9" s="3"/>
      <c r="H9" s="3"/>
      <c r="K9" s="1"/>
    </row>
    <row r="10" spans="1:13" x14ac:dyDescent="0.2">
      <c r="A10" s="39" t="s">
        <v>170</v>
      </c>
      <c r="B10" s="50">
        <v>4.934469</v>
      </c>
      <c r="C10" s="50">
        <v>22.971753</v>
      </c>
      <c r="D10" s="50">
        <v>39.464064999999998</v>
      </c>
      <c r="E10" s="50">
        <v>76.045488000000006</v>
      </c>
      <c r="F10" s="4"/>
      <c r="G10" s="3"/>
      <c r="H10" s="3"/>
      <c r="K10" s="1"/>
    </row>
    <row r="11" spans="1:13" x14ac:dyDescent="0.2">
      <c r="A11" s="40" t="s">
        <v>6</v>
      </c>
      <c r="B11" s="41">
        <v>127.73109700000001</v>
      </c>
      <c r="C11" s="41">
        <v>85.670509999999993</v>
      </c>
      <c r="D11" s="41">
        <v>408.642402</v>
      </c>
      <c r="E11" s="41">
        <v>450.28165100000001</v>
      </c>
      <c r="F11" s="4"/>
      <c r="G11" s="3"/>
      <c r="H11" s="3"/>
      <c r="K11" s="1"/>
    </row>
    <row r="12" spans="1:13" x14ac:dyDescent="0.2">
      <c r="A12" s="38" t="s">
        <v>171</v>
      </c>
      <c r="B12" s="50" t="s">
        <v>262</v>
      </c>
      <c r="C12" s="50">
        <v>2.5203980000000001</v>
      </c>
      <c r="D12" s="50">
        <v>6.2401999999999999E-2</v>
      </c>
      <c r="E12" s="50">
        <v>7.6746650000000001</v>
      </c>
      <c r="F12" s="4"/>
      <c r="G12" s="3"/>
      <c r="H12" s="3"/>
      <c r="K12" s="1"/>
    </row>
    <row r="13" spans="1:13" x14ac:dyDescent="0.2">
      <c r="A13" s="40" t="s">
        <v>172</v>
      </c>
      <c r="B13" s="41">
        <v>53.505628999999999</v>
      </c>
      <c r="C13" s="41">
        <v>25.743659000000001</v>
      </c>
      <c r="D13" s="41">
        <v>135.19458900000001</v>
      </c>
      <c r="E13" s="41">
        <v>137.69257200000001</v>
      </c>
      <c r="F13" s="4"/>
      <c r="G13" s="3"/>
      <c r="H13" s="3"/>
    </row>
    <row r="14" spans="1:13" x14ac:dyDescent="0.2">
      <c r="A14" s="39" t="s">
        <v>8</v>
      </c>
      <c r="B14" s="50">
        <v>17.048238000000001</v>
      </c>
      <c r="C14" s="50">
        <v>11.209019</v>
      </c>
      <c r="D14" s="50">
        <v>56.258659000000002</v>
      </c>
      <c r="E14" s="50">
        <v>36.820112999999999</v>
      </c>
      <c r="F14" s="4"/>
      <c r="G14" s="3"/>
      <c r="H14" s="3"/>
    </row>
    <row r="15" spans="1:13" x14ac:dyDescent="0.2">
      <c r="A15" s="40" t="s">
        <v>246</v>
      </c>
      <c r="B15" s="41">
        <v>2.5678329999999998</v>
      </c>
      <c r="C15" s="41">
        <v>1.672884</v>
      </c>
      <c r="D15" s="41">
        <v>9.8371180000000003</v>
      </c>
      <c r="E15" s="41">
        <v>6.5447740000000003</v>
      </c>
      <c r="F15" s="4"/>
      <c r="G15" s="3"/>
      <c r="H15" s="3"/>
    </row>
    <row r="16" spans="1:13" x14ac:dyDescent="0.2">
      <c r="A16" s="38" t="s">
        <v>9</v>
      </c>
      <c r="B16" s="50">
        <v>4.4209110000000003</v>
      </c>
      <c r="C16" s="50">
        <v>4.3451610000000001</v>
      </c>
      <c r="D16" s="50">
        <v>14.787146999999999</v>
      </c>
      <c r="E16" s="50">
        <v>24.700195000000001</v>
      </c>
      <c r="F16" s="4"/>
      <c r="G16" s="3"/>
      <c r="H16" s="3"/>
    </row>
    <row r="17" spans="1:8" x14ac:dyDescent="0.2">
      <c r="A17" s="40" t="s">
        <v>10</v>
      </c>
      <c r="B17" s="41">
        <v>16.635767000000001</v>
      </c>
      <c r="C17" s="41">
        <v>11.327859</v>
      </c>
      <c r="D17" s="41">
        <v>64.634680000000003</v>
      </c>
      <c r="E17" s="41">
        <v>56.168387000000003</v>
      </c>
      <c r="F17" s="4"/>
      <c r="G17" s="3"/>
      <c r="H17" s="3"/>
    </row>
    <row r="18" spans="1:8" x14ac:dyDescent="0.2">
      <c r="A18" s="39" t="s">
        <v>11</v>
      </c>
      <c r="B18" s="50">
        <v>1.2338499999999999</v>
      </c>
      <c r="C18" s="50">
        <v>5.6831290000000001</v>
      </c>
      <c r="D18" s="50">
        <v>7.7928230000000003</v>
      </c>
      <c r="E18" s="50">
        <v>9.5079829999999994</v>
      </c>
      <c r="F18" s="4"/>
      <c r="G18" s="3"/>
      <c r="H18" s="3"/>
    </row>
    <row r="19" spans="1:8" x14ac:dyDescent="0.2">
      <c r="A19" s="40" t="s">
        <v>173</v>
      </c>
      <c r="B19" s="41">
        <v>0.42506500000000003</v>
      </c>
      <c r="C19" s="41">
        <v>1.231592</v>
      </c>
      <c r="D19" s="41">
        <v>2.4984690000000001</v>
      </c>
      <c r="E19" s="41">
        <v>4.8525400000000003</v>
      </c>
      <c r="F19" s="4"/>
      <c r="G19" s="3"/>
      <c r="H19" s="3"/>
    </row>
    <row r="20" spans="1:8" x14ac:dyDescent="0.2">
      <c r="A20" s="38" t="s">
        <v>12</v>
      </c>
      <c r="B20" s="50" t="s">
        <v>262</v>
      </c>
      <c r="C20" s="50" t="s">
        <v>262</v>
      </c>
      <c r="D20" s="50">
        <v>2.5044E-2</v>
      </c>
      <c r="E20" s="50">
        <v>0.29525499999999999</v>
      </c>
      <c r="F20" s="4"/>
      <c r="G20" s="3"/>
      <c r="H20" s="3"/>
    </row>
    <row r="21" spans="1:8" x14ac:dyDescent="0.2">
      <c r="A21" s="40" t="s">
        <v>174</v>
      </c>
      <c r="B21" s="41">
        <v>34.884816000000001</v>
      </c>
      <c r="C21" s="41">
        <v>36.173217000000001</v>
      </c>
      <c r="D21" s="41">
        <v>150.88264799999999</v>
      </c>
      <c r="E21" s="41">
        <v>164.974568</v>
      </c>
      <c r="F21" s="4"/>
      <c r="G21" s="3"/>
      <c r="H21" s="3"/>
    </row>
    <row r="22" spans="1:8" x14ac:dyDescent="0.2">
      <c r="A22" s="39" t="s">
        <v>13</v>
      </c>
      <c r="B22" s="50">
        <v>57.875138</v>
      </c>
      <c r="C22" s="50">
        <v>36.022491000000002</v>
      </c>
      <c r="D22" s="50">
        <v>199.78441900000001</v>
      </c>
      <c r="E22" s="50">
        <v>198.860984</v>
      </c>
      <c r="F22" s="4"/>
      <c r="G22" s="3"/>
      <c r="H22" s="3"/>
    </row>
    <row r="23" spans="1:8" x14ac:dyDescent="0.2">
      <c r="A23" s="40" t="s">
        <v>14</v>
      </c>
      <c r="B23" s="41">
        <v>8.3254020000000004</v>
      </c>
      <c r="C23" s="41">
        <v>8.5812069999999991</v>
      </c>
      <c r="D23" s="41">
        <v>40.363692999999998</v>
      </c>
      <c r="E23" s="41">
        <v>43.820191999999999</v>
      </c>
      <c r="F23" s="4"/>
      <c r="G23" s="3"/>
      <c r="H23" s="3"/>
    </row>
    <row r="24" spans="1:8" x14ac:dyDescent="0.2">
      <c r="A24" s="38" t="s">
        <v>15</v>
      </c>
      <c r="B24" s="50">
        <v>44.232498</v>
      </c>
      <c r="C24" s="50">
        <v>51.311739000000003</v>
      </c>
      <c r="D24" s="50">
        <v>207.72033999999999</v>
      </c>
      <c r="E24" s="50">
        <v>206.12716499999999</v>
      </c>
      <c r="F24" s="4"/>
      <c r="G24" s="3"/>
      <c r="H24" s="3"/>
    </row>
    <row r="25" spans="1:8" x14ac:dyDescent="0.2">
      <c r="A25" s="40" t="s">
        <v>16</v>
      </c>
      <c r="B25" s="41">
        <v>74.524523000000002</v>
      </c>
      <c r="C25" s="41">
        <v>84.834817000000001</v>
      </c>
      <c r="D25" s="41">
        <v>331.21426600000001</v>
      </c>
      <c r="E25" s="41">
        <v>386.92807499999998</v>
      </c>
      <c r="F25" s="4"/>
      <c r="G25" s="3"/>
      <c r="H25" s="3"/>
    </row>
    <row r="26" spans="1:8" x14ac:dyDescent="0.2">
      <c r="A26" s="39" t="s">
        <v>175</v>
      </c>
      <c r="B26" s="50">
        <v>27.331171000000001</v>
      </c>
      <c r="C26" s="50">
        <v>29.272774999999999</v>
      </c>
      <c r="D26" s="50">
        <v>123.467</v>
      </c>
      <c r="E26" s="50">
        <v>137.373279</v>
      </c>
      <c r="F26" s="4"/>
      <c r="G26" s="3"/>
      <c r="H26" s="3"/>
    </row>
    <row r="27" spans="1:8" x14ac:dyDescent="0.2">
      <c r="A27" s="40" t="s">
        <v>17</v>
      </c>
      <c r="B27" s="41">
        <v>44.271157000000002</v>
      </c>
      <c r="C27" s="41">
        <v>47.431916999999999</v>
      </c>
      <c r="D27" s="41">
        <v>270.157917</v>
      </c>
      <c r="E27" s="41">
        <v>297.54582599999998</v>
      </c>
      <c r="F27" s="4"/>
      <c r="G27" s="3"/>
      <c r="H27" s="3"/>
    </row>
    <row r="28" spans="1:8" x14ac:dyDescent="0.2">
      <c r="A28" s="38" t="s">
        <v>18</v>
      </c>
      <c r="B28" s="50">
        <v>13.464872</v>
      </c>
      <c r="C28" s="50">
        <v>12.996517000000001</v>
      </c>
      <c r="D28" s="50">
        <v>56.870519000000002</v>
      </c>
      <c r="E28" s="50">
        <v>51.327458999999998</v>
      </c>
      <c r="F28" s="4"/>
      <c r="G28" s="3"/>
      <c r="H28" s="3"/>
    </row>
    <row r="29" spans="1:8" x14ac:dyDescent="0.2">
      <c r="A29" s="40" t="s">
        <v>19</v>
      </c>
      <c r="B29" s="41">
        <v>16.334309000000001</v>
      </c>
      <c r="C29" s="41">
        <v>8.1219540000000006</v>
      </c>
      <c r="D29" s="41">
        <v>55.230258999999997</v>
      </c>
      <c r="E29" s="41">
        <v>53.673856999999998</v>
      </c>
      <c r="F29" s="4"/>
      <c r="G29" s="3"/>
      <c r="H29" s="3"/>
    </row>
    <row r="30" spans="1:8" x14ac:dyDescent="0.2">
      <c r="A30" s="39" t="s">
        <v>20</v>
      </c>
      <c r="B30" s="50" t="s">
        <v>262</v>
      </c>
      <c r="C30" s="50" t="s">
        <v>262</v>
      </c>
      <c r="D30" s="50">
        <v>0.62363100000000005</v>
      </c>
      <c r="E30" s="50">
        <v>4.3759999999999997E-3</v>
      </c>
      <c r="F30" s="4"/>
      <c r="G30" s="3"/>
      <c r="H30" s="3"/>
    </row>
    <row r="31" spans="1:8" x14ac:dyDescent="0.2">
      <c r="A31" s="40" t="s">
        <v>21</v>
      </c>
      <c r="B31" s="41">
        <v>4.1538409999999999</v>
      </c>
      <c r="C31" s="41">
        <v>5.8897040000000001</v>
      </c>
      <c r="D31" s="41">
        <v>20.867766</v>
      </c>
      <c r="E31" s="41">
        <v>51.133419000000004</v>
      </c>
      <c r="F31" s="4"/>
      <c r="G31" s="3"/>
      <c r="H31" s="3"/>
    </row>
    <row r="32" spans="1:8" x14ac:dyDescent="0.2">
      <c r="A32" s="38" t="s">
        <v>22</v>
      </c>
      <c r="B32" s="50" t="s">
        <v>262</v>
      </c>
      <c r="C32" s="50">
        <v>10.514975</v>
      </c>
      <c r="D32" s="50">
        <v>1.651022</v>
      </c>
      <c r="E32" s="50">
        <v>26.730331</v>
      </c>
      <c r="F32" s="4"/>
      <c r="G32" s="3"/>
      <c r="H32" s="3"/>
    </row>
    <row r="33" spans="1:8" x14ac:dyDescent="0.2">
      <c r="A33" s="40" t="s">
        <v>176</v>
      </c>
      <c r="B33" s="41">
        <v>12.627027</v>
      </c>
      <c r="C33" s="41">
        <v>89.401308999999998</v>
      </c>
      <c r="D33" s="41">
        <v>85.586440999999994</v>
      </c>
      <c r="E33" s="41">
        <v>191.160067</v>
      </c>
      <c r="F33" s="4"/>
      <c r="G33" s="3"/>
      <c r="H33" s="3"/>
    </row>
    <row r="34" spans="1:8" x14ac:dyDescent="0.2">
      <c r="A34" s="39" t="s">
        <v>23</v>
      </c>
      <c r="B34" s="50">
        <v>2.8130850000000001</v>
      </c>
      <c r="C34" s="50">
        <v>10.401711000000001</v>
      </c>
      <c r="D34" s="50">
        <v>13.090109</v>
      </c>
      <c r="E34" s="50">
        <v>30.351291</v>
      </c>
      <c r="F34" s="4"/>
      <c r="G34" s="3"/>
      <c r="H34" s="3"/>
    </row>
    <row r="35" spans="1:8" x14ac:dyDescent="0.2">
      <c r="A35" s="40" t="s">
        <v>24</v>
      </c>
      <c r="B35" s="41">
        <v>2.3700830000000002</v>
      </c>
      <c r="C35" s="41">
        <v>2.72356</v>
      </c>
      <c r="D35" s="41">
        <v>9.0362980000000004</v>
      </c>
      <c r="E35" s="41">
        <v>9.0959839999999996</v>
      </c>
      <c r="F35" s="4"/>
      <c r="G35" s="3"/>
      <c r="H35" s="3"/>
    </row>
    <row r="36" spans="1:8" x14ac:dyDescent="0.2">
      <c r="A36" s="38" t="s">
        <v>25</v>
      </c>
      <c r="B36" s="50">
        <v>25.440930999999999</v>
      </c>
      <c r="C36" s="50">
        <v>102.789737</v>
      </c>
      <c r="D36" s="50">
        <v>111.045199</v>
      </c>
      <c r="E36" s="50">
        <v>206.33785</v>
      </c>
      <c r="F36" s="4"/>
      <c r="G36" s="3"/>
      <c r="H36" s="3"/>
    </row>
    <row r="37" spans="1:8" x14ac:dyDescent="0.2">
      <c r="A37" s="40" t="s">
        <v>26</v>
      </c>
      <c r="B37" s="41">
        <v>0.66987300000000005</v>
      </c>
      <c r="C37" s="41">
        <v>0.17249999999999999</v>
      </c>
      <c r="D37" s="41">
        <v>5.759398</v>
      </c>
      <c r="E37" s="41">
        <v>0.889679</v>
      </c>
      <c r="F37" s="4"/>
      <c r="G37" s="3"/>
      <c r="H37" s="3"/>
    </row>
    <row r="38" spans="1:8" x14ac:dyDescent="0.2">
      <c r="A38" s="39" t="s">
        <v>27</v>
      </c>
      <c r="B38" s="50">
        <v>17.278341000000001</v>
      </c>
      <c r="C38" s="50">
        <v>63.935265000000001</v>
      </c>
      <c r="D38" s="50">
        <v>174.395726</v>
      </c>
      <c r="E38" s="50">
        <v>246.94683599999999</v>
      </c>
      <c r="F38" s="4"/>
      <c r="G38" s="3"/>
      <c r="H38" s="3"/>
    </row>
    <row r="39" spans="1:8" x14ac:dyDescent="0.2">
      <c r="A39" s="40" t="s">
        <v>28</v>
      </c>
      <c r="B39" s="41">
        <v>29.185773999999999</v>
      </c>
      <c r="C39" s="41">
        <v>87.538217000000003</v>
      </c>
      <c r="D39" s="41">
        <v>395.56962900000002</v>
      </c>
      <c r="E39" s="41">
        <v>408.06368199999997</v>
      </c>
      <c r="F39" s="4"/>
      <c r="G39" s="3"/>
      <c r="H39" s="3"/>
    </row>
    <row r="40" spans="1:8" x14ac:dyDescent="0.2">
      <c r="A40" s="38" t="s">
        <v>177</v>
      </c>
      <c r="B40" s="50">
        <v>53.388252000000001</v>
      </c>
      <c r="C40" s="50">
        <v>76.979201000000003</v>
      </c>
      <c r="D40" s="50">
        <v>291.00487700000002</v>
      </c>
      <c r="E40" s="50">
        <v>294.58078799999998</v>
      </c>
      <c r="F40" s="4"/>
      <c r="G40" s="3"/>
      <c r="H40" s="3"/>
    </row>
    <row r="41" spans="1:8" x14ac:dyDescent="0.2">
      <c r="A41" s="40" t="s">
        <v>29</v>
      </c>
      <c r="B41" s="41">
        <v>1.293007</v>
      </c>
      <c r="C41" s="41">
        <v>6.3194309999999998</v>
      </c>
      <c r="D41" s="41">
        <v>14.434347000000001</v>
      </c>
      <c r="E41" s="41">
        <v>22.839518000000002</v>
      </c>
      <c r="F41" s="4"/>
      <c r="G41" s="3"/>
      <c r="H41" s="3"/>
    </row>
    <row r="42" spans="1:8" x14ac:dyDescent="0.2">
      <c r="A42" s="39" t="s">
        <v>178</v>
      </c>
      <c r="B42" s="50">
        <v>4.1999999999999997E-3</v>
      </c>
      <c r="C42" s="50">
        <v>8.4615999999999997E-2</v>
      </c>
      <c r="D42" s="50">
        <v>1.3254999999999999E-2</v>
      </c>
      <c r="E42" s="50">
        <v>0.49166100000000001</v>
      </c>
      <c r="F42" s="4"/>
      <c r="G42" s="3"/>
      <c r="H42" s="3"/>
    </row>
    <row r="43" spans="1:8" x14ac:dyDescent="0.2">
      <c r="A43" s="40" t="s">
        <v>30</v>
      </c>
      <c r="B43" s="41">
        <v>0.16669400000000001</v>
      </c>
      <c r="C43" s="41" t="s">
        <v>262</v>
      </c>
      <c r="D43" s="41">
        <v>0.421902</v>
      </c>
      <c r="E43" s="41">
        <v>0.44454399999999999</v>
      </c>
      <c r="F43" s="4"/>
      <c r="G43" s="3"/>
      <c r="H43" s="3"/>
    </row>
    <row r="44" spans="1:8" x14ac:dyDescent="0.2">
      <c r="A44" s="38" t="s">
        <v>31</v>
      </c>
      <c r="B44" s="50">
        <v>9.4343590000000006</v>
      </c>
      <c r="C44" s="50">
        <v>20.938282000000001</v>
      </c>
      <c r="D44" s="50">
        <v>119.450254</v>
      </c>
      <c r="E44" s="50">
        <v>95.051304000000002</v>
      </c>
      <c r="F44" s="4"/>
      <c r="G44" s="3"/>
      <c r="H44" s="3"/>
    </row>
    <row r="45" spans="1:8" x14ac:dyDescent="0.2">
      <c r="A45" s="40" t="s">
        <v>32</v>
      </c>
      <c r="B45" s="41">
        <v>627.79324899999995</v>
      </c>
      <c r="C45" s="41">
        <v>1463.7155330000001</v>
      </c>
      <c r="D45" s="41">
        <v>4014.1818819999999</v>
      </c>
      <c r="E45" s="41">
        <v>5303.4541250000002</v>
      </c>
      <c r="F45" s="4"/>
      <c r="G45" s="3"/>
      <c r="H45" s="3"/>
    </row>
    <row r="46" spans="1:8" x14ac:dyDescent="0.2">
      <c r="A46" s="39" t="s">
        <v>33</v>
      </c>
      <c r="B46" s="50">
        <v>2.6909230000000002</v>
      </c>
      <c r="C46" s="50">
        <v>6.943276</v>
      </c>
      <c r="D46" s="50">
        <v>25.829454999999999</v>
      </c>
      <c r="E46" s="50">
        <v>28.476271000000001</v>
      </c>
      <c r="F46" s="4"/>
      <c r="G46" s="3"/>
      <c r="H46" s="3"/>
    </row>
    <row r="47" spans="1:8" x14ac:dyDescent="0.2">
      <c r="A47" s="40" t="s">
        <v>179</v>
      </c>
      <c r="B47" s="41" t="s">
        <v>262</v>
      </c>
      <c r="C47" s="41">
        <v>1.2643E-2</v>
      </c>
      <c r="D47" s="41">
        <v>0.16252900000000001</v>
      </c>
      <c r="E47" s="41">
        <v>0.10220799999999999</v>
      </c>
      <c r="F47" s="4"/>
      <c r="G47" s="3"/>
      <c r="H47" s="3"/>
    </row>
    <row r="48" spans="1:8" x14ac:dyDescent="0.2">
      <c r="A48" s="38" t="s">
        <v>36</v>
      </c>
      <c r="B48" s="50">
        <v>16.891279999999998</v>
      </c>
      <c r="C48" s="50">
        <v>8.0711860000000009</v>
      </c>
      <c r="D48" s="50">
        <v>30.770202999999999</v>
      </c>
      <c r="E48" s="50">
        <v>32.833691999999999</v>
      </c>
      <c r="F48" s="4"/>
      <c r="G48" s="3"/>
      <c r="H48" s="3"/>
    </row>
    <row r="49" spans="1:8" x14ac:dyDescent="0.2">
      <c r="A49" s="40" t="s">
        <v>37</v>
      </c>
      <c r="B49" s="41">
        <v>0.28879700000000003</v>
      </c>
      <c r="C49" s="41">
        <v>8.8999999999999999E-3</v>
      </c>
      <c r="D49" s="41">
        <v>0.31742399999999998</v>
      </c>
      <c r="E49" s="41">
        <v>4.3931999999999999E-2</v>
      </c>
      <c r="F49" s="4"/>
      <c r="G49" s="3"/>
      <c r="H49" s="3"/>
    </row>
    <row r="50" spans="1:8" x14ac:dyDescent="0.2">
      <c r="A50" s="39" t="s">
        <v>38</v>
      </c>
      <c r="B50" s="50">
        <v>4.4143000000000002E-2</v>
      </c>
      <c r="C50" s="50">
        <v>0.19081100000000001</v>
      </c>
      <c r="D50" s="50">
        <v>0.73560000000000003</v>
      </c>
      <c r="E50" s="50">
        <v>0.555674</v>
      </c>
      <c r="F50" s="4"/>
      <c r="G50" s="3"/>
      <c r="H50" s="3"/>
    </row>
    <row r="51" spans="1:8" x14ac:dyDescent="0.2">
      <c r="A51" s="40" t="s">
        <v>39</v>
      </c>
      <c r="B51" s="41">
        <v>1.0300000000000001E-3</v>
      </c>
      <c r="C51" s="41" t="s">
        <v>262</v>
      </c>
      <c r="D51" s="41">
        <v>0.214588</v>
      </c>
      <c r="E51" s="41">
        <v>3.5678000000000001E-2</v>
      </c>
      <c r="F51" s="4"/>
      <c r="G51" s="3"/>
      <c r="H51" s="3"/>
    </row>
    <row r="52" spans="1:8" x14ac:dyDescent="0.2">
      <c r="A52" s="38" t="s">
        <v>40</v>
      </c>
      <c r="B52" s="50">
        <v>104.615557</v>
      </c>
      <c r="C52" s="50">
        <v>149.309054</v>
      </c>
      <c r="D52" s="50">
        <v>525.38703899999996</v>
      </c>
      <c r="E52" s="50">
        <v>606.37428699999998</v>
      </c>
      <c r="F52" s="4"/>
      <c r="G52" s="3"/>
      <c r="H52" s="3"/>
    </row>
    <row r="53" spans="1:8" x14ac:dyDescent="0.2">
      <c r="A53" s="40" t="s">
        <v>41</v>
      </c>
      <c r="B53" s="41">
        <v>41.941360000000003</v>
      </c>
      <c r="C53" s="41">
        <v>73.922202999999996</v>
      </c>
      <c r="D53" s="41">
        <v>141.362998</v>
      </c>
      <c r="E53" s="41">
        <v>212.79783</v>
      </c>
      <c r="F53" s="4"/>
      <c r="G53" s="3"/>
      <c r="H53" s="3"/>
    </row>
    <row r="54" spans="1:8" x14ac:dyDescent="0.2">
      <c r="A54" s="39" t="s">
        <v>44</v>
      </c>
      <c r="B54" s="50" t="s">
        <v>262</v>
      </c>
      <c r="C54" s="50" t="s">
        <v>262</v>
      </c>
      <c r="D54" s="50">
        <v>0.194132</v>
      </c>
      <c r="E54" s="50">
        <v>4.7479999999999996E-3</v>
      </c>
      <c r="F54" s="4"/>
      <c r="G54" s="3"/>
      <c r="H54" s="3"/>
    </row>
    <row r="55" spans="1:8" x14ac:dyDescent="0.2">
      <c r="A55" s="40" t="s">
        <v>45</v>
      </c>
      <c r="B55" s="41" t="s">
        <v>262</v>
      </c>
      <c r="C55" s="41" t="s">
        <v>262</v>
      </c>
      <c r="D55" s="41" t="s">
        <v>262</v>
      </c>
      <c r="E55" s="41">
        <v>3.7273000000000001E-2</v>
      </c>
      <c r="F55" s="4"/>
      <c r="G55" s="3"/>
      <c r="H55" s="3"/>
    </row>
    <row r="56" spans="1:8" x14ac:dyDescent="0.2">
      <c r="A56" s="38" t="s">
        <v>46</v>
      </c>
      <c r="B56" s="50">
        <v>9.2725000000000002E-2</v>
      </c>
      <c r="C56" s="50">
        <v>3.4654999999999998E-2</v>
      </c>
      <c r="D56" s="50">
        <v>0.366705</v>
      </c>
      <c r="E56" s="50">
        <v>0.19056500000000001</v>
      </c>
      <c r="F56" s="4"/>
      <c r="G56" s="3"/>
      <c r="H56" s="3"/>
    </row>
    <row r="57" spans="1:8" x14ac:dyDescent="0.2">
      <c r="A57" s="40" t="s">
        <v>47</v>
      </c>
      <c r="B57" s="41" t="s">
        <v>262</v>
      </c>
      <c r="C57" s="41">
        <v>1.709651</v>
      </c>
      <c r="D57" s="41">
        <v>1.3622179999999999</v>
      </c>
      <c r="E57" s="41">
        <v>6.3769520000000002</v>
      </c>
      <c r="F57" s="4"/>
      <c r="G57" s="3"/>
      <c r="H57" s="3"/>
    </row>
    <row r="58" spans="1:8" x14ac:dyDescent="0.2">
      <c r="A58" s="39" t="s">
        <v>180</v>
      </c>
      <c r="B58" s="50">
        <v>0.97397800000000001</v>
      </c>
      <c r="C58" s="50">
        <v>1.5503119999999999</v>
      </c>
      <c r="D58" s="50">
        <v>6.4765730000000001</v>
      </c>
      <c r="E58" s="50">
        <v>7.3756009999999996</v>
      </c>
      <c r="F58" s="4"/>
      <c r="G58" s="3"/>
      <c r="H58" s="3"/>
    </row>
    <row r="59" spans="1:8" x14ac:dyDescent="0.2">
      <c r="A59" s="40" t="s">
        <v>48</v>
      </c>
      <c r="B59" s="41">
        <v>4.7782249999999999</v>
      </c>
      <c r="C59" s="41">
        <v>31.416598</v>
      </c>
      <c r="D59" s="41">
        <v>81.006926000000007</v>
      </c>
      <c r="E59" s="41">
        <v>120.701584</v>
      </c>
      <c r="F59" s="4"/>
      <c r="G59" s="3"/>
      <c r="H59" s="3"/>
    </row>
    <row r="60" spans="1:8" x14ac:dyDescent="0.2">
      <c r="A60" s="38" t="s">
        <v>49</v>
      </c>
      <c r="B60" s="50">
        <v>1.853E-3</v>
      </c>
      <c r="C60" s="50">
        <v>7.6061000000000004E-2</v>
      </c>
      <c r="D60" s="50">
        <v>2.0622000000000001E-2</v>
      </c>
      <c r="E60" s="50">
        <v>0.26776699999999998</v>
      </c>
      <c r="F60" s="4"/>
      <c r="G60" s="3"/>
      <c r="H60" s="3"/>
    </row>
    <row r="61" spans="1:8" x14ac:dyDescent="0.2">
      <c r="A61" s="40" t="s">
        <v>181</v>
      </c>
      <c r="B61" s="41">
        <v>0.119905</v>
      </c>
      <c r="C61" s="41">
        <v>0.46387299999999998</v>
      </c>
      <c r="D61" s="41">
        <v>1.71312</v>
      </c>
      <c r="E61" s="41">
        <v>1.170968</v>
      </c>
      <c r="F61" s="4"/>
      <c r="G61" s="3"/>
      <c r="H61" s="3"/>
    </row>
    <row r="62" spans="1:8" x14ac:dyDescent="0.2">
      <c r="A62" s="39" t="s">
        <v>50</v>
      </c>
      <c r="B62" s="50" t="s">
        <v>262</v>
      </c>
      <c r="C62" s="50">
        <v>3.8700000000000002E-3</v>
      </c>
      <c r="D62" s="50" t="s">
        <v>262</v>
      </c>
      <c r="E62" s="50">
        <v>0.21868699999999999</v>
      </c>
      <c r="F62" s="4"/>
      <c r="G62" s="3"/>
      <c r="H62" s="3"/>
    </row>
    <row r="63" spans="1:8" x14ac:dyDescent="0.2">
      <c r="A63" s="40" t="s">
        <v>51</v>
      </c>
      <c r="B63" s="41">
        <v>1.418E-3</v>
      </c>
      <c r="C63" s="41">
        <v>1.043377</v>
      </c>
      <c r="D63" s="41">
        <v>2.2344759999999999</v>
      </c>
      <c r="E63" s="41">
        <v>5.0979109999999999</v>
      </c>
      <c r="F63" s="4"/>
      <c r="G63" s="3"/>
      <c r="H63" s="3"/>
    </row>
    <row r="64" spans="1:8" x14ac:dyDescent="0.2">
      <c r="A64" s="38" t="s">
        <v>52</v>
      </c>
      <c r="B64" s="50">
        <v>3.225E-3</v>
      </c>
      <c r="C64" s="50">
        <v>5.1468959999999999</v>
      </c>
      <c r="D64" s="50">
        <v>3.3088109999999999</v>
      </c>
      <c r="E64" s="50">
        <v>16.22822</v>
      </c>
      <c r="F64" s="4"/>
      <c r="G64" s="3"/>
      <c r="H64" s="3"/>
    </row>
    <row r="65" spans="1:8" x14ac:dyDescent="0.2">
      <c r="A65" s="40" t="s">
        <v>182</v>
      </c>
      <c r="B65" s="41">
        <v>1.307803</v>
      </c>
      <c r="C65" s="41">
        <v>5.6766399999999999</v>
      </c>
      <c r="D65" s="41">
        <v>20.420860000000001</v>
      </c>
      <c r="E65" s="41">
        <v>22.971402000000001</v>
      </c>
      <c r="F65" s="4"/>
      <c r="G65" s="3"/>
      <c r="H65" s="3"/>
    </row>
    <row r="66" spans="1:8" x14ac:dyDescent="0.2">
      <c r="A66" s="39" t="s">
        <v>183</v>
      </c>
      <c r="B66" s="50" t="s">
        <v>262</v>
      </c>
      <c r="C66" s="50">
        <v>0.92777799999999999</v>
      </c>
      <c r="D66" s="50">
        <v>0.56603999999999999</v>
      </c>
      <c r="E66" s="50">
        <v>1.403864</v>
      </c>
      <c r="F66" s="4"/>
      <c r="G66" s="3"/>
      <c r="H66" s="3"/>
    </row>
    <row r="67" spans="1:8" x14ac:dyDescent="0.2">
      <c r="A67" s="40" t="s">
        <v>53</v>
      </c>
      <c r="B67" s="41">
        <v>6.502E-3</v>
      </c>
      <c r="C67" s="41">
        <v>3.313E-3</v>
      </c>
      <c r="D67" s="41">
        <v>5.1646999999999998E-2</v>
      </c>
      <c r="E67" s="41">
        <v>1.6132000000000001E-2</v>
      </c>
      <c r="F67" s="4"/>
      <c r="G67" s="3"/>
      <c r="H67" s="3"/>
    </row>
    <row r="68" spans="1:8" x14ac:dyDescent="0.2">
      <c r="A68" s="38" t="s">
        <v>184</v>
      </c>
      <c r="B68" s="50" t="s">
        <v>262</v>
      </c>
      <c r="C68" s="50">
        <v>3.68E-4</v>
      </c>
      <c r="D68" s="50">
        <v>0.13463</v>
      </c>
      <c r="E68" s="50">
        <v>8.4079000000000001E-2</v>
      </c>
      <c r="F68" s="4"/>
      <c r="G68" s="3"/>
      <c r="H68" s="3"/>
    </row>
    <row r="69" spans="1:8" x14ac:dyDescent="0.2">
      <c r="A69" s="40" t="s">
        <v>54</v>
      </c>
      <c r="B69" s="41" t="s">
        <v>262</v>
      </c>
      <c r="C69" s="41" t="s">
        <v>262</v>
      </c>
      <c r="D69" s="41">
        <v>6.5000000000000002E-2</v>
      </c>
      <c r="E69" s="41">
        <v>0.22363</v>
      </c>
      <c r="F69" s="4"/>
      <c r="G69" s="3"/>
      <c r="H69" s="3"/>
    </row>
    <row r="70" spans="1:8" x14ac:dyDescent="0.2">
      <c r="A70" s="39" t="s">
        <v>55</v>
      </c>
      <c r="B70" s="50">
        <v>8.1422329999999992</v>
      </c>
      <c r="C70" s="50">
        <v>8.5504580000000008</v>
      </c>
      <c r="D70" s="50">
        <v>62.343375000000002</v>
      </c>
      <c r="E70" s="50">
        <v>40.880001</v>
      </c>
      <c r="F70" s="4"/>
      <c r="G70" s="3"/>
      <c r="H70" s="3"/>
    </row>
    <row r="71" spans="1:8" x14ac:dyDescent="0.2">
      <c r="A71" s="40" t="s">
        <v>56</v>
      </c>
      <c r="B71" s="41">
        <v>17.275964999999999</v>
      </c>
      <c r="C71" s="41">
        <v>35.226011999999997</v>
      </c>
      <c r="D71" s="41">
        <v>105.689233</v>
      </c>
      <c r="E71" s="41">
        <v>191.56639200000001</v>
      </c>
      <c r="F71" s="4"/>
      <c r="G71" s="3"/>
      <c r="H71" s="3"/>
    </row>
    <row r="72" spans="1:8" x14ac:dyDescent="0.2">
      <c r="A72" s="38" t="s">
        <v>57</v>
      </c>
      <c r="B72" s="50">
        <v>11.378237</v>
      </c>
      <c r="C72" s="50">
        <v>31.997678000000001</v>
      </c>
      <c r="D72" s="50">
        <v>95.370936</v>
      </c>
      <c r="E72" s="50">
        <v>174.43532999999999</v>
      </c>
      <c r="F72" s="4"/>
      <c r="G72" s="3"/>
      <c r="H72" s="3"/>
    </row>
    <row r="73" spans="1:8" x14ac:dyDescent="0.2">
      <c r="A73" s="40" t="s">
        <v>58</v>
      </c>
      <c r="B73" s="41">
        <v>356.663794</v>
      </c>
      <c r="C73" s="41">
        <v>2247.7000640000001</v>
      </c>
      <c r="D73" s="41">
        <v>3457.097835</v>
      </c>
      <c r="E73" s="41">
        <v>6793.0444960000004</v>
      </c>
      <c r="F73" s="4"/>
      <c r="G73" s="3"/>
      <c r="H73" s="3"/>
    </row>
    <row r="74" spans="1:8" x14ac:dyDescent="0.2">
      <c r="A74" s="39" t="s">
        <v>59</v>
      </c>
      <c r="B74" s="50">
        <v>125.458016</v>
      </c>
      <c r="C74" s="50">
        <v>372.34751499999999</v>
      </c>
      <c r="D74" s="50">
        <v>1135.259695</v>
      </c>
      <c r="E74" s="50">
        <v>1853.2424140000001</v>
      </c>
      <c r="F74" s="4"/>
      <c r="G74" s="3"/>
      <c r="H74" s="3"/>
    </row>
    <row r="75" spans="1:8" x14ac:dyDescent="0.2">
      <c r="A75" s="40" t="s">
        <v>60</v>
      </c>
      <c r="B75" s="41">
        <v>182.73534900000001</v>
      </c>
      <c r="C75" s="41">
        <v>152.929653</v>
      </c>
      <c r="D75" s="41">
        <v>1120.267145</v>
      </c>
      <c r="E75" s="41">
        <v>730.77924099999996</v>
      </c>
      <c r="F75" s="4"/>
      <c r="G75" s="3"/>
      <c r="H75" s="3"/>
    </row>
    <row r="76" spans="1:8" x14ac:dyDescent="0.2">
      <c r="A76" s="38" t="s">
        <v>61</v>
      </c>
      <c r="B76" s="50">
        <v>349.80856199999999</v>
      </c>
      <c r="C76" s="50">
        <v>627.34570499999995</v>
      </c>
      <c r="D76" s="50">
        <v>1617.3440680000001</v>
      </c>
      <c r="E76" s="50">
        <v>1992.624028</v>
      </c>
      <c r="F76" s="4"/>
      <c r="G76" s="3"/>
      <c r="H76" s="3"/>
    </row>
    <row r="77" spans="1:8" x14ac:dyDescent="0.2">
      <c r="A77" s="40" t="s">
        <v>62</v>
      </c>
      <c r="B77" s="41">
        <v>6.6750000000000004E-3</v>
      </c>
      <c r="C77" s="41">
        <v>1.6989000000000001E-2</v>
      </c>
      <c r="D77" s="41">
        <v>0.26267400000000002</v>
      </c>
      <c r="E77" s="41">
        <v>0.70706899999999995</v>
      </c>
      <c r="F77" s="4"/>
      <c r="G77" s="3"/>
      <c r="H77" s="3"/>
    </row>
    <row r="78" spans="1:8" x14ac:dyDescent="0.2">
      <c r="A78" s="39" t="s">
        <v>63</v>
      </c>
      <c r="B78" s="50">
        <v>98.749236999999994</v>
      </c>
      <c r="C78" s="50">
        <v>741.91674599999999</v>
      </c>
      <c r="D78" s="50">
        <v>1367.150648</v>
      </c>
      <c r="E78" s="50">
        <v>2166.739341</v>
      </c>
      <c r="F78" s="4"/>
      <c r="G78" s="3"/>
      <c r="H78" s="3"/>
    </row>
    <row r="79" spans="1:8" x14ac:dyDescent="0.2">
      <c r="A79" s="40" t="s">
        <v>64</v>
      </c>
      <c r="B79" s="41" t="s">
        <v>262</v>
      </c>
      <c r="C79" s="41">
        <v>8.0000000000000002E-3</v>
      </c>
      <c r="D79" s="41">
        <v>0.770783</v>
      </c>
      <c r="E79" s="41">
        <v>0.28799999999999998</v>
      </c>
      <c r="F79" s="4"/>
      <c r="G79" s="3"/>
      <c r="H79" s="3"/>
    </row>
    <row r="80" spans="1:8" x14ac:dyDescent="0.2">
      <c r="A80" s="38" t="s">
        <v>65</v>
      </c>
      <c r="B80" s="50">
        <v>0.89990599999999998</v>
      </c>
      <c r="C80" s="50">
        <v>1.5276799999999999</v>
      </c>
      <c r="D80" s="50">
        <v>7.0146350000000002</v>
      </c>
      <c r="E80" s="50">
        <v>4.2591919999999996</v>
      </c>
      <c r="F80" s="4"/>
      <c r="G80" s="3"/>
      <c r="H80" s="3"/>
    </row>
    <row r="81" spans="1:8" x14ac:dyDescent="0.2">
      <c r="A81" s="40" t="s">
        <v>66</v>
      </c>
      <c r="B81" s="41">
        <v>1.9924999999999998E-2</v>
      </c>
      <c r="C81" s="41">
        <v>5.0000000000000001E-4</v>
      </c>
      <c r="D81" s="41">
        <v>0.121266</v>
      </c>
      <c r="E81" s="41">
        <v>0.334123</v>
      </c>
      <c r="F81" s="4"/>
      <c r="G81" s="3"/>
      <c r="H81" s="3"/>
    </row>
    <row r="82" spans="1:8" x14ac:dyDescent="0.2">
      <c r="A82" s="39" t="s">
        <v>67</v>
      </c>
      <c r="B82" s="50">
        <v>8.4644999999999998E-2</v>
      </c>
      <c r="C82" s="50">
        <v>0.246535</v>
      </c>
      <c r="D82" s="50">
        <v>0.142232</v>
      </c>
      <c r="E82" s="50">
        <v>0.50737299999999996</v>
      </c>
      <c r="F82" s="4"/>
      <c r="G82" s="3"/>
      <c r="H82" s="3"/>
    </row>
    <row r="83" spans="1:8" x14ac:dyDescent="0.2">
      <c r="A83" s="40" t="s">
        <v>185</v>
      </c>
      <c r="B83" s="41">
        <v>0.19183600000000001</v>
      </c>
      <c r="C83" s="41">
        <v>0.42283999999999999</v>
      </c>
      <c r="D83" s="41">
        <v>2.3329759999999999</v>
      </c>
      <c r="E83" s="41">
        <v>1.7237100000000001</v>
      </c>
      <c r="F83" s="4"/>
      <c r="G83" s="3"/>
      <c r="H83" s="3"/>
    </row>
    <row r="84" spans="1:8" x14ac:dyDescent="0.2">
      <c r="A84" s="38" t="s">
        <v>68</v>
      </c>
      <c r="B84" s="50">
        <v>10.278980000000001</v>
      </c>
      <c r="C84" s="50">
        <v>11.861333</v>
      </c>
      <c r="D84" s="50">
        <v>59.363534999999999</v>
      </c>
      <c r="E84" s="50">
        <v>48.101573000000002</v>
      </c>
      <c r="F84" s="4"/>
      <c r="G84" s="3"/>
      <c r="H84" s="3"/>
    </row>
    <row r="85" spans="1:8" x14ac:dyDescent="0.2">
      <c r="A85" s="40" t="s">
        <v>69</v>
      </c>
      <c r="B85" s="41">
        <v>36.653170000000003</v>
      </c>
      <c r="C85" s="41">
        <v>92.518614999999997</v>
      </c>
      <c r="D85" s="41">
        <v>259.96244799999999</v>
      </c>
      <c r="E85" s="41">
        <v>340.656249</v>
      </c>
      <c r="F85" s="4"/>
      <c r="G85" s="3"/>
      <c r="H85" s="3"/>
    </row>
    <row r="86" spans="1:8" x14ac:dyDescent="0.2">
      <c r="A86" s="39" t="s">
        <v>70</v>
      </c>
      <c r="B86" s="50">
        <v>39.012450999999999</v>
      </c>
      <c r="C86" s="50">
        <v>48.108822000000004</v>
      </c>
      <c r="D86" s="50">
        <v>220.620666</v>
      </c>
      <c r="E86" s="50">
        <v>207.00793100000001</v>
      </c>
      <c r="F86" s="4"/>
      <c r="G86" s="3"/>
      <c r="H86" s="3"/>
    </row>
    <row r="87" spans="1:8" x14ac:dyDescent="0.2">
      <c r="A87" s="40" t="s">
        <v>186</v>
      </c>
      <c r="B87" s="41" t="s">
        <v>262</v>
      </c>
      <c r="C87" s="41">
        <v>1.081628</v>
      </c>
      <c r="D87" s="41">
        <v>6.9317570000000002</v>
      </c>
      <c r="E87" s="41">
        <v>3.3933849999999999</v>
      </c>
      <c r="F87" s="4"/>
      <c r="G87" s="3"/>
      <c r="H87" s="3"/>
    </row>
    <row r="88" spans="1:8" x14ac:dyDescent="0.2">
      <c r="A88" s="38" t="s">
        <v>187</v>
      </c>
      <c r="B88" s="50">
        <v>18.260138999999999</v>
      </c>
      <c r="C88" s="50">
        <v>22.161642000000001</v>
      </c>
      <c r="D88" s="50">
        <v>130.630471</v>
      </c>
      <c r="E88" s="50">
        <v>114.66381199999999</v>
      </c>
      <c r="F88" s="4"/>
      <c r="G88" s="3"/>
      <c r="H88" s="3"/>
    </row>
    <row r="89" spans="1:8" x14ac:dyDescent="0.2">
      <c r="A89" s="40" t="s">
        <v>71</v>
      </c>
      <c r="B89" s="41">
        <v>18.349247999999999</v>
      </c>
      <c r="C89" s="41">
        <v>9.6724619999999994</v>
      </c>
      <c r="D89" s="41">
        <v>119.39752</v>
      </c>
      <c r="E89" s="41">
        <v>42.534343999999997</v>
      </c>
      <c r="F89" s="4"/>
      <c r="G89" s="3"/>
      <c r="H89" s="3"/>
    </row>
    <row r="90" spans="1:8" x14ac:dyDescent="0.2">
      <c r="A90" s="39" t="s">
        <v>72</v>
      </c>
      <c r="B90" s="50" t="s">
        <v>262</v>
      </c>
      <c r="C90" s="50">
        <v>4.2919150000000004</v>
      </c>
      <c r="D90" s="50">
        <v>17.642762999999999</v>
      </c>
      <c r="E90" s="50">
        <v>14.884596999999999</v>
      </c>
      <c r="F90" s="4"/>
      <c r="G90" s="3"/>
      <c r="H90" s="3"/>
    </row>
    <row r="91" spans="1:8" x14ac:dyDescent="0.2">
      <c r="A91" s="40" t="s">
        <v>188</v>
      </c>
      <c r="B91" s="41">
        <v>5.3843129999999997</v>
      </c>
      <c r="C91" s="41">
        <v>1.2810010000000001</v>
      </c>
      <c r="D91" s="41">
        <v>36.606287000000002</v>
      </c>
      <c r="E91" s="41">
        <v>4.4436640000000001</v>
      </c>
      <c r="F91" s="4"/>
      <c r="G91" s="3"/>
      <c r="H91" s="3"/>
    </row>
    <row r="92" spans="1:8" x14ac:dyDescent="0.2">
      <c r="A92" s="38" t="s">
        <v>73</v>
      </c>
      <c r="B92" s="50" t="s">
        <v>262</v>
      </c>
      <c r="C92" s="50">
        <v>4.3430999999999997E-2</v>
      </c>
      <c r="D92" s="50">
        <v>0.25436700000000001</v>
      </c>
      <c r="E92" s="50">
        <v>0.35758000000000001</v>
      </c>
      <c r="F92" s="4"/>
      <c r="G92" s="3"/>
      <c r="H92" s="3"/>
    </row>
    <row r="93" spans="1:8" x14ac:dyDescent="0.2">
      <c r="A93" s="40" t="s">
        <v>190</v>
      </c>
      <c r="B93" s="41" t="s">
        <v>262</v>
      </c>
      <c r="C93" s="41">
        <v>1.2E-2</v>
      </c>
      <c r="D93" s="41" t="s">
        <v>262</v>
      </c>
      <c r="E93" s="41">
        <v>1.2E-2</v>
      </c>
      <c r="F93" s="4"/>
      <c r="G93" s="3"/>
      <c r="H93" s="3"/>
    </row>
    <row r="94" spans="1:8" x14ac:dyDescent="0.2">
      <c r="A94" s="39" t="s">
        <v>74</v>
      </c>
      <c r="B94" s="50">
        <v>8.0003980000000006</v>
      </c>
      <c r="C94" s="50">
        <v>28.912845000000001</v>
      </c>
      <c r="D94" s="50">
        <v>103.219838</v>
      </c>
      <c r="E94" s="50">
        <v>107.742419</v>
      </c>
      <c r="F94" s="4"/>
      <c r="G94" s="3"/>
      <c r="H94" s="3"/>
    </row>
    <row r="95" spans="1:8" x14ac:dyDescent="0.2">
      <c r="A95" s="40" t="s">
        <v>189</v>
      </c>
      <c r="B95" s="41">
        <v>4.1149999999999997E-3</v>
      </c>
      <c r="C95" s="41">
        <v>4.4999999999999997E-3</v>
      </c>
      <c r="D95" s="41">
        <v>0.30978099999999997</v>
      </c>
      <c r="E95" s="41">
        <v>0.32275700000000002</v>
      </c>
      <c r="F95" s="4"/>
      <c r="G95" s="3"/>
      <c r="H95" s="3"/>
    </row>
    <row r="96" spans="1:8" x14ac:dyDescent="0.2">
      <c r="A96" s="38" t="s">
        <v>75</v>
      </c>
      <c r="B96" s="50">
        <v>8.4126999999999993E-2</v>
      </c>
      <c r="C96" s="50">
        <v>0.19808700000000001</v>
      </c>
      <c r="D96" s="50">
        <v>0.79591699999999999</v>
      </c>
      <c r="E96" s="50">
        <v>1.5342849999999999</v>
      </c>
      <c r="F96" s="4"/>
      <c r="G96" s="3"/>
      <c r="H96" s="3"/>
    </row>
    <row r="97" spans="1:5" x14ac:dyDescent="0.2">
      <c r="A97" s="40" t="s">
        <v>76</v>
      </c>
      <c r="B97" s="41" t="s">
        <v>262</v>
      </c>
      <c r="C97" s="41">
        <v>1.4888999999999999E-2</v>
      </c>
      <c r="D97" s="41">
        <v>3.9196000000000002E-2</v>
      </c>
      <c r="E97" s="41">
        <v>0.112346</v>
      </c>
    </row>
    <row r="98" spans="1:5" x14ac:dyDescent="0.2">
      <c r="A98" s="39" t="s">
        <v>77</v>
      </c>
      <c r="B98" s="50">
        <v>3.7060000000000003E-2</v>
      </c>
      <c r="C98" s="50">
        <v>0.71540300000000001</v>
      </c>
      <c r="D98" s="50">
        <v>1.48875</v>
      </c>
      <c r="E98" s="50">
        <v>2.586776</v>
      </c>
    </row>
    <row r="99" spans="1:5" x14ac:dyDescent="0.2">
      <c r="A99" s="51"/>
      <c r="B99" s="52"/>
      <c r="C99" s="52"/>
      <c r="D99" s="52"/>
      <c r="E99" s="52"/>
    </row>
    <row r="100" spans="1:5" x14ac:dyDescent="0.2">
      <c r="A100" s="33" t="s">
        <v>169</v>
      </c>
      <c r="B100" s="18"/>
      <c r="C100" s="18"/>
      <c r="D100" s="18"/>
      <c r="E100" s="18"/>
    </row>
    <row r="101" spans="1:5" x14ac:dyDescent="0.2">
      <c r="A101" s="60" t="str">
        <f>'working sheet'!$B$33</f>
        <v>*The data for 2021 are preliminary</v>
      </c>
      <c r="B101" s="60"/>
      <c r="C101" s="60"/>
      <c r="D101" s="60"/>
      <c r="E101" s="60"/>
    </row>
    <row r="102" spans="1:5" ht="15" x14ac:dyDescent="0.2">
      <c r="A102" s="14"/>
    </row>
  </sheetData>
  <mergeCells count="5">
    <mergeCell ref="A4:G4"/>
    <mergeCell ref="A5:A6"/>
    <mergeCell ref="B5:C5"/>
    <mergeCell ref="D5:E5"/>
    <mergeCell ref="A101:E101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sheet'!J5</f>
        <v>Non-oil Foreign Merchandise Trade Through Abu Dhabi Ports, April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264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6" t="s">
        <v>191</v>
      </c>
      <c r="B4" s="56"/>
      <c r="C4" s="56"/>
      <c r="D4" s="56"/>
      <c r="E4" s="56"/>
      <c r="F4" s="56"/>
      <c r="G4" s="56"/>
      <c r="H4" s="24"/>
    </row>
    <row r="5" spans="1:12" ht="29.25" customHeight="1" x14ac:dyDescent="0.2">
      <c r="A5" s="61" t="s">
        <v>0</v>
      </c>
      <c r="B5" s="58" t="s">
        <v>1</v>
      </c>
      <c r="C5" s="58"/>
      <c r="D5" s="62" t="s">
        <v>2</v>
      </c>
      <c r="E5" s="62"/>
      <c r="F5" s="4"/>
      <c r="G5" s="3"/>
      <c r="H5" s="3"/>
    </row>
    <row r="6" spans="1:12" x14ac:dyDescent="0.2">
      <c r="A6" s="61"/>
      <c r="B6" s="47">
        <f>'working sheet'!$D$4</f>
        <v>2020</v>
      </c>
      <c r="C6" s="47">
        <f>'working sheet'!$D$5</f>
        <v>2021</v>
      </c>
      <c r="D6" s="47">
        <f>'working sheet'!$D$4</f>
        <v>2020</v>
      </c>
      <c r="E6" s="47">
        <f>'working sheet'!$D$5</f>
        <v>2021</v>
      </c>
      <c r="F6" s="4"/>
      <c r="G6" s="3"/>
      <c r="H6" s="3"/>
    </row>
    <row r="7" spans="1:12" x14ac:dyDescent="0.2">
      <c r="A7" s="6" t="s">
        <v>3</v>
      </c>
      <c r="B7" s="19">
        <v>1892.924211</v>
      </c>
      <c r="C7" s="19">
        <v>2833.0616260000002</v>
      </c>
      <c r="D7" s="19">
        <v>13001.676439000001</v>
      </c>
      <c r="E7" s="19">
        <v>12030.877774</v>
      </c>
      <c r="F7" s="4"/>
      <c r="G7" s="3"/>
      <c r="H7" s="3"/>
    </row>
    <row r="8" spans="1:12" x14ac:dyDescent="0.2">
      <c r="A8" s="38" t="s">
        <v>4</v>
      </c>
      <c r="B8" s="50">
        <v>0.14473</v>
      </c>
      <c r="C8" s="50">
        <v>8.2048660000000009</v>
      </c>
      <c r="D8" s="50">
        <v>1.972415</v>
      </c>
      <c r="E8" s="50">
        <v>12.224879</v>
      </c>
      <c r="F8" s="4"/>
      <c r="G8" s="3"/>
      <c r="H8" s="3"/>
    </row>
    <row r="9" spans="1:12" x14ac:dyDescent="0.2">
      <c r="A9" s="40" t="s">
        <v>5</v>
      </c>
      <c r="B9" s="41">
        <v>5.0058509999999998</v>
      </c>
      <c r="C9" s="41">
        <v>12.723129999999999</v>
      </c>
      <c r="D9" s="41">
        <v>38.840964999999997</v>
      </c>
      <c r="E9" s="41">
        <v>40.807043</v>
      </c>
      <c r="F9" s="4"/>
      <c r="G9" s="3"/>
      <c r="H9" s="3"/>
    </row>
    <row r="10" spans="1:12" x14ac:dyDescent="0.2">
      <c r="A10" s="39" t="s">
        <v>170</v>
      </c>
      <c r="B10" s="50">
        <v>0.61855800000000005</v>
      </c>
      <c r="C10" s="50">
        <v>1.5207079999999999</v>
      </c>
      <c r="D10" s="50">
        <v>13.843978999999999</v>
      </c>
      <c r="E10" s="50">
        <v>15.283806</v>
      </c>
      <c r="F10" s="4"/>
      <c r="G10" s="3"/>
      <c r="H10" s="3"/>
    </row>
    <row r="11" spans="1:12" x14ac:dyDescent="0.2">
      <c r="A11" s="40" t="s">
        <v>6</v>
      </c>
      <c r="B11" s="41">
        <v>28.834493999999999</v>
      </c>
      <c r="C11" s="41">
        <v>33.594123000000003</v>
      </c>
      <c r="D11" s="41">
        <v>90.880587000000006</v>
      </c>
      <c r="E11" s="41">
        <v>134.01773700000001</v>
      </c>
      <c r="F11" s="4"/>
      <c r="G11" s="3"/>
      <c r="H11" s="3"/>
    </row>
    <row r="12" spans="1:12" x14ac:dyDescent="0.2">
      <c r="A12" s="38" t="s">
        <v>7</v>
      </c>
      <c r="B12" s="50">
        <v>0.13799500000000001</v>
      </c>
      <c r="C12" s="50">
        <v>2.3206999999999998E-2</v>
      </c>
      <c r="D12" s="50">
        <v>0.27617799999999998</v>
      </c>
      <c r="E12" s="50">
        <v>9.0207999999999997E-2</v>
      </c>
      <c r="F12" s="4"/>
      <c r="G12" s="3"/>
      <c r="H12" s="3"/>
    </row>
    <row r="13" spans="1:12" x14ac:dyDescent="0.2">
      <c r="A13" s="40" t="s">
        <v>171</v>
      </c>
      <c r="B13" s="41">
        <v>0.14913899999999999</v>
      </c>
      <c r="C13" s="41">
        <v>0.20976500000000001</v>
      </c>
      <c r="D13" s="41">
        <v>0.59362700000000002</v>
      </c>
      <c r="E13" s="41">
        <v>1.0380480000000001</v>
      </c>
      <c r="F13" s="4"/>
      <c r="G13" s="3"/>
      <c r="H13" s="3"/>
    </row>
    <row r="14" spans="1:12" x14ac:dyDescent="0.2">
      <c r="A14" s="39" t="s">
        <v>172</v>
      </c>
      <c r="B14" s="50">
        <v>44.698098999999999</v>
      </c>
      <c r="C14" s="50">
        <v>30.940939</v>
      </c>
      <c r="D14" s="50">
        <v>127.435784</v>
      </c>
      <c r="E14" s="50">
        <v>120.894088</v>
      </c>
      <c r="F14" s="4"/>
      <c r="G14" s="3"/>
      <c r="H14" s="3"/>
    </row>
    <row r="15" spans="1:12" x14ac:dyDescent="0.2">
      <c r="A15" s="40" t="s">
        <v>8</v>
      </c>
      <c r="B15" s="41">
        <v>151.68435600000001</v>
      </c>
      <c r="C15" s="41">
        <v>188.03558000000001</v>
      </c>
      <c r="D15" s="41">
        <v>518.41212800000005</v>
      </c>
      <c r="E15" s="41">
        <v>564.76910399999997</v>
      </c>
      <c r="F15" s="4"/>
      <c r="G15" s="3"/>
      <c r="H15" s="3"/>
    </row>
    <row r="16" spans="1:12" x14ac:dyDescent="0.2">
      <c r="A16" s="38" t="s">
        <v>246</v>
      </c>
      <c r="B16" s="50">
        <v>22.075164999999998</v>
      </c>
      <c r="C16" s="50">
        <v>25.168631999999999</v>
      </c>
      <c r="D16" s="50">
        <v>112.315518</v>
      </c>
      <c r="E16" s="50">
        <v>111.415567</v>
      </c>
      <c r="F16" s="4"/>
      <c r="G16" s="3"/>
      <c r="H16" s="3"/>
    </row>
    <row r="17" spans="1:8" x14ac:dyDescent="0.2">
      <c r="A17" s="40" t="s">
        <v>9</v>
      </c>
      <c r="B17" s="41">
        <v>0.82859499999999997</v>
      </c>
      <c r="C17" s="41">
        <v>3.5481750000000001</v>
      </c>
      <c r="D17" s="41">
        <v>4.1132530000000003</v>
      </c>
      <c r="E17" s="41">
        <v>6.7887620000000002</v>
      </c>
      <c r="F17" s="4"/>
      <c r="G17" s="3"/>
      <c r="H17" s="3"/>
    </row>
    <row r="18" spans="1:8" x14ac:dyDescent="0.2">
      <c r="A18" s="39" t="s">
        <v>10</v>
      </c>
      <c r="B18" s="50">
        <v>0.35409400000000002</v>
      </c>
      <c r="C18" s="50">
        <v>0.50177000000000005</v>
      </c>
      <c r="D18" s="50">
        <v>1.9279120000000001</v>
      </c>
      <c r="E18" s="50">
        <v>2.7640220000000002</v>
      </c>
      <c r="F18" s="4"/>
      <c r="G18" s="3"/>
      <c r="H18" s="3"/>
    </row>
    <row r="19" spans="1:8" x14ac:dyDescent="0.2">
      <c r="A19" s="40" t="s">
        <v>11</v>
      </c>
      <c r="B19" s="41">
        <v>2.3082189999999998</v>
      </c>
      <c r="C19" s="41">
        <v>3.6813859999999998</v>
      </c>
      <c r="D19" s="41">
        <v>16.442461999999999</v>
      </c>
      <c r="E19" s="41">
        <v>15.76885</v>
      </c>
      <c r="F19" s="4"/>
      <c r="G19" s="3"/>
      <c r="H19" s="3"/>
    </row>
    <row r="20" spans="1:8" x14ac:dyDescent="0.2">
      <c r="A20" s="38" t="s">
        <v>173</v>
      </c>
      <c r="B20" s="50">
        <v>3.088E-3</v>
      </c>
      <c r="C20" s="50">
        <v>0.39756999999999998</v>
      </c>
      <c r="D20" s="50">
        <v>2.6218110000000001</v>
      </c>
      <c r="E20" s="50">
        <v>1.7613540000000001</v>
      </c>
      <c r="F20" s="4"/>
      <c r="G20" s="3"/>
      <c r="H20" s="3"/>
    </row>
    <row r="21" spans="1:8" x14ac:dyDescent="0.2">
      <c r="A21" s="40" t="s">
        <v>12</v>
      </c>
      <c r="B21" s="41">
        <v>6.4999999999999997E-3</v>
      </c>
      <c r="C21" s="41">
        <v>0.62850300000000003</v>
      </c>
      <c r="D21" s="41">
        <v>0.61504099999999995</v>
      </c>
      <c r="E21" s="41">
        <v>1.1081490000000001</v>
      </c>
      <c r="F21" s="4"/>
      <c r="G21" s="3"/>
      <c r="H21" s="3"/>
    </row>
    <row r="22" spans="1:8" x14ac:dyDescent="0.2">
      <c r="A22" s="39" t="s">
        <v>174</v>
      </c>
      <c r="B22" s="50">
        <v>0.18192700000000001</v>
      </c>
      <c r="C22" s="50">
        <v>2.0369090000000001</v>
      </c>
      <c r="D22" s="50">
        <v>1.5394369999999999</v>
      </c>
      <c r="E22" s="50">
        <v>4.6360989999999997</v>
      </c>
      <c r="F22" s="4"/>
      <c r="G22" s="3"/>
      <c r="H22" s="3"/>
    </row>
    <row r="23" spans="1:8" x14ac:dyDescent="0.2">
      <c r="A23" s="40" t="s">
        <v>13</v>
      </c>
      <c r="B23" s="41">
        <v>0.158886</v>
      </c>
      <c r="C23" s="41">
        <v>0.95558200000000004</v>
      </c>
      <c r="D23" s="41">
        <v>2.6653410000000002</v>
      </c>
      <c r="E23" s="41">
        <v>3.2424309999999998</v>
      </c>
      <c r="F23" s="4"/>
      <c r="G23" s="3"/>
      <c r="H23" s="3"/>
    </row>
    <row r="24" spans="1:8" x14ac:dyDescent="0.2">
      <c r="A24" s="38" t="s">
        <v>14</v>
      </c>
      <c r="B24" s="50">
        <v>12.653333999999999</v>
      </c>
      <c r="C24" s="50">
        <v>11.133817000000001</v>
      </c>
      <c r="D24" s="50">
        <v>48.019472999999998</v>
      </c>
      <c r="E24" s="50">
        <v>37.030262999999998</v>
      </c>
      <c r="F24" s="4"/>
      <c r="G24" s="3"/>
      <c r="H24" s="3"/>
    </row>
    <row r="25" spans="1:8" x14ac:dyDescent="0.2">
      <c r="A25" s="40" t="s">
        <v>15</v>
      </c>
      <c r="B25" s="41">
        <v>11.938442</v>
      </c>
      <c r="C25" s="41">
        <v>15.936874</v>
      </c>
      <c r="D25" s="41">
        <v>84.271727999999996</v>
      </c>
      <c r="E25" s="41">
        <v>59.98657</v>
      </c>
      <c r="F25" s="4"/>
      <c r="G25" s="3"/>
      <c r="H25" s="3"/>
    </row>
    <row r="26" spans="1:8" x14ac:dyDescent="0.2">
      <c r="A26" s="39" t="s">
        <v>16</v>
      </c>
      <c r="B26" s="50">
        <v>2.4179179999999998</v>
      </c>
      <c r="C26" s="50">
        <v>10.969080999999999</v>
      </c>
      <c r="D26" s="50">
        <v>19.013362999999998</v>
      </c>
      <c r="E26" s="50">
        <v>35.6663</v>
      </c>
      <c r="F26" s="4"/>
      <c r="G26" s="3"/>
      <c r="H26" s="3"/>
    </row>
    <row r="27" spans="1:8" x14ac:dyDescent="0.2">
      <c r="A27" s="40" t="s">
        <v>175</v>
      </c>
      <c r="B27" s="41">
        <v>4.380458</v>
      </c>
      <c r="C27" s="41">
        <v>3.4427989999999999</v>
      </c>
      <c r="D27" s="41">
        <v>21.67277</v>
      </c>
      <c r="E27" s="41">
        <v>16.564755000000002</v>
      </c>
      <c r="F27" s="4"/>
      <c r="G27" s="3"/>
      <c r="H27" s="3"/>
    </row>
    <row r="28" spans="1:8" x14ac:dyDescent="0.2">
      <c r="A28" s="38" t="s">
        <v>17</v>
      </c>
      <c r="B28" s="50">
        <v>3.606859</v>
      </c>
      <c r="C28" s="50">
        <v>11.329102000000001</v>
      </c>
      <c r="D28" s="50">
        <v>26.916370000000001</v>
      </c>
      <c r="E28" s="50">
        <v>44.088329999999999</v>
      </c>
      <c r="F28" s="4"/>
      <c r="G28" s="3"/>
      <c r="H28" s="3"/>
    </row>
    <row r="29" spans="1:8" x14ac:dyDescent="0.2">
      <c r="A29" s="40" t="s">
        <v>18</v>
      </c>
      <c r="B29" s="41">
        <v>6.905627</v>
      </c>
      <c r="C29" s="41">
        <v>1.9596229999999999</v>
      </c>
      <c r="D29" s="41">
        <v>41.473655000000001</v>
      </c>
      <c r="E29" s="41">
        <v>8.3100290000000001</v>
      </c>
      <c r="F29" s="4"/>
      <c r="G29" s="3"/>
      <c r="H29" s="3"/>
    </row>
    <row r="30" spans="1:8" x14ac:dyDescent="0.2">
      <c r="A30" s="39" t="s">
        <v>19</v>
      </c>
      <c r="B30" s="50">
        <v>1.14554</v>
      </c>
      <c r="C30" s="50">
        <v>2.4074119999999999</v>
      </c>
      <c r="D30" s="50">
        <v>6.9165349999999997</v>
      </c>
      <c r="E30" s="50">
        <v>10.268641000000001</v>
      </c>
      <c r="F30" s="4"/>
      <c r="G30" s="3"/>
      <c r="H30" s="3"/>
    </row>
    <row r="31" spans="1:8" x14ac:dyDescent="0.2">
      <c r="A31" s="40" t="s">
        <v>20</v>
      </c>
      <c r="B31" s="41">
        <v>7.2089E-2</v>
      </c>
      <c r="C31" s="41" t="s">
        <v>262</v>
      </c>
      <c r="D31" s="41">
        <v>21.818418999999999</v>
      </c>
      <c r="E31" s="41">
        <v>0.215756</v>
      </c>
      <c r="F31" s="4"/>
      <c r="G31" s="3"/>
      <c r="H31" s="3"/>
    </row>
    <row r="32" spans="1:8" x14ac:dyDescent="0.2">
      <c r="A32" s="38" t="s">
        <v>21</v>
      </c>
      <c r="B32" s="50">
        <v>1.97424</v>
      </c>
      <c r="C32" s="50">
        <v>2.810568</v>
      </c>
      <c r="D32" s="50">
        <v>8.3226250000000004</v>
      </c>
      <c r="E32" s="50">
        <v>11.546393</v>
      </c>
      <c r="F32" s="4"/>
      <c r="G32" s="3"/>
      <c r="H32" s="3"/>
    </row>
    <row r="33" spans="1:8" x14ac:dyDescent="0.2">
      <c r="A33" s="40" t="s">
        <v>22</v>
      </c>
      <c r="B33" s="41">
        <v>6.1934000000000003E-2</v>
      </c>
      <c r="C33" s="41">
        <v>8.9109999999999995E-2</v>
      </c>
      <c r="D33" s="41">
        <v>0.92913999999999997</v>
      </c>
      <c r="E33" s="41">
        <v>0.44028899999999999</v>
      </c>
      <c r="F33" s="4"/>
      <c r="G33" s="3"/>
      <c r="H33" s="3"/>
    </row>
    <row r="34" spans="1:8" x14ac:dyDescent="0.2">
      <c r="A34" s="39" t="s">
        <v>176</v>
      </c>
      <c r="B34" s="50">
        <v>2.742721</v>
      </c>
      <c r="C34" s="50">
        <v>5.8710420000000001</v>
      </c>
      <c r="D34" s="50">
        <v>21.660374999999998</v>
      </c>
      <c r="E34" s="50">
        <v>22.478207000000001</v>
      </c>
      <c r="F34" s="4"/>
      <c r="G34" s="3"/>
      <c r="H34" s="3"/>
    </row>
    <row r="35" spans="1:8" x14ac:dyDescent="0.2">
      <c r="A35" s="40" t="s">
        <v>23</v>
      </c>
      <c r="B35" s="41">
        <v>3.488537</v>
      </c>
      <c r="C35" s="41">
        <v>3.999295</v>
      </c>
      <c r="D35" s="41">
        <v>21.086510000000001</v>
      </c>
      <c r="E35" s="41">
        <v>20.131656</v>
      </c>
      <c r="F35" s="4"/>
      <c r="G35" s="3"/>
      <c r="H35" s="3"/>
    </row>
    <row r="36" spans="1:8" x14ac:dyDescent="0.2">
      <c r="A36" s="38" t="s">
        <v>24</v>
      </c>
      <c r="B36" s="50">
        <v>4.416493</v>
      </c>
      <c r="C36" s="50">
        <v>17.685663999999999</v>
      </c>
      <c r="D36" s="50">
        <v>41.256597999999997</v>
      </c>
      <c r="E36" s="50">
        <v>47.594368000000003</v>
      </c>
      <c r="F36" s="4"/>
      <c r="G36" s="3"/>
      <c r="H36" s="3"/>
    </row>
    <row r="37" spans="1:8" x14ac:dyDescent="0.2">
      <c r="A37" s="40" t="s">
        <v>25</v>
      </c>
      <c r="B37" s="41">
        <v>117.909683</v>
      </c>
      <c r="C37" s="41">
        <v>65.828102999999999</v>
      </c>
      <c r="D37" s="41">
        <v>242.95006599999999</v>
      </c>
      <c r="E37" s="41">
        <v>313.54074200000002</v>
      </c>
      <c r="F37" s="4"/>
      <c r="G37" s="3"/>
      <c r="H37" s="3"/>
    </row>
    <row r="38" spans="1:8" x14ac:dyDescent="0.2">
      <c r="A38" s="39" t="s">
        <v>26</v>
      </c>
      <c r="B38" s="50">
        <v>0.32392399999999999</v>
      </c>
      <c r="C38" s="50">
        <v>0.153141</v>
      </c>
      <c r="D38" s="50">
        <v>0.87348800000000004</v>
      </c>
      <c r="E38" s="50">
        <v>0.62365800000000005</v>
      </c>
      <c r="F38" s="4"/>
      <c r="G38" s="3"/>
      <c r="H38" s="3"/>
    </row>
    <row r="39" spans="1:8" x14ac:dyDescent="0.2">
      <c r="A39" s="40" t="s">
        <v>27</v>
      </c>
      <c r="B39" s="41">
        <v>1.6141529999999999</v>
      </c>
      <c r="C39" s="41">
        <v>5.1839029999999999</v>
      </c>
      <c r="D39" s="41">
        <v>22.259620999999999</v>
      </c>
      <c r="E39" s="41">
        <v>23.066576999999999</v>
      </c>
      <c r="F39" s="4"/>
      <c r="G39" s="3"/>
      <c r="H39" s="3"/>
    </row>
    <row r="40" spans="1:8" x14ac:dyDescent="0.2">
      <c r="A40" s="38" t="s">
        <v>28</v>
      </c>
      <c r="B40" s="50">
        <v>94.180670000000006</v>
      </c>
      <c r="C40" s="50">
        <v>184.72320199999999</v>
      </c>
      <c r="D40" s="50">
        <v>792.28142700000001</v>
      </c>
      <c r="E40" s="50">
        <v>699.53030699999999</v>
      </c>
      <c r="F40" s="4"/>
      <c r="G40" s="3"/>
      <c r="H40" s="3"/>
    </row>
    <row r="41" spans="1:8" x14ac:dyDescent="0.2">
      <c r="A41" s="40" t="s">
        <v>177</v>
      </c>
      <c r="B41" s="41">
        <v>11.781343</v>
      </c>
      <c r="C41" s="41">
        <v>27.529274999999998</v>
      </c>
      <c r="D41" s="41">
        <v>63.531193999999999</v>
      </c>
      <c r="E41" s="41">
        <v>116.841381</v>
      </c>
      <c r="F41" s="4"/>
      <c r="G41" s="3"/>
      <c r="H41" s="3"/>
    </row>
    <row r="42" spans="1:8" x14ac:dyDescent="0.2">
      <c r="A42" s="39" t="s">
        <v>29</v>
      </c>
      <c r="B42" s="50">
        <v>1.371982</v>
      </c>
      <c r="C42" s="50">
        <v>1.733768</v>
      </c>
      <c r="D42" s="50">
        <v>7.50373</v>
      </c>
      <c r="E42" s="50">
        <v>6.2400669999999998</v>
      </c>
      <c r="F42" s="4"/>
      <c r="G42" s="3"/>
      <c r="H42" s="3"/>
    </row>
    <row r="43" spans="1:8" x14ac:dyDescent="0.2">
      <c r="A43" s="40" t="s">
        <v>178</v>
      </c>
      <c r="B43" s="41">
        <v>0.150917</v>
      </c>
      <c r="C43" s="41">
        <v>1.123186</v>
      </c>
      <c r="D43" s="41">
        <v>0.66168300000000002</v>
      </c>
      <c r="E43" s="41">
        <v>1.600142</v>
      </c>
      <c r="F43" s="4"/>
      <c r="G43" s="3"/>
      <c r="H43" s="3"/>
    </row>
    <row r="44" spans="1:8" x14ac:dyDescent="0.2">
      <c r="A44" s="38" t="s">
        <v>30</v>
      </c>
      <c r="B44" s="50">
        <v>0.31855299999999998</v>
      </c>
      <c r="C44" s="50">
        <v>0.17763999999999999</v>
      </c>
      <c r="D44" s="50">
        <v>3.1984699999999999</v>
      </c>
      <c r="E44" s="50">
        <v>1.056718</v>
      </c>
      <c r="F44" s="4"/>
      <c r="G44" s="3"/>
      <c r="H44" s="3"/>
    </row>
    <row r="45" spans="1:8" x14ac:dyDescent="0.2">
      <c r="A45" s="40" t="s">
        <v>31</v>
      </c>
      <c r="B45" s="41">
        <v>8.1399939999999997</v>
      </c>
      <c r="C45" s="41">
        <v>9.0061669999999996</v>
      </c>
      <c r="D45" s="41">
        <v>75.673141000000001</v>
      </c>
      <c r="E45" s="41">
        <v>32.198141999999997</v>
      </c>
      <c r="F45" s="4"/>
      <c r="G45" s="3"/>
      <c r="H45" s="3"/>
    </row>
    <row r="46" spans="1:8" x14ac:dyDescent="0.2">
      <c r="A46" s="39" t="s">
        <v>32</v>
      </c>
      <c r="B46" s="50">
        <v>19.239007000000001</v>
      </c>
      <c r="C46" s="50">
        <v>72.358549999999994</v>
      </c>
      <c r="D46" s="50">
        <v>202.44240199999999</v>
      </c>
      <c r="E46" s="50">
        <v>257.23931900000002</v>
      </c>
      <c r="F46" s="4"/>
      <c r="G46" s="3"/>
      <c r="H46" s="3"/>
    </row>
    <row r="47" spans="1:8" x14ac:dyDescent="0.2">
      <c r="A47" s="40" t="s">
        <v>33</v>
      </c>
      <c r="B47" s="41">
        <v>25.357949999999999</v>
      </c>
      <c r="C47" s="41">
        <v>22.210788000000001</v>
      </c>
      <c r="D47" s="41">
        <v>120.40961799999999</v>
      </c>
      <c r="E47" s="41">
        <v>94.616748000000001</v>
      </c>
      <c r="F47" s="4"/>
      <c r="G47" s="3"/>
      <c r="H47" s="3"/>
    </row>
    <row r="48" spans="1:8" x14ac:dyDescent="0.2">
      <c r="A48" s="38" t="s">
        <v>34</v>
      </c>
      <c r="B48" s="50">
        <v>1.0727E-2</v>
      </c>
      <c r="C48" s="50">
        <v>2.362E-3</v>
      </c>
      <c r="D48" s="50">
        <v>1.2730999999999999E-2</v>
      </c>
      <c r="E48" s="50">
        <v>9.0270000000000003E-3</v>
      </c>
      <c r="F48" s="4"/>
      <c r="G48" s="3"/>
      <c r="H48" s="3"/>
    </row>
    <row r="49" spans="1:8" x14ac:dyDescent="0.2">
      <c r="A49" s="40" t="s">
        <v>179</v>
      </c>
      <c r="B49" s="41">
        <v>9.2376090000000008</v>
      </c>
      <c r="C49" s="41">
        <v>9.73034</v>
      </c>
      <c r="D49" s="41">
        <v>49.875267000000001</v>
      </c>
      <c r="E49" s="41">
        <v>21.026035</v>
      </c>
      <c r="F49" s="4"/>
      <c r="G49" s="3"/>
      <c r="H49" s="3"/>
    </row>
    <row r="50" spans="1:8" x14ac:dyDescent="0.2">
      <c r="A50" s="39" t="s">
        <v>35</v>
      </c>
      <c r="B50" s="50" t="s">
        <v>262</v>
      </c>
      <c r="C50" s="50" t="s">
        <v>262</v>
      </c>
      <c r="D50" s="39">
        <v>0.03</v>
      </c>
      <c r="E50" s="39">
        <v>1.2E-4</v>
      </c>
      <c r="F50" s="4"/>
      <c r="G50" s="3"/>
      <c r="H50" s="3"/>
    </row>
    <row r="51" spans="1:8" x14ac:dyDescent="0.2">
      <c r="A51" s="40" t="s">
        <v>36</v>
      </c>
      <c r="B51" s="41">
        <v>6.4275900000000004</v>
      </c>
      <c r="C51" s="41">
        <v>8.2850699999999993</v>
      </c>
      <c r="D51" s="41">
        <v>37.044943000000004</v>
      </c>
      <c r="E51" s="41">
        <v>31.828292000000001</v>
      </c>
      <c r="F51" s="4"/>
      <c r="G51" s="3"/>
      <c r="H51" s="3"/>
    </row>
    <row r="52" spans="1:8" x14ac:dyDescent="0.2">
      <c r="A52" s="38" t="s">
        <v>37</v>
      </c>
      <c r="B52" s="39">
        <v>0.20752000000000001</v>
      </c>
      <c r="C52" s="39">
        <v>4.4472529999999999</v>
      </c>
      <c r="D52" s="39">
        <v>5.920172</v>
      </c>
      <c r="E52" s="39">
        <v>14.022168000000001</v>
      </c>
      <c r="F52" s="4"/>
      <c r="G52" s="3"/>
      <c r="H52" s="3"/>
    </row>
    <row r="53" spans="1:8" x14ac:dyDescent="0.2">
      <c r="A53" s="40" t="s">
        <v>38</v>
      </c>
      <c r="B53" s="41">
        <v>4.9874000000000002E-2</v>
      </c>
      <c r="C53" s="41">
        <v>1.2363599999999999</v>
      </c>
      <c r="D53" s="41">
        <v>1.4592000000000001</v>
      </c>
      <c r="E53" s="41">
        <v>4.0305949999999999</v>
      </c>
      <c r="F53" s="4"/>
      <c r="G53" s="3"/>
      <c r="H53" s="3"/>
    </row>
    <row r="54" spans="1:8" x14ac:dyDescent="0.2">
      <c r="A54" s="39" t="s">
        <v>39</v>
      </c>
      <c r="B54" s="39">
        <v>2.5432169999999998</v>
      </c>
      <c r="C54" s="39">
        <v>0.97266200000000003</v>
      </c>
      <c r="D54" s="39">
        <v>9.0765820000000001</v>
      </c>
      <c r="E54" s="39">
        <v>3.1104210000000001</v>
      </c>
      <c r="F54" s="4"/>
      <c r="G54" s="3"/>
      <c r="H54" s="3"/>
    </row>
    <row r="55" spans="1:8" x14ac:dyDescent="0.2">
      <c r="A55" s="40" t="s">
        <v>40</v>
      </c>
      <c r="B55" s="41">
        <v>2.4341719999999998</v>
      </c>
      <c r="C55" s="41">
        <v>16.601310000000002</v>
      </c>
      <c r="D55" s="41">
        <v>40.983490000000003</v>
      </c>
      <c r="E55" s="41">
        <v>51.520968000000003</v>
      </c>
      <c r="F55" s="4"/>
      <c r="G55" s="3"/>
      <c r="H55" s="3"/>
    </row>
    <row r="56" spans="1:8" x14ac:dyDescent="0.2">
      <c r="A56" s="38" t="s">
        <v>41</v>
      </c>
      <c r="B56" s="39">
        <v>3.0269759999999999</v>
      </c>
      <c r="C56" s="39">
        <v>0.71941100000000002</v>
      </c>
      <c r="D56" s="39">
        <v>10.220393</v>
      </c>
      <c r="E56" s="39">
        <v>11.219163999999999</v>
      </c>
      <c r="F56" s="4"/>
      <c r="G56" s="3"/>
      <c r="H56" s="3"/>
    </row>
    <row r="57" spans="1:8" x14ac:dyDescent="0.2">
      <c r="A57" s="40" t="s">
        <v>42</v>
      </c>
      <c r="B57" s="41" t="s">
        <v>262</v>
      </c>
      <c r="C57" s="41" t="s">
        <v>262</v>
      </c>
      <c r="D57" s="41" t="s">
        <v>262</v>
      </c>
      <c r="E57" s="41">
        <v>2.5989000000000002E-2</v>
      </c>
      <c r="F57" s="4"/>
      <c r="G57" s="3"/>
      <c r="H57" s="3"/>
    </row>
    <row r="58" spans="1:8" x14ac:dyDescent="0.2">
      <c r="A58" s="39" t="s">
        <v>43</v>
      </c>
      <c r="B58" s="50" t="s">
        <v>262</v>
      </c>
      <c r="C58" s="50" t="s">
        <v>262</v>
      </c>
      <c r="D58" s="39">
        <v>0.73912199999999995</v>
      </c>
      <c r="E58" s="39">
        <v>3.0405000000000001E-2</v>
      </c>
      <c r="F58" s="4"/>
      <c r="G58" s="3"/>
      <c r="H58" s="3"/>
    </row>
    <row r="59" spans="1:8" ht="13.5" customHeight="1" x14ac:dyDescent="0.2">
      <c r="A59" s="40" t="s">
        <v>44</v>
      </c>
      <c r="B59" s="41">
        <v>2.4589999999999998E-3</v>
      </c>
      <c r="C59" s="41">
        <v>4.5734909999999998</v>
      </c>
      <c r="D59" s="41">
        <v>3.5514199999999998</v>
      </c>
      <c r="E59" s="41">
        <v>10.212996</v>
      </c>
      <c r="F59" s="4"/>
      <c r="G59" s="3"/>
      <c r="H59" s="3"/>
    </row>
    <row r="60" spans="1:8" x14ac:dyDescent="0.2">
      <c r="A60" s="38" t="s">
        <v>45</v>
      </c>
      <c r="B60" s="39">
        <v>0.111425</v>
      </c>
      <c r="C60" s="39">
        <v>0.44892500000000002</v>
      </c>
      <c r="D60" s="39">
        <v>0.75878500000000004</v>
      </c>
      <c r="E60" s="39">
        <v>1.970755</v>
      </c>
      <c r="F60" s="4"/>
      <c r="G60" s="3"/>
      <c r="H60" s="3"/>
    </row>
    <row r="61" spans="1:8" x14ac:dyDescent="0.2">
      <c r="A61" s="40" t="s">
        <v>46</v>
      </c>
      <c r="B61" s="41">
        <v>0.99884799999999996</v>
      </c>
      <c r="C61" s="41">
        <v>3.4594079999999998</v>
      </c>
      <c r="D61" s="41">
        <v>6.0056440000000002</v>
      </c>
      <c r="E61" s="41">
        <v>10.220110999999999</v>
      </c>
      <c r="F61" s="4"/>
      <c r="G61" s="3"/>
      <c r="H61" s="3"/>
    </row>
    <row r="62" spans="1:8" x14ac:dyDescent="0.2">
      <c r="A62" s="39" t="s">
        <v>47</v>
      </c>
      <c r="B62" s="39">
        <v>8.3940000000000004E-3</v>
      </c>
      <c r="C62" s="39">
        <v>0.99187000000000003</v>
      </c>
      <c r="D62" s="39">
        <v>3.5983559999999999</v>
      </c>
      <c r="E62" s="39">
        <v>4.7111700000000001</v>
      </c>
      <c r="F62" s="4"/>
      <c r="G62" s="3"/>
      <c r="H62" s="3"/>
    </row>
    <row r="63" spans="1:8" x14ac:dyDescent="0.2">
      <c r="A63" s="40" t="s">
        <v>180</v>
      </c>
      <c r="B63" s="41">
        <v>0.183642</v>
      </c>
      <c r="C63" s="41">
        <v>0.89439999999999997</v>
      </c>
      <c r="D63" s="41">
        <v>4.1464189999999999</v>
      </c>
      <c r="E63" s="41">
        <v>3.6031550000000001</v>
      </c>
      <c r="F63" s="4"/>
      <c r="G63" s="3"/>
      <c r="H63" s="3"/>
    </row>
    <row r="64" spans="1:8" x14ac:dyDescent="0.2">
      <c r="A64" s="38" t="s">
        <v>48</v>
      </c>
      <c r="B64" s="39">
        <v>1.013298</v>
      </c>
      <c r="C64" s="39">
        <v>4.5009810000000003</v>
      </c>
      <c r="D64" s="39">
        <v>12.209337</v>
      </c>
      <c r="E64" s="39">
        <v>19.0214</v>
      </c>
      <c r="F64" s="4"/>
      <c r="G64" s="3"/>
      <c r="H64" s="3"/>
    </row>
    <row r="65" spans="1:8" x14ac:dyDescent="0.2">
      <c r="A65" s="40" t="s">
        <v>49</v>
      </c>
      <c r="B65" s="41">
        <v>0.196074</v>
      </c>
      <c r="C65" s="41">
        <v>0.33354600000000001</v>
      </c>
      <c r="D65" s="41">
        <v>2.2362510000000002</v>
      </c>
      <c r="E65" s="41">
        <v>2.1759219999999999</v>
      </c>
      <c r="F65" s="4"/>
      <c r="G65" s="3"/>
      <c r="H65" s="3"/>
    </row>
    <row r="66" spans="1:8" x14ac:dyDescent="0.2">
      <c r="A66" s="39" t="s">
        <v>181</v>
      </c>
      <c r="B66" s="39">
        <v>9.5252000000000003E-2</v>
      </c>
      <c r="C66" s="39">
        <v>0.77248899999999998</v>
      </c>
      <c r="D66" s="39">
        <v>2.794349</v>
      </c>
      <c r="E66" s="39">
        <v>3.0124469999999999</v>
      </c>
      <c r="F66" s="4"/>
      <c r="G66" s="3"/>
      <c r="H66" s="3"/>
    </row>
    <row r="67" spans="1:8" x14ac:dyDescent="0.2">
      <c r="A67" s="40" t="s">
        <v>50</v>
      </c>
      <c r="B67" s="41">
        <v>0.153418</v>
      </c>
      <c r="C67" s="41">
        <v>1.4237059999999999</v>
      </c>
      <c r="D67" s="41">
        <v>4.8075669999999997</v>
      </c>
      <c r="E67" s="41">
        <v>7.3902299999999999</v>
      </c>
      <c r="F67" s="4"/>
      <c r="G67" s="3"/>
      <c r="H67" s="3"/>
    </row>
    <row r="68" spans="1:8" x14ac:dyDescent="0.2">
      <c r="A68" s="38" t="s">
        <v>51</v>
      </c>
      <c r="B68" s="39">
        <v>15.704124999999999</v>
      </c>
      <c r="C68" s="39">
        <v>103.462075</v>
      </c>
      <c r="D68" s="39">
        <v>337.87523800000002</v>
      </c>
      <c r="E68" s="39">
        <v>477.39260100000001</v>
      </c>
      <c r="F68" s="4"/>
      <c r="G68" s="3"/>
      <c r="H68" s="3"/>
    </row>
    <row r="69" spans="1:8" x14ac:dyDescent="0.2">
      <c r="A69" s="40" t="s">
        <v>52</v>
      </c>
      <c r="B69" s="41">
        <v>10.558443</v>
      </c>
      <c r="C69" s="41">
        <v>69.518046999999996</v>
      </c>
      <c r="D69" s="41">
        <v>104.976601</v>
      </c>
      <c r="E69" s="41">
        <v>177.01928699999999</v>
      </c>
      <c r="F69" s="4"/>
      <c r="G69" s="3"/>
      <c r="H69" s="3"/>
    </row>
    <row r="70" spans="1:8" x14ac:dyDescent="0.2">
      <c r="A70" s="39" t="s">
        <v>182</v>
      </c>
      <c r="B70" s="39">
        <v>12.695399999999999</v>
      </c>
      <c r="C70" s="39">
        <v>10.957585999999999</v>
      </c>
      <c r="D70" s="39">
        <v>45.092765999999997</v>
      </c>
      <c r="E70" s="39">
        <v>47.687609999999999</v>
      </c>
      <c r="F70" s="4"/>
      <c r="G70" s="3"/>
      <c r="H70" s="3"/>
    </row>
    <row r="71" spans="1:8" x14ac:dyDescent="0.2">
      <c r="A71" s="40" t="s">
        <v>183</v>
      </c>
      <c r="B71" s="41">
        <v>5.1363390000000004</v>
      </c>
      <c r="C71" s="41">
        <v>44.597985000000001</v>
      </c>
      <c r="D71" s="41">
        <v>118.26831199999999</v>
      </c>
      <c r="E71" s="41">
        <v>136.13783000000001</v>
      </c>
      <c r="F71" s="4"/>
      <c r="G71" s="3"/>
      <c r="H71" s="3"/>
    </row>
    <row r="72" spans="1:8" x14ac:dyDescent="0.2">
      <c r="A72" s="38" t="s">
        <v>53</v>
      </c>
      <c r="B72" s="39">
        <v>1.0828979999999999</v>
      </c>
      <c r="C72" s="39">
        <v>1.285774</v>
      </c>
      <c r="D72" s="39">
        <v>8.8043130000000005</v>
      </c>
      <c r="E72" s="39">
        <v>16.171493000000002</v>
      </c>
      <c r="F72" s="4"/>
      <c r="G72" s="3"/>
      <c r="H72" s="3"/>
    </row>
    <row r="73" spans="1:8" x14ac:dyDescent="0.2">
      <c r="A73" s="40" t="s">
        <v>184</v>
      </c>
      <c r="B73" s="41">
        <v>1.1958999999999999E-2</v>
      </c>
      <c r="C73" s="41">
        <v>5.3959E-2</v>
      </c>
      <c r="D73" s="41">
        <v>0.274063</v>
      </c>
      <c r="E73" s="41">
        <v>0.28271499999999999</v>
      </c>
      <c r="F73" s="4"/>
      <c r="G73" s="3"/>
      <c r="H73" s="3"/>
    </row>
    <row r="74" spans="1:8" x14ac:dyDescent="0.2">
      <c r="A74" s="39" t="s">
        <v>54</v>
      </c>
      <c r="B74" s="39">
        <v>0.110732</v>
      </c>
      <c r="C74" s="39">
        <v>0.75925600000000004</v>
      </c>
      <c r="D74" s="39">
        <v>6.1023149999999999</v>
      </c>
      <c r="E74" s="39">
        <v>4.8821440000000003</v>
      </c>
      <c r="F74" s="4"/>
      <c r="G74" s="3"/>
      <c r="H74" s="3"/>
    </row>
    <row r="75" spans="1:8" x14ac:dyDescent="0.2">
      <c r="A75" s="40" t="s">
        <v>55</v>
      </c>
      <c r="B75" s="41">
        <v>2.3260800000000001</v>
      </c>
      <c r="C75" s="41">
        <v>12.048572</v>
      </c>
      <c r="D75" s="41">
        <v>33.382990999999997</v>
      </c>
      <c r="E75" s="41">
        <v>37.213788000000001</v>
      </c>
      <c r="F75" s="4"/>
      <c r="G75" s="3"/>
      <c r="H75" s="3"/>
    </row>
    <row r="76" spans="1:8" x14ac:dyDescent="0.2">
      <c r="A76" s="38" t="s">
        <v>56</v>
      </c>
      <c r="B76" s="39">
        <v>0.40050599999999997</v>
      </c>
      <c r="C76" s="39">
        <v>3.4202810000000001</v>
      </c>
      <c r="D76" s="39">
        <v>14.737869</v>
      </c>
      <c r="E76" s="39">
        <v>15.332575</v>
      </c>
      <c r="F76" s="4"/>
      <c r="G76" s="3"/>
      <c r="H76" s="3"/>
    </row>
    <row r="77" spans="1:8" x14ac:dyDescent="0.2">
      <c r="A77" s="40" t="s">
        <v>57</v>
      </c>
      <c r="B77" s="41">
        <v>1.8799410000000001</v>
      </c>
      <c r="C77" s="41">
        <v>8.0138470000000002</v>
      </c>
      <c r="D77" s="41">
        <v>26.166612000000001</v>
      </c>
      <c r="E77" s="41">
        <v>36.174416000000001</v>
      </c>
      <c r="F77" s="4"/>
      <c r="G77" s="3"/>
      <c r="H77" s="3"/>
    </row>
    <row r="78" spans="1:8" x14ac:dyDescent="0.2">
      <c r="A78" s="39" t="s">
        <v>58</v>
      </c>
      <c r="B78" s="39">
        <v>4.5428999999999997E-2</v>
      </c>
      <c r="C78" s="39">
        <v>1.689551</v>
      </c>
      <c r="D78" s="39">
        <v>131.122379</v>
      </c>
      <c r="E78" s="39">
        <v>52.264549000000002</v>
      </c>
      <c r="F78" s="4"/>
      <c r="G78" s="3"/>
      <c r="H78" s="3"/>
    </row>
    <row r="79" spans="1:8" x14ac:dyDescent="0.2">
      <c r="A79" s="40" t="s">
        <v>59</v>
      </c>
      <c r="B79" s="41">
        <v>12.51967</v>
      </c>
      <c r="C79" s="41">
        <v>20.444042</v>
      </c>
      <c r="D79" s="41">
        <v>126.906189</v>
      </c>
      <c r="E79" s="41">
        <v>98.649762999999993</v>
      </c>
      <c r="F79" s="4"/>
      <c r="G79" s="3"/>
      <c r="H79" s="3"/>
    </row>
    <row r="80" spans="1:8" x14ac:dyDescent="0.2">
      <c r="A80" s="38" t="s">
        <v>60</v>
      </c>
      <c r="B80" s="39">
        <v>58.899219000000002</v>
      </c>
      <c r="C80" s="39">
        <v>53.289988000000001</v>
      </c>
      <c r="D80" s="39">
        <v>316.35984500000001</v>
      </c>
      <c r="E80" s="39">
        <v>209.49073300000001</v>
      </c>
      <c r="F80" s="4"/>
      <c r="G80" s="3"/>
      <c r="H80" s="3"/>
    </row>
    <row r="81" spans="1:8" x14ac:dyDescent="0.2">
      <c r="A81" s="40" t="s">
        <v>61</v>
      </c>
      <c r="B81" s="41">
        <v>23.336124999999999</v>
      </c>
      <c r="C81" s="41">
        <v>7.8600279999999998</v>
      </c>
      <c r="D81" s="41">
        <v>75.725765999999993</v>
      </c>
      <c r="E81" s="41">
        <v>44.242534999999997</v>
      </c>
      <c r="F81" s="4"/>
      <c r="G81" s="3"/>
      <c r="H81" s="3"/>
    </row>
    <row r="82" spans="1:8" x14ac:dyDescent="0.2">
      <c r="A82" s="39" t="s">
        <v>62</v>
      </c>
      <c r="B82" s="39">
        <v>0.41697699999999999</v>
      </c>
      <c r="C82" s="39">
        <v>1.5592239999999999</v>
      </c>
      <c r="D82" s="39">
        <v>2.0136959999999999</v>
      </c>
      <c r="E82" s="39">
        <v>5.1951020000000003</v>
      </c>
      <c r="F82" s="4"/>
      <c r="G82" s="3"/>
      <c r="H82" s="3"/>
    </row>
    <row r="83" spans="1:8" x14ac:dyDescent="0.2">
      <c r="A83" s="40" t="s">
        <v>63</v>
      </c>
      <c r="B83" s="41">
        <v>4.834365</v>
      </c>
      <c r="C83" s="41">
        <v>6.1967429999999997</v>
      </c>
      <c r="D83" s="41">
        <v>29.229858</v>
      </c>
      <c r="E83" s="41">
        <v>26.862589</v>
      </c>
      <c r="F83" s="4"/>
      <c r="G83" s="3"/>
      <c r="H83" s="3"/>
    </row>
    <row r="84" spans="1:8" x14ac:dyDescent="0.2">
      <c r="A84" s="38" t="s">
        <v>64</v>
      </c>
      <c r="B84" s="50" t="s">
        <v>262</v>
      </c>
      <c r="C84" s="39">
        <v>9.2000000000000003E-4</v>
      </c>
      <c r="D84" s="39">
        <v>5.3220999999999997E-2</v>
      </c>
      <c r="E84" s="39">
        <v>3.2440999999999998E-2</v>
      </c>
      <c r="F84" s="4"/>
      <c r="G84" s="3"/>
      <c r="H84" s="3"/>
    </row>
    <row r="85" spans="1:8" x14ac:dyDescent="0.2">
      <c r="A85" s="40" t="s">
        <v>65</v>
      </c>
      <c r="B85" s="41">
        <v>0.87805200000000005</v>
      </c>
      <c r="C85" s="41">
        <v>4.994408</v>
      </c>
      <c r="D85" s="41">
        <v>6.2306869999999996</v>
      </c>
      <c r="E85" s="41">
        <v>18.152294000000001</v>
      </c>
      <c r="F85" s="4"/>
      <c r="G85" s="3"/>
      <c r="H85" s="3"/>
    </row>
    <row r="86" spans="1:8" x14ac:dyDescent="0.2">
      <c r="A86" s="39" t="s">
        <v>66</v>
      </c>
      <c r="B86" s="39">
        <v>7.535E-3</v>
      </c>
      <c r="C86" s="39">
        <v>0.77554900000000004</v>
      </c>
      <c r="D86" s="39">
        <v>2.0235530000000002</v>
      </c>
      <c r="E86" s="39">
        <v>2.2340599999999999</v>
      </c>
      <c r="F86" s="4"/>
      <c r="G86" s="3"/>
      <c r="H86" s="3"/>
    </row>
    <row r="87" spans="1:8" x14ac:dyDescent="0.2">
      <c r="A87" s="40" t="s">
        <v>67</v>
      </c>
      <c r="B87" s="41">
        <v>5.4783999999999999E-2</v>
      </c>
      <c r="C87" s="41">
        <v>9.1356999999999994E-2</v>
      </c>
      <c r="D87" s="41">
        <v>0.71973600000000004</v>
      </c>
      <c r="E87" s="41">
        <v>0.47131499999999998</v>
      </c>
      <c r="F87" s="4"/>
      <c r="G87" s="3"/>
      <c r="H87" s="3"/>
    </row>
    <row r="88" spans="1:8" x14ac:dyDescent="0.2">
      <c r="A88" s="38" t="s">
        <v>185</v>
      </c>
      <c r="B88" s="39">
        <v>2.2277840000000002</v>
      </c>
      <c r="C88" s="39">
        <v>7.126036</v>
      </c>
      <c r="D88" s="39">
        <v>29.988194</v>
      </c>
      <c r="E88" s="39">
        <v>33.265011999999999</v>
      </c>
      <c r="F88" s="4"/>
      <c r="G88" s="3"/>
      <c r="H88" s="3"/>
    </row>
    <row r="89" spans="1:8" x14ac:dyDescent="0.2">
      <c r="A89" s="40" t="s">
        <v>68</v>
      </c>
      <c r="B89" s="41">
        <v>4.160304</v>
      </c>
      <c r="C89" s="41">
        <v>12.336354</v>
      </c>
      <c r="D89" s="41">
        <v>55.523040999999999</v>
      </c>
      <c r="E89" s="41">
        <v>55.748196</v>
      </c>
      <c r="F89" s="4"/>
      <c r="G89" s="3"/>
      <c r="H89" s="3"/>
    </row>
    <row r="90" spans="1:8" x14ac:dyDescent="0.2">
      <c r="A90" s="39" t="s">
        <v>69</v>
      </c>
      <c r="B90" s="39">
        <v>512.41453200000001</v>
      </c>
      <c r="C90" s="39">
        <v>358.708054</v>
      </c>
      <c r="D90" s="39">
        <v>2579.944986</v>
      </c>
      <c r="E90" s="39">
        <v>1530.709327</v>
      </c>
      <c r="F90" s="4"/>
      <c r="G90" s="3"/>
      <c r="H90" s="3"/>
    </row>
    <row r="91" spans="1:8" x14ac:dyDescent="0.2">
      <c r="A91" s="40" t="s">
        <v>70</v>
      </c>
      <c r="B91" s="41">
        <v>69.143124</v>
      </c>
      <c r="C91" s="41">
        <v>216.69403399999999</v>
      </c>
      <c r="D91" s="41">
        <v>583.97818500000005</v>
      </c>
      <c r="E91" s="41">
        <v>977.75748899999996</v>
      </c>
      <c r="F91" s="4"/>
      <c r="G91" s="3"/>
      <c r="H91" s="3"/>
    </row>
    <row r="92" spans="1:8" x14ac:dyDescent="0.2">
      <c r="A92" s="38" t="s">
        <v>186</v>
      </c>
      <c r="B92" s="39">
        <v>2.8052670000000002</v>
      </c>
      <c r="C92" s="39">
        <v>5.3784029999999996</v>
      </c>
      <c r="D92" s="39">
        <v>20.991354999999999</v>
      </c>
      <c r="E92" s="39">
        <v>16.459071000000002</v>
      </c>
      <c r="F92" s="4"/>
      <c r="G92" s="3"/>
      <c r="H92" s="3"/>
    </row>
    <row r="93" spans="1:8" x14ac:dyDescent="0.2">
      <c r="A93" s="40" t="s">
        <v>187</v>
      </c>
      <c r="B93" s="41">
        <v>459.60106300000001</v>
      </c>
      <c r="C93" s="41">
        <v>848.21019699999999</v>
      </c>
      <c r="D93" s="41">
        <v>4142.7974679999998</v>
      </c>
      <c r="E93" s="41">
        <v>3407.0572729999999</v>
      </c>
      <c r="F93" s="4"/>
      <c r="G93" s="3"/>
      <c r="H93" s="3"/>
    </row>
    <row r="94" spans="1:8" x14ac:dyDescent="0.2">
      <c r="A94" s="39" t="s">
        <v>71</v>
      </c>
      <c r="B94" s="39">
        <v>35.595716000000003</v>
      </c>
      <c r="C94" s="39">
        <v>22.542162999999999</v>
      </c>
      <c r="D94" s="39">
        <v>610.78219000000001</v>
      </c>
      <c r="E94" s="39">
        <v>386.982035</v>
      </c>
      <c r="F94" s="4"/>
      <c r="G94" s="3"/>
      <c r="H94" s="3"/>
    </row>
    <row r="95" spans="1:8" x14ac:dyDescent="0.2">
      <c r="A95" s="40" t="s">
        <v>72</v>
      </c>
      <c r="B95" s="41">
        <v>0.49831599999999998</v>
      </c>
      <c r="C95" s="41">
        <v>35.333947000000002</v>
      </c>
      <c r="D95" s="41">
        <v>2.9468890000000001</v>
      </c>
      <c r="E95" s="41">
        <v>41.967073999999997</v>
      </c>
      <c r="F95" s="4"/>
      <c r="G95" s="3"/>
      <c r="H95" s="3"/>
    </row>
    <row r="96" spans="1:8" x14ac:dyDescent="0.2">
      <c r="A96" s="38" t="s">
        <v>188</v>
      </c>
      <c r="B96" s="39">
        <v>22.049672000000001</v>
      </c>
      <c r="C96" s="39">
        <v>36.068266999999999</v>
      </c>
      <c r="D96" s="39">
        <v>174.391188</v>
      </c>
      <c r="E96" s="39">
        <v>154.022786</v>
      </c>
      <c r="F96" s="4"/>
      <c r="G96" s="3"/>
      <c r="H96" s="3"/>
    </row>
    <row r="97" spans="1:8" x14ac:dyDescent="0.2">
      <c r="A97" s="40" t="s">
        <v>73</v>
      </c>
      <c r="B97" s="41">
        <v>0.15815899999999999</v>
      </c>
      <c r="C97" s="41">
        <v>0.67249400000000004</v>
      </c>
      <c r="D97" s="41">
        <v>12.042999999999999</v>
      </c>
      <c r="E97" s="41">
        <v>4.9537089999999999</v>
      </c>
      <c r="F97" s="4"/>
      <c r="G97" s="3"/>
      <c r="H97" s="3"/>
    </row>
    <row r="98" spans="1:8" x14ac:dyDescent="0.2">
      <c r="A98" s="39" t="s">
        <v>190</v>
      </c>
      <c r="B98" s="39">
        <v>5.0000000000000001E-4</v>
      </c>
      <c r="C98" s="39">
        <v>1.3762E-2</v>
      </c>
      <c r="D98" s="39">
        <v>0.30653999999999998</v>
      </c>
      <c r="E98" s="39">
        <v>0.22370499999999999</v>
      </c>
      <c r="F98" s="4"/>
      <c r="G98" s="3"/>
      <c r="H98" s="3"/>
    </row>
    <row r="99" spans="1:8" x14ac:dyDescent="0.2">
      <c r="A99" s="40" t="s">
        <v>74</v>
      </c>
      <c r="B99" s="41">
        <v>8.9004860000000008</v>
      </c>
      <c r="C99" s="41">
        <v>53.737195999999997</v>
      </c>
      <c r="D99" s="41">
        <v>198.022279</v>
      </c>
      <c r="E99" s="41">
        <v>417.78128700000002</v>
      </c>
      <c r="F99" s="4"/>
      <c r="G99" s="3"/>
      <c r="H99" s="3"/>
    </row>
    <row r="100" spans="1:8" x14ac:dyDescent="0.2">
      <c r="A100" s="38" t="s">
        <v>189</v>
      </c>
      <c r="B100" s="39">
        <v>1.3189</v>
      </c>
      <c r="C100" s="39">
        <v>19.601713</v>
      </c>
      <c r="D100" s="39">
        <v>24.008393999999999</v>
      </c>
      <c r="E100" s="39">
        <v>51.931212000000002</v>
      </c>
      <c r="F100" s="4"/>
      <c r="G100" s="3"/>
      <c r="H100" s="3"/>
    </row>
    <row r="101" spans="1:8" x14ac:dyDescent="0.2">
      <c r="A101" s="40" t="s">
        <v>75</v>
      </c>
      <c r="B101" s="41">
        <v>2.9353009999999999</v>
      </c>
      <c r="C101" s="41">
        <v>9.0465429999999998</v>
      </c>
      <c r="D101" s="41">
        <v>31.390992000000001</v>
      </c>
      <c r="E101" s="41">
        <v>36.798791999999999</v>
      </c>
      <c r="F101" s="4"/>
      <c r="G101" s="3"/>
      <c r="H101" s="3"/>
    </row>
    <row r="102" spans="1:8" x14ac:dyDescent="0.2">
      <c r="A102" s="43" t="s">
        <v>76</v>
      </c>
      <c r="B102" s="44">
        <v>5.4900000000000001E-4</v>
      </c>
      <c r="C102" s="55" t="s">
        <v>262</v>
      </c>
      <c r="D102" s="44">
        <v>73.683062000000007</v>
      </c>
      <c r="E102" s="44">
        <v>371.57079900000002</v>
      </c>
      <c r="F102" s="4"/>
      <c r="G102" s="3"/>
      <c r="H102" s="3"/>
    </row>
    <row r="103" spans="1:8" x14ac:dyDescent="0.2">
      <c r="A103" s="45" t="s">
        <v>77</v>
      </c>
      <c r="B103" s="46">
        <v>0.13339999999999999</v>
      </c>
      <c r="C103" s="46">
        <v>7.3467320000000003</v>
      </c>
      <c r="D103" s="46">
        <v>49.703798999999997</v>
      </c>
      <c r="E103" s="46">
        <v>41.133291999999997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60" t="str">
        <f>'working sheet'!$B$33</f>
        <v>*The data for 2021 are preliminary</v>
      </c>
      <c r="B106" s="60"/>
      <c r="C106" s="60"/>
      <c r="D106" s="60"/>
      <c r="E106" s="60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sheet'!J7</f>
        <v>Non-oil Foreign Merchandise Trade Through Abu Dhabi Ports, April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265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6" t="s">
        <v>191</v>
      </c>
      <c r="B4" s="56"/>
      <c r="C4" s="56"/>
      <c r="D4" s="56"/>
      <c r="E4" s="56"/>
      <c r="F4" s="56"/>
      <c r="G4" s="56"/>
      <c r="H4" s="24"/>
    </row>
    <row r="5" spans="1:12" ht="25.5" customHeight="1" x14ac:dyDescent="0.2">
      <c r="A5" s="61" t="s">
        <v>0</v>
      </c>
      <c r="B5" s="58" t="s">
        <v>1</v>
      </c>
      <c r="C5" s="58"/>
      <c r="D5" s="62" t="s">
        <v>2</v>
      </c>
      <c r="E5" s="62"/>
      <c r="F5" s="4"/>
      <c r="G5" s="3"/>
      <c r="H5" s="3"/>
    </row>
    <row r="6" spans="1:12" x14ac:dyDescent="0.2">
      <c r="A6" s="61"/>
      <c r="B6" s="47">
        <f>'working sheet'!$D$4</f>
        <v>2020</v>
      </c>
      <c r="C6" s="47">
        <f>'working sheet'!$D$5</f>
        <v>2021</v>
      </c>
      <c r="D6" s="47">
        <f>'working sheet'!$D$4</f>
        <v>2020</v>
      </c>
      <c r="E6" s="47">
        <f>'working sheet'!$D$5</f>
        <v>2021</v>
      </c>
      <c r="F6" s="4"/>
      <c r="G6" s="3"/>
      <c r="H6" s="3"/>
    </row>
    <row r="7" spans="1:12" x14ac:dyDescent="0.2">
      <c r="A7" s="6" t="s">
        <v>3</v>
      </c>
      <c r="B7" s="19">
        <v>6831.2627339999999</v>
      </c>
      <c r="C7" s="19">
        <v>6871.1834740000004</v>
      </c>
      <c r="D7" s="19">
        <v>35137.698727000003</v>
      </c>
      <c r="E7" s="19">
        <v>28847.653826999998</v>
      </c>
      <c r="F7" s="4"/>
      <c r="G7" s="3"/>
      <c r="H7" s="3"/>
    </row>
    <row r="8" spans="1:12" x14ac:dyDescent="0.2">
      <c r="A8" s="38" t="s">
        <v>4</v>
      </c>
      <c r="B8" s="50">
        <v>3.994211</v>
      </c>
      <c r="C8" s="50">
        <v>11.210747</v>
      </c>
      <c r="D8" s="50">
        <v>33.266675999999997</v>
      </c>
      <c r="E8" s="50">
        <v>44.104821000000001</v>
      </c>
      <c r="F8" s="4"/>
      <c r="G8" s="3"/>
      <c r="H8" s="3"/>
    </row>
    <row r="9" spans="1:12" x14ac:dyDescent="0.2">
      <c r="A9" s="40" t="s">
        <v>5</v>
      </c>
      <c r="B9" s="41">
        <v>69.706406000000001</v>
      </c>
      <c r="C9" s="41">
        <v>63.209688999999997</v>
      </c>
      <c r="D9" s="41">
        <v>233.904267</v>
      </c>
      <c r="E9" s="41">
        <v>266.05550299999999</v>
      </c>
      <c r="F9" s="4"/>
      <c r="G9" s="3"/>
      <c r="H9" s="3"/>
    </row>
    <row r="10" spans="1:12" x14ac:dyDescent="0.2">
      <c r="A10" s="39" t="s">
        <v>170</v>
      </c>
      <c r="B10" s="50">
        <v>3.9972690000000002</v>
      </c>
      <c r="C10" s="50">
        <v>2.2090540000000001</v>
      </c>
      <c r="D10" s="50">
        <v>15.008063999999999</v>
      </c>
      <c r="E10" s="50">
        <v>61.272914999999998</v>
      </c>
      <c r="F10" s="4"/>
      <c r="G10" s="3"/>
      <c r="H10" s="3"/>
    </row>
    <row r="11" spans="1:12" x14ac:dyDescent="0.2">
      <c r="A11" s="40" t="s">
        <v>6</v>
      </c>
      <c r="B11" s="41">
        <v>170.83674099999999</v>
      </c>
      <c r="C11" s="41">
        <v>147.387429</v>
      </c>
      <c r="D11" s="41">
        <v>641.82482800000002</v>
      </c>
      <c r="E11" s="41">
        <v>567.97821599999997</v>
      </c>
      <c r="F11" s="4"/>
      <c r="G11" s="3"/>
      <c r="H11" s="3"/>
    </row>
    <row r="12" spans="1:12" x14ac:dyDescent="0.2">
      <c r="A12" s="38" t="s">
        <v>7</v>
      </c>
      <c r="B12" s="50" t="s">
        <v>262</v>
      </c>
      <c r="C12" s="50">
        <v>0.16766600000000001</v>
      </c>
      <c r="D12" s="50">
        <v>3.9631E-2</v>
      </c>
      <c r="E12" s="50">
        <v>0.268179</v>
      </c>
      <c r="F12" s="4"/>
      <c r="G12" s="3"/>
      <c r="H12" s="3"/>
    </row>
    <row r="13" spans="1:12" x14ac:dyDescent="0.2">
      <c r="A13" s="40" t="s">
        <v>171</v>
      </c>
      <c r="B13" s="41">
        <v>0.92693199999999998</v>
      </c>
      <c r="C13" s="41">
        <v>1.264292</v>
      </c>
      <c r="D13" s="41">
        <v>2.4615459999999998</v>
      </c>
      <c r="E13" s="41">
        <v>6.1443880000000002</v>
      </c>
      <c r="F13" s="4"/>
      <c r="G13" s="3"/>
      <c r="H13" s="3"/>
    </row>
    <row r="14" spans="1:12" x14ac:dyDescent="0.2">
      <c r="A14" s="39" t="s">
        <v>172</v>
      </c>
      <c r="B14" s="50">
        <v>21.063503000000001</v>
      </c>
      <c r="C14" s="50">
        <v>17.135372</v>
      </c>
      <c r="D14" s="50">
        <v>103.406132</v>
      </c>
      <c r="E14" s="50">
        <v>75.904334000000006</v>
      </c>
      <c r="F14" s="4"/>
      <c r="G14" s="3"/>
      <c r="H14" s="3"/>
    </row>
    <row r="15" spans="1:12" x14ac:dyDescent="0.2">
      <c r="A15" s="40" t="s">
        <v>8</v>
      </c>
      <c r="B15" s="41">
        <v>34.276584</v>
      </c>
      <c r="C15" s="41">
        <v>40.206851999999998</v>
      </c>
      <c r="D15" s="41">
        <v>173.85346200000001</v>
      </c>
      <c r="E15" s="41">
        <v>185.29832400000001</v>
      </c>
      <c r="F15" s="4"/>
      <c r="G15" s="3"/>
      <c r="H15" s="3"/>
    </row>
    <row r="16" spans="1:12" x14ac:dyDescent="0.2">
      <c r="A16" s="38" t="s">
        <v>246</v>
      </c>
      <c r="B16" s="50">
        <v>5.5043439999999997</v>
      </c>
      <c r="C16" s="50">
        <v>4.9972640000000004</v>
      </c>
      <c r="D16" s="50">
        <v>30.567112000000002</v>
      </c>
      <c r="E16" s="50">
        <v>31.054127000000001</v>
      </c>
      <c r="F16" s="4"/>
      <c r="G16" s="3"/>
      <c r="H16" s="3"/>
    </row>
    <row r="17" spans="1:8" x14ac:dyDescent="0.2">
      <c r="A17" s="40" t="s">
        <v>9</v>
      </c>
      <c r="B17" s="41">
        <v>77.703804000000005</v>
      </c>
      <c r="C17" s="41">
        <v>6.4542710000000003</v>
      </c>
      <c r="D17" s="41">
        <v>272.280484</v>
      </c>
      <c r="E17" s="41">
        <v>264.270353</v>
      </c>
      <c r="F17" s="4"/>
      <c r="G17" s="3"/>
      <c r="H17" s="3"/>
    </row>
    <row r="18" spans="1:8" x14ac:dyDescent="0.2">
      <c r="A18" s="39" t="s">
        <v>10</v>
      </c>
      <c r="B18" s="50">
        <v>5.4120549999999996</v>
      </c>
      <c r="C18" s="50">
        <v>3.7652830000000002</v>
      </c>
      <c r="D18" s="50">
        <v>22.723479999999999</v>
      </c>
      <c r="E18" s="50">
        <v>17.823384999999998</v>
      </c>
      <c r="F18" s="4"/>
      <c r="G18" s="3"/>
      <c r="H18" s="3"/>
    </row>
    <row r="19" spans="1:8" x14ac:dyDescent="0.2">
      <c r="A19" s="40" t="s">
        <v>11</v>
      </c>
      <c r="B19" s="41">
        <v>67.007328000000001</v>
      </c>
      <c r="C19" s="41">
        <v>32.030479</v>
      </c>
      <c r="D19" s="41">
        <v>342.71099700000002</v>
      </c>
      <c r="E19" s="41">
        <v>172.93046899999999</v>
      </c>
      <c r="F19" s="4"/>
      <c r="G19" s="3"/>
      <c r="H19" s="3"/>
    </row>
    <row r="20" spans="1:8" x14ac:dyDescent="0.2">
      <c r="A20" s="38" t="s">
        <v>173</v>
      </c>
      <c r="B20" s="50">
        <v>1.0749550000000001</v>
      </c>
      <c r="C20" s="50">
        <v>1.290359</v>
      </c>
      <c r="D20" s="50">
        <v>11.087301</v>
      </c>
      <c r="E20" s="50">
        <v>9.1270220000000002</v>
      </c>
      <c r="F20" s="4"/>
      <c r="G20" s="3"/>
      <c r="H20" s="3"/>
    </row>
    <row r="21" spans="1:8" x14ac:dyDescent="0.2">
      <c r="A21" s="40" t="s">
        <v>12</v>
      </c>
      <c r="B21" s="41">
        <v>9.9346000000000004E-2</v>
      </c>
      <c r="C21" s="41">
        <v>0.27960699999999999</v>
      </c>
      <c r="D21" s="41">
        <v>0.87471900000000002</v>
      </c>
      <c r="E21" s="41">
        <v>0.55978499999999998</v>
      </c>
      <c r="F21" s="4"/>
      <c r="G21" s="3"/>
      <c r="H21" s="3"/>
    </row>
    <row r="22" spans="1:8" x14ac:dyDescent="0.2">
      <c r="A22" s="39" t="s">
        <v>174</v>
      </c>
      <c r="B22" s="50">
        <v>28.344439000000001</v>
      </c>
      <c r="C22" s="50">
        <v>35.016013000000001</v>
      </c>
      <c r="D22" s="50">
        <v>91.767065000000002</v>
      </c>
      <c r="E22" s="50">
        <v>142.46707699999999</v>
      </c>
      <c r="F22" s="4"/>
      <c r="G22" s="3"/>
      <c r="H22" s="3"/>
    </row>
    <row r="23" spans="1:8" x14ac:dyDescent="0.2">
      <c r="A23" s="40" t="s">
        <v>13</v>
      </c>
      <c r="B23" s="41">
        <v>2.4489380000000001</v>
      </c>
      <c r="C23" s="41">
        <v>6.5276339999999999</v>
      </c>
      <c r="D23" s="41">
        <v>13.093051000000001</v>
      </c>
      <c r="E23" s="41">
        <v>29.794817999999999</v>
      </c>
      <c r="F23" s="4"/>
      <c r="G23" s="3"/>
      <c r="H23" s="3"/>
    </row>
    <row r="24" spans="1:8" x14ac:dyDescent="0.2">
      <c r="A24" s="38" t="s">
        <v>14</v>
      </c>
      <c r="B24" s="50">
        <v>9.1141059999999996</v>
      </c>
      <c r="C24" s="50">
        <v>9.0523880000000005</v>
      </c>
      <c r="D24" s="50">
        <v>29.987679</v>
      </c>
      <c r="E24" s="50">
        <v>44.359001999999997</v>
      </c>
      <c r="F24" s="4"/>
      <c r="G24" s="3"/>
      <c r="H24" s="3"/>
    </row>
    <row r="25" spans="1:8" x14ac:dyDescent="0.2">
      <c r="A25" s="40" t="s">
        <v>15</v>
      </c>
      <c r="B25" s="41">
        <v>5.0261469999999999</v>
      </c>
      <c r="C25" s="41">
        <v>11.792687000000001</v>
      </c>
      <c r="D25" s="41">
        <v>28.726754</v>
      </c>
      <c r="E25" s="41">
        <v>50.552819999999997</v>
      </c>
      <c r="F25" s="4"/>
      <c r="G25" s="3"/>
      <c r="H25" s="3"/>
    </row>
    <row r="26" spans="1:8" x14ac:dyDescent="0.2">
      <c r="A26" s="39" t="s">
        <v>16</v>
      </c>
      <c r="B26" s="50">
        <v>76.631118000000001</v>
      </c>
      <c r="C26" s="50">
        <v>62.478965000000002</v>
      </c>
      <c r="D26" s="50">
        <v>313.67453799999998</v>
      </c>
      <c r="E26" s="50">
        <v>301.29388</v>
      </c>
      <c r="F26" s="4"/>
      <c r="G26" s="3"/>
      <c r="H26" s="3"/>
    </row>
    <row r="27" spans="1:8" x14ac:dyDescent="0.2">
      <c r="A27" s="40" t="s">
        <v>175</v>
      </c>
      <c r="B27" s="41">
        <v>36.785789999999999</v>
      </c>
      <c r="C27" s="41">
        <v>30.357265999999999</v>
      </c>
      <c r="D27" s="41">
        <v>142.148258</v>
      </c>
      <c r="E27" s="41">
        <v>130.85183499999999</v>
      </c>
      <c r="F27" s="4"/>
      <c r="G27" s="3"/>
      <c r="H27" s="3"/>
    </row>
    <row r="28" spans="1:8" x14ac:dyDescent="0.2">
      <c r="A28" s="38" t="s">
        <v>17</v>
      </c>
      <c r="B28" s="50">
        <v>19.327200999999999</v>
      </c>
      <c r="C28" s="50">
        <v>32.098272999999999</v>
      </c>
      <c r="D28" s="50">
        <v>98.983917000000005</v>
      </c>
      <c r="E28" s="50">
        <v>113.377792</v>
      </c>
      <c r="F28" s="4"/>
      <c r="G28" s="3"/>
      <c r="H28" s="3"/>
    </row>
    <row r="29" spans="1:8" x14ac:dyDescent="0.2">
      <c r="A29" s="40" t="s">
        <v>18</v>
      </c>
      <c r="B29" s="41">
        <v>4.8939579999999996</v>
      </c>
      <c r="C29" s="41">
        <v>6.9420570000000001</v>
      </c>
      <c r="D29" s="41">
        <v>18.434463999999998</v>
      </c>
      <c r="E29" s="41">
        <v>17.564912</v>
      </c>
      <c r="F29" s="4"/>
      <c r="G29" s="3"/>
      <c r="H29" s="3"/>
    </row>
    <row r="30" spans="1:8" x14ac:dyDescent="0.2">
      <c r="A30" s="39" t="s">
        <v>19</v>
      </c>
      <c r="B30" s="50">
        <v>3.9732609999999999</v>
      </c>
      <c r="C30" s="50">
        <v>3.3615900000000001</v>
      </c>
      <c r="D30" s="50">
        <v>68.780997999999997</v>
      </c>
      <c r="E30" s="50">
        <v>19.088144</v>
      </c>
      <c r="F30" s="4"/>
      <c r="G30" s="3"/>
      <c r="H30" s="3"/>
    </row>
    <row r="31" spans="1:8" x14ac:dyDescent="0.2">
      <c r="A31" s="40" t="s">
        <v>20</v>
      </c>
      <c r="B31" s="41">
        <v>8.7019999999999997E-3</v>
      </c>
      <c r="C31" s="41">
        <v>1.3415E-2</v>
      </c>
      <c r="D31" s="41">
        <v>4.5784999999999999E-2</v>
      </c>
      <c r="E31" s="41">
        <v>4.9983E-2</v>
      </c>
      <c r="F31" s="4"/>
      <c r="G31" s="3"/>
      <c r="H31" s="3"/>
    </row>
    <row r="32" spans="1:8" x14ac:dyDescent="0.2">
      <c r="A32" s="38" t="s">
        <v>21</v>
      </c>
      <c r="B32" s="50">
        <v>45.182366000000002</v>
      </c>
      <c r="C32" s="50">
        <v>33.763706999999997</v>
      </c>
      <c r="D32" s="50">
        <v>258.53209800000002</v>
      </c>
      <c r="E32" s="50">
        <v>170.58987400000001</v>
      </c>
      <c r="F32" s="4"/>
      <c r="G32" s="3"/>
      <c r="H32" s="3"/>
    </row>
    <row r="33" spans="1:8" x14ac:dyDescent="0.2">
      <c r="A33" s="40" t="s">
        <v>22</v>
      </c>
      <c r="B33" s="41">
        <v>140.76469299999999</v>
      </c>
      <c r="C33" s="41">
        <v>636.65311599999995</v>
      </c>
      <c r="D33" s="41">
        <v>1157.6435309999999</v>
      </c>
      <c r="E33" s="41">
        <v>1663.464072</v>
      </c>
      <c r="F33" s="4"/>
      <c r="G33" s="3"/>
      <c r="H33" s="3"/>
    </row>
    <row r="34" spans="1:8" x14ac:dyDescent="0.2">
      <c r="A34" s="39" t="s">
        <v>176</v>
      </c>
      <c r="B34" s="50">
        <v>29.074190000000002</v>
      </c>
      <c r="C34" s="50">
        <v>113.125237</v>
      </c>
      <c r="D34" s="50">
        <v>174.481359</v>
      </c>
      <c r="E34" s="50">
        <v>740.93185100000005</v>
      </c>
      <c r="F34" s="4"/>
      <c r="G34" s="3"/>
      <c r="H34" s="3"/>
    </row>
    <row r="35" spans="1:8" x14ac:dyDescent="0.2">
      <c r="A35" s="40" t="s">
        <v>23</v>
      </c>
      <c r="B35" s="41">
        <v>106.91259599999999</v>
      </c>
      <c r="C35" s="41">
        <v>167.82847000000001</v>
      </c>
      <c r="D35" s="41">
        <v>661.63312800000006</v>
      </c>
      <c r="E35" s="41">
        <v>637.24835199999995</v>
      </c>
      <c r="F35" s="4"/>
      <c r="G35" s="3"/>
      <c r="H35" s="3"/>
    </row>
    <row r="36" spans="1:8" x14ac:dyDescent="0.2">
      <c r="A36" s="38" t="s">
        <v>24</v>
      </c>
      <c r="B36" s="50">
        <v>29.497233000000001</v>
      </c>
      <c r="C36" s="50">
        <v>50.912267999999997</v>
      </c>
      <c r="D36" s="50">
        <v>173.954871</v>
      </c>
      <c r="E36" s="50">
        <v>143.62815499999999</v>
      </c>
      <c r="F36" s="4"/>
      <c r="G36" s="3"/>
      <c r="H36" s="3"/>
    </row>
    <row r="37" spans="1:8" x14ac:dyDescent="0.2">
      <c r="A37" s="40" t="s">
        <v>25</v>
      </c>
      <c r="B37" s="41">
        <v>208.637472</v>
      </c>
      <c r="C37" s="41">
        <v>327.80948699999999</v>
      </c>
      <c r="D37" s="41">
        <v>797.69249400000001</v>
      </c>
      <c r="E37" s="41">
        <v>1623.6773189999999</v>
      </c>
      <c r="F37" s="4"/>
      <c r="G37" s="3"/>
      <c r="H37" s="3"/>
    </row>
    <row r="38" spans="1:8" x14ac:dyDescent="0.2">
      <c r="A38" s="39" t="s">
        <v>26</v>
      </c>
      <c r="B38" s="50">
        <v>2.8124630000000002</v>
      </c>
      <c r="C38" s="50">
        <v>2.8370630000000001</v>
      </c>
      <c r="D38" s="50">
        <v>13.944955</v>
      </c>
      <c r="E38" s="50">
        <v>11.296970999999999</v>
      </c>
      <c r="F38" s="4"/>
      <c r="G38" s="3"/>
      <c r="H38" s="3"/>
    </row>
    <row r="39" spans="1:8" x14ac:dyDescent="0.2">
      <c r="A39" s="40" t="s">
        <v>27</v>
      </c>
      <c r="B39" s="41">
        <v>18.678485999999999</v>
      </c>
      <c r="C39" s="41">
        <v>27.434992999999999</v>
      </c>
      <c r="D39" s="41">
        <v>121.74950200000001</v>
      </c>
      <c r="E39" s="41">
        <v>98.404024000000007</v>
      </c>
      <c r="F39" s="4"/>
      <c r="G39" s="3"/>
      <c r="H39" s="3"/>
    </row>
    <row r="40" spans="1:8" x14ac:dyDescent="0.2">
      <c r="A40" s="38" t="s">
        <v>28</v>
      </c>
      <c r="B40" s="50">
        <v>37.043005000000001</v>
      </c>
      <c r="C40" s="50">
        <v>27.070024</v>
      </c>
      <c r="D40" s="50">
        <v>125.32015199999999</v>
      </c>
      <c r="E40" s="50">
        <v>106.35195299999999</v>
      </c>
      <c r="F40" s="4"/>
      <c r="G40" s="3"/>
      <c r="H40" s="3"/>
    </row>
    <row r="41" spans="1:8" x14ac:dyDescent="0.2">
      <c r="A41" s="40" t="s">
        <v>177</v>
      </c>
      <c r="B41" s="41">
        <v>101.585824</v>
      </c>
      <c r="C41" s="41">
        <v>76.141326000000007</v>
      </c>
      <c r="D41" s="41">
        <v>394.31224700000001</v>
      </c>
      <c r="E41" s="41">
        <v>349.09531199999998</v>
      </c>
      <c r="F41" s="4"/>
      <c r="G41" s="3"/>
      <c r="H41" s="3"/>
    </row>
    <row r="42" spans="1:8" x14ac:dyDescent="0.2">
      <c r="A42" s="39" t="s">
        <v>29</v>
      </c>
      <c r="B42" s="50">
        <v>3.3996059999999999</v>
      </c>
      <c r="C42" s="50">
        <v>4.2105170000000003</v>
      </c>
      <c r="D42" s="50">
        <v>22.018999000000001</v>
      </c>
      <c r="E42" s="50">
        <v>19.519893</v>
      </c>
      <c r="F42" s="4"/>
      <c r="G42" s="3"/>
      <c r="H42" s="3"/>
    </row>
    <row r="43" spans="1:8" x14ac:dyDescent="0.2">
      <c r="A43" s="40" t="s">
        <v>178</v>
      </c>
      <c r="B43" s="41">
        <v>2.4066459999999998</v>
      </c>
      <c r="C43" s="41">
        <v>4.8922569999999999</v>
      </c>
      <c r="D43" s="41">
        <v>7.4701959999999996</v>
      </c>
      <c r="E43" s="41">
        <v>9.4686509999999995</v>
      </c>
      <c r="F43" s="4"/>
      <c r="G43" s="3"/>
      <c r="H43" s="3"/>
    </row>
    <row r="44" spans="1:8" x14ac:dyDescent="0.2">
      <c r="A44" s="38" t="s">
        <v>30</v>
      </c>
      <c r="B44" s="50">
        <v>0.93150699999999997</v>
      </c>
      <c r="C44" s="50">
        <v>0.24374399999999999</v>
      </c>
      <c r="D44" s="50">
        <v>5.3794639999999996</v>
      </c>
      <c r="E44" s="50">
        <v>0.84658999999999995</v>
      </c>
      <c r="F44" s="4"/>
      <c r="G44" s="3"/>
      <c r="H44" s="3"/>
    </row>
    <row r="45" spans="1:8" x14ac:dyDescent="0.2">
      <c r="A45" s="40" t="s">
        <v>31</v>
      </c>
      <c r="B45" s="41">
        <v>245.912094</v>
      </c>
      <c r="C45" s="41">
        <v>82.910404999999997</v>
      </c>
      <c r="D45" s="41">
        <v>624.65575200000001</v>
      </c>
      <c r="E45" s="41">
        <v>359.93876</v>
      </c>
      <c r="F45" s="4"/>
      <c r="G45" s="3"/>
      <c r="H45" s="3"/>
    </row>
    <row r="46" spans="1:8" x14ac:dyDescent="0.2">
      <c r="A46" s="39" t="s">
        <v>32</v>
      </c>
      <c r="B46" s="50">
        <v>213.210487</v>
      </c>
      <c r="C46" s="50">
        <v>337.83002800000003</v>
      </c>
      <c r="D46" s="50">
        <v>1014.341281</v>
      </c>
      <c r="E46" s="50">
        <v>1361.82889</v>
      </c>
      <c r="F46" s="4"/>
      <c r="G46" s="3"/>
      <c r="H46" s="3"/>
    </row>
    <row r="47" spans="1:8" x14ac:dyDescent="0.2">
      <c r="A47" s="40" t="s">
        <v>33</v>
      </c>
      <c r="B47" s="41">
        <v>50.758226000000001</v>
      </c>
      <c r="C47" s="41">
        <v>61.982331000000002</v>
      </c>
      <c r="D47" s="41">
        <v>226.104108</v>
      </c>
      <c r="E47" s="41">
        <v>187.54297700000001</v>
      </c>
      <c r="F47" s="4"/>
      <c r="G47" s="3"/>
      <c r="H47" s="3"/>
    </row>
    <row r="48" spans="1:8" x14ac:dyDescent="0.2">
      <c r="A48" s="38" t="s">
        <v>34</v>
      </c>
      <c r="B48" s="50">
        <v>2.664E-2</v>
      </c>
      <c r="C48" s="50">
        <v>1.004135</v>
      </c>
      <c r="D48" s="50">
        <v>2.7898130000000001</v>
      </c>
      <c r="E48" s="50">
        <v>2.9719959999999999</v>
      </c>
      <c r="F48" s="4"/>
      <c r="G48" s="3"/>
      <c r="H48" s="3"/>
    </row>
    <row r="49" spans="1:8" x14ac:dyDescent="0.2">
      <c r="A49" s="40" t="s">
        <v>179</v>
      </c>
      <c r="B49" s="41">
        <v>19.409597000000002</v>
      </c>
      <c r="C49" s="41">
        <v>4.341043</v>
      </c>
      <c r="D49" s="41">
        <v>32.949607</v>
      </c>
      <c r="E49" s="41">
        <v>35.957580999999998</v>
      </c>
      <c r="F49" s="4"/>
      <c r="G49" s="3"/>
      <c r="H49" s="3"/>
    </row>
    <row r="50" spans="1:8" x14ac:dyDescent="0.2">
      <c r="A50" s="39" t="s">
        <v>35</v>
      </c>
      <c r="B50" s="50">
        <v>3.751E-3</v>
      </c>
      <c r="C50" s="50">
        <v>8.8229999999999992E-3</v>
      </c>
      <c r="D50" s="50">
        <v>0.10284699999999999</v>
      </c>
      <c r="E50" s="50">
        <v>0.24543599999999999</v>
      </c>
      <c r="F50" s="4"/>
      <c r="G50" s="3"/>
      <c r="H50" s="3"/>
    </row>
    <row r="51" spans="1:8" x14ac:dyDescent="0.2">
      <c r="A51" s="40" t="s">
        <v>36</v>
      </c>
      <c r="B51" s="41">
        <v>9.6355310000000003</v>
      </c>
      <c r="C51" s="41">
        <v>10.70429</v>
      </c>
      <c r="D51" s="41">
        <v>43.751828000000003</v>
      </c>
      <c r="E51" s="41">
        <v>37.691437999999998</v>
      </c>
      <c r="F51" s="4"/>
      <c r="G51" s="3"/>
      <c r="H51" s="3"/>
    </row>
    <row r="52" spans="1:8" x14ac:dyDescent="0.2">
      <c r="A52" s="38" t="s">
        <v>37</v>
      </c>
      <c r="B52" s="50">
        <v>2.0990000000000002E-3</v>
      </c>
      <c r="C52" s="50">
        <v>0.102161</v>
      </c>
      <c r="D52" s="50">
        <v>0.47310999999999998</v>
      </c>
      <c r="E52" s="50">
        <v>2.0595210000000002</v>
      </c>
      <c r="F52" s="4"/>
      <c r="G52" s="3"/>
      <c r="H52" s="3"/>
    </row>
    <row r="53" spans="1:8" x14ac:dyDescent="0.2">
      <c r="A53" s="40" t="s">
        <v>38</v>
      </c>
      <c r="B53" s="41">
        <v>6.5359E-2</v>
      </c>
      <c r="C53" s="41">
        <v>0.24945800000000001</v>
      </c>
      <c r="D53" s="41">
        <v>0.84764499999999998</v>
      </c>
      <c r="E53" s="41">
        <v>2.3248009999999999</v>
      </c>
      <c r="F53" s="4"/>
      <c r="G53" s="3"/>
      <c r="H53" s="3"/>
    </row>
    <row r="54" spans="1:8" x14ac:dyDescent="0.2">
      <c r="A54" s="39" t="s">
        <v>39</v>
      </c>
      <c r="B54" s="50">
        <v>70.980908999999997</v>
      </c>
      <c r="C54" s="50">
        <v>110.65631399999999</v>
      </c>
      <c r="D54" s="50">
        <v>262.815425</v>
      </c>
      <c r="E54" s="50">
        <v>320.13102400000002</v>
      </c>
      <c r="F54" s="4"/>
      <c r="G54" s="3"/>
      <c r="H54" s="3"/>
    </row>
    <row r="55" spans="1:8" x14ac:dyDescent="0.2">
      <c r="A55" s="40" t="s">
        <v>40</v>
      </c>
      <c r="B55" s="41">
        <v>39.876528999999998</v>
      </c>
      <c r="C55" s="41">
        <v>49.112099000000001</v>
      </c>
      <c r="D55" s="41">
        <v>212.49728899999999</v>
      </c>
      <c r="E55" s="41">
        <v>184.72193999999999</v>
      </c>
      <c r="F55" s="4"/>
      <c r="G55" s="3"/>
      <c r="H55" s="3"/>
    </row>
    <row r="56" spans="1:8" x14ac:dyDescent="0.2">
      <c r="A56" s="38" t="s">
        <v>41</v>
      </c>
      <c r="B56" s="50">
        <v>1.3595660000000001</v>
      </c>
      <c r="C56" s="50">
        <v>13.092984</v>
      </c>
      <c r="D56" s="50">
        <v>124.444889</v>
      </c>
      <c r="E56" s="50">
        <v>32.915444999999998</v>
      </c>
      <c r="F56" s="4"/>
      <c r="G56" s="3"/>
      <c r="H56" s="3"/>
    </row>
    <row r="57" spans="1:8" x14ac:dyDescent="0.2">
      <c r="A57" s="40" t="s">
        <v>42</v>
      </c>
      <c r="B57" s="41">
        <v>0.60711400000000004</v>
      </c>
      <c r="C57" s="41">
        <v>0.872116</v>
      </c>
      <c r="D57" s="41">
        <v>4.8827379999999998</v>
      </c>
      <c r="E57" s="41">
        <v>7.4658280000000001</v>
      </c>
      <c r="F57" s="4"/>
      <c r="G57" s="3"/>
      <c r="H57" s="3"/>
    </row>
    <row r="58" spans="1:8" x14ac:dyDescent="0.2">
      <c r="A58" s="39" t="s">
        <v>43</v>
      </c>
      <c r="B58" s="50">
        <v>0.30795299999999998</v>
      </c>
      <c r="C58" s="50">
        <v>0.16999</v>
      </c>
      <c r="D58" s="50">
        <v>0.72828999999999999</v>
      </c>
      <c r="E58" s="50">
        <v>0.662829</v>
      </c>
      <c r="F58" s="4"/>
      <c r="G58" s="3"/>
      <c r="H58" s="3"/>
    </row>
    <row r="59" spans="1:8" x14ac:dyDescent="0.2">
      <c r="A59" s="40" t="s">
        <v>44</v>
      </c>
      <c r="B59" s="41">
        <v>0.64951199999999998</v>
      </c>
      <c r="C59" s="41">
        <v>5.8771319999999996</v>
      </c>
      <c r="D59" s="41">
        <v>6.1857660000000001</v>
      </c>
      <c r="E59" s="41">
        <v>15.842914</v>
      </c>
      <c r="F59" s="4"/>
      <c r="G59" s="3"/>
      <c r="H59" s="3"/>
    </row>
    <row r="60" spans="1:8" x14ac:dyDescent="0.2">
      <c r="A60" s="38" t="s">
        <v>45</v>
      </c>
      <c r="B60" s="50" t="s">
        <v>262</v>
      </c>
      <c r="C60" s="50">
        <v>0.27723999999999999</v>
      </c>
      <c r="D60" s="50">
        <v>6.3894000000000006E-2</v>
      </c>
      <c r="E60" s="50">
        <v>0.52431099999999997</v>
      </c>
      <c r="F60" s="4"/>
      <c r="G60" s="3"/>
      <c r="H60" s="3"/>
    </row>
    <row r="61" spans="1:8" x14ac:dyDescent="0.2">
      <c r="A61" s="40" t="s">
        <v>46</v>
      </c>
      <c r="B61" s="41">
        <v>1.5340009999999999</v>
      </c>
      <c r="C61" s="41">
        <v>3.38157</v>
      </c>
      <c r="D61" s="41">
        <v>11.831035999999999</v>
      </c>
      <c r="E61" s="41">
        <v>22.466013</v>
      </c>
      <c r="F61" s="4"/>
      <c r="G61" s="3"/>
      <c r="H61" s="3"/>
    </row>
    <row r="62" spans="1:8" x14ac:dyDescent="0.2">
      <c r="A62" s="39" t="s">
        <v>47</v>
      </c>
      <c r="B62" s="50">
        <v>0.98868900000000004</v>
      </c>
      <c r="C62" s="50">
        <v>3.6159059999999998</v>
      </c>
      <c r="D62" s="50">
        <v>7.5228529999999996</v>
      </c>
      <c r="E62" s="50">
        <v>12.587301999999999</v>
      </c>
      <c r="F62" s="4"/>
      <c r="G62" s="3"/>
      <c r="H62" s="3"/>
    </row>
    <row r="63" spans="1:8" x14ac:dyDescent="0.2">
      <c r="A63" s="40" t="s">
        <v>180</v>
      </c>
      <c r="B63" s="41">
        <v>8.821313</v>
      </c>
      <c r="C63" s="41">
        <v>6.101426</v>
      </c>
      <c r="D63" s="41">
        <v>29.967946999999999</v>
      </c>
      <c r="E63" s="41">
        <v>39.831049999999998</v>
      </c>
      <c r="F63" s="4"/>
      <c r="G63" s="3"/>
      <c r="H63" s="3"/>
    </row>
    <row r="64" spans="1:8" x14ac:dyDescent="0.2">
      <c r="A64" s="38" t="s">
        <v>48</v>
      </c>
      <c r="B64" s="50">
        <v>0.913103</v>
      </c>
      <c r="C64" s="50">
        <v>10.613702999999999</v>
      </c>
      <c r="D64" s="50">
        <v>9.8172289999999993</v>
      </c>
      <c r="E64" s="50">
        <v>26.308371000000001</v>
      </c>
      <c r="F64" s="4"/>
      <c r="G64" s="3"/>
      <c r="H64" s="3"/>
    </row>
    <row r="65" spans="1:8" x14ac:dyDescent="0.2">
      <c r="A65" s="40" t="s">
        <v>49</v>
      </c>
      <c r="B65" s="41">
        <v>0.256629</v>
      </c>
      <c r="C65" s="41">
        <v>0.35185</v>
      </c>
      <c r="D65" s="41">
        <v>1.6473739999999999</v>
      </c>
      <c r="E65" s="41">
        <v>1.895178</v>
      </c>
      <c r="F65" s="4"/>
      <c r="G65" s="3"/>
      <c r="H65" s="3"/>
    </row>
    <row r="66" spans="1:8" x14ac:dyDescent="0.2">
      <c r="A66" s="39" t="s">
        <v>181</v>
      </c>
      <c r="B66" s="50">
        <v>4.3709629999999997</v>
      </c>
      <c r="C66" s="50">
        <v>1.1721649999999999</v>
      </c>
      <c r="D66" s="50">
        <v>17.715921000000002</v>
      </c>
      <c r="E66" s="50">
        <v>8.6361109999999996</v>
      </c>
      <c r="F66" s="4"/>
      <c r="G66" s="3"/>
      <c r="H66" s="3"/>
    </row>
    <row r="67" spans="1:8" x14ac:dyDescent="0.2">
      <c r="A67" s="40" t="s">
        <v>50</v>
      </c>
      <c r="B67" s="41">
        <v>9.2502000000000001E-2</v>
      </c>
      <c r="C67" s="41">
        <v>0.40504800000000002</v>
      </c>
      <c r="D67" s="41">
        <v>1.394436</v>
      </c>
      <c r="E67" s="41">
        <v>2.0420340000000001</v>
      </c>
      <c r="F67" s="4"/>
      <c r="G67" s="3"/>
      <c r="H67" s="3"/>
    </row>
    <row r="68" spans="1:8" x14ac:dyDescent="0.2">
      <c r="A68" s="38" t="s">
        <v>51</v>
      </c>
      <c r="B68" s="50">
        <v>1.9957579999999999</v>
      </c>
      <c r="C68" s="50">
        <v>5.281218</v>
      </c>
      <c r="D68" s="50">
        <v>15.643537999999999</v>
      </c>
      <c r="E68" s="50">
        <v>28.682738000000001</v>
      </c>
      <c r="F68" s="4"/>
      <c r="G68" s="3"/>
      <c r="H68" s="3"/>
    </row>
    <row r="69" spans="1:8" x14ac:dyDescent="0.2">
      <c r="A69" s="40" t="s">
        <v>52</v>
      </c>
      <c r="B69" s="41">
        <v>29.549309000000001</v>
      </c>
      <c r="C69" s="41">
        <v>17.193124000000001</v>
      </c>
      <c r="D69" s="41">
        <v>74.254570000000001</v>
      </c>
      <c r="E69" s="41">
        <v>69.590684999999993</v>
      </c>
      <c r="F69" s="4"/>
      <c r="G69" s="3"/>
      <c r="H69" s="3"/>
    </row>
    <row r="70" spans="1:8" x14ac:dyDescent="0.2">
      <c r="A70" s="39" t="s">
        <v>182</v>
      </c>
      <c r="B70" s="50">
        <v>123.37950499999999</v>
      </c>
      <c r="C70" s="50">
        <v>8.2994470000000007</v>
      </c>
      <c r="D70" s="50">
        <v>159.57525000000001</v>
      </c>
      <c r="E70" s="50">
        <v>28.260176999999999</v>
      </c>
      <c r="F70" s="4"/>
      <c r="G70" s="3"/>
      <c r="H70" s="3"/>
    </row>
    <row r="71" spans="1:8" x14ac:dyDescent="0.2">
      <c r="A71" s="40" t="s">
        <v>183</v>
      </c>
      <c r="B71" s="41">
        <v>10.845335</v>
      </c>
      <c r="C71" s="41">
        <v>5.6597090000000003</v>
      </c>
      <c r="D71" s="41">
        <v>26.527501999999998</v>
      </c>
      <c r="E71" s="41">
        <v>21.217613</v>
      </c>
      <c r="F71" s="4"/>
      <c r="G71" s="3"/>
      <c r="H71" s="3"/>
    </row>
    <row r="72" spans="1:8" x14ac:dyDescent="0.2">
      <c r="A72" s="38" t="s">
        <v>53</v>
      </c>
      <c r="B72" s="50">
        <v>3.1962709999999999</v>
      </c>
      <c r="C72" s="50">
        <v>0.30484099999999997</v>
      </c>
      <c r="D72" s="50">
        <v>8.0149369999999998</v>
      </c>
      <c r="E72" s="50">
        <v>11.070455000000001</v>
      </c>
      <c r="F72" s="4"/>
      <c r="G72" s="3"/>
      <c r="H72" s="3"/>
    </row>
    <row r="73" spans="1:8" x14ac:dyDescent="0.2">
      <c r="A73" s="40" t="s">
        <v>184</v>
      </c>
      <c r="B73" s="41">
        <v>8.1372E-2</v>
      </c>
      <c r="C73" s="41">
        <v>1.6278999999999998E-2</v>
      </c>
      <c r="D73" s="41">
        <v>0.33449400000000001</v>
      </c>
      <c r="E73" s="41">
        <v>0.17546700000000001</v>
      </c>
      <c r="F73" s="4"/>
      <c r="G73" s="3"/>
      <c r="H73" s="3"/>
    </row>
    <row r="74" spans="1:8" x14ac:dyDescent="0.2">
      <c r="A74" s="39" t="s">
        <v>54</v>
      </c>
      <c r="B74" s="50">
        <v>5.1577999999999999E-2</v>
      </c>
      <c r="C74" s="50">
        <v>6.0828E-2</v>
      </c>
      <c r="D74" s="50">
        <v>0.33987600000000001</v>
      </c>
      <c r="E74" s="50">
        <v>0.60668500000000003</v>
      </c>
      <c r="F74" s="4"/>
      <c r="G74" s="3"/>
      <c r="H74" s="3"/>
    </row>
    <row r="75" spans="1:8" x14ac:dyDescent="0.2">
      <c r="A75" s="40" t="s">
        <v>55</v>
      </c>
      <c r="B75" s="41">
        <v>33.647364000000003</v>
      </c>
      <c r="C75" s="41">
        <v>34.429285999999998</v>
      </c>
      <c r="D75" s="41">
        <v>188.836173</v>
      </c>
      <c r="E75" s="41">
        <v>165.80267799999999</v>
      </c>
      <c r="F75" s="4"/>
      <c r="G75" s="3"/>
      <c r="H75" s="3"/>
    </row>
    <row r="76" spans="1:8" x14ac:dyDescent="0.2">
      <c r="A76" s="38" t="s">
        <v>56</v>
      </c>
      <c r="B76" s="50">
        <v>23.983174000000002</v>
      </c>
      <c r="C76" s="50">
        <v>14.569105</v>
      </c>
      <c r="D76" s="50">
        <v>66.743855999999994</v>
      </c>
      <c r="E76" s="50">
        <v>96.312793999999997</v>
      </c>
      <c r="F76" s="4"/>
      <c r="G76" s="3"/>
      <c r="H76" s="3"/>
    </row>
    <row r="77" spans="1:8" x14ac:dyDescent="0.2">
      <c r="A77" s="40" t="s">
        <v>57</v>
      </c>
      <c r="B77" s="41">
        <v>59.854785</v>
      </c>
      <c r="C77" s="41">
        <v>37.974926000000004</v>
      </c>
      <c r="D77" s="41">
        <v>162.31162699999999</v>
      </c>
      <c r="E77" s="41">
        <v>152.17585800000001</v>
      </c>
      <c r="F77" s="4"/>
      <c r="G77" s="3"/>
      <c r="H77" s="3"/>
    </row>
    <row r="78" spans="1:8" x14ac:dyDescent="0.2">
      <c r="A78" s="39" t="s">
        <v>58</v>
      </c>
      <c r="B78" s="50">
        <v>1.6576679999999999</v>
      </c>
      <c r="C78" s="50">
        <v>4.3811210000000003</v>
      </c>
      <c r="D78" s="50">
        <v>2189.039237</v>
      </c>
      <c r="E78" s="50">
        <v>135.016953</v>
      </c>
      <c r="F78" s="4"/>
      <c r="G78" s="3"/>
      <c r="H78" s="3"/>
    </row>
    <row r="79" spans="1:8" x14ac:dyDescent="0.2">
      <c r="A79" s="40" t="s">
        <v>59</v>
      </c>
      <c r="B79" s="41">
        <v>290.459317</v>
      </c>
      <c r="C79" s="41">
        <v>686.02389700000003</v>
      </c>
      <c r="D79" s="41">
        <v>1250.9983110000001</v>
      </c>
      <c r="E79" s="41">
        <v>2070.7091970000001</v>
      </c>
      <c r="F79" s="4"/>
      <c r="G79" s="3"/>
      <c r="H79" s="3"/>
    </row>
    <row r="80" spans="1:8" x14ac:dyDescent="0.2">
      <c r="A80" s="38" t="s">
        <v>60</v>
      </c>
      <c r="B80" s="50">
        <v>285.15903500000002</v>
      </c>
      <c r="C80" s="50">
        <v>196.49016</v>
      </c>
      <c r="D80" s="50">
        <v>1772.921484</v>
      </c>
      <c r="E80" s="50">
        <v>926.46095400000002</v>
      </c>
      <c r="F80" s="4"/>
      <c r="G80" s="3"/>
      <c r="H80" s="3"/>
    </row>
    <row r="81" spans="1:8" x14ac:dyDescent="0.2">
      <c r="A81" s="40" t="s">
        <v>61</v>
      </c>
      <c r="B81" s="41">
        <v>456.63966499999998</v>
      </c>
      <c r="C81" s="41">
        <v>766.32267400000001</v>
      </c>
      <c r="D81" s="41">
        <v>2597.8885340000002</v>
      </c>
      <c r="E81" s="41">
        <v>2494.1220880000001</v>
      </c>
      <c r="F81" s="4"/>
      <c r="G81" s="3"/>
      <c r="H81" s="3"/>
    </row>
    <row r="82" spans="1:8" x14ac:dyDescent="0.2">
      <c r="A82" s="39" t="s">
        <v>62</v>
      </c>
      <c r="B82" s="50">
        <v>11.952019</v>
      </c>
      <c r="C82" s="50">
        <v>9.4445320000000006</v>
      </c>
      <c r="D82" s="50">
        <v>62.709024999999997</v>
      </c>
      <c r="E82" s="50">
        <v>40.099742999999997</v>
      </c>
      <c r="F82" s="4"/>
      <c r="G82" s="3"/>
      <c r="H82" s="3"/>
    </row>
    <row r="83" spans="1:8" x14ac:dyDescent="0.2">
      <c r="A83" s="40" t="s">
        <v>63</v>
      </c>
      <c r="B83" s="41">
        <v>35.147727000000003</v>
      </c>
      <c r="C83" s="41">
        <v>38.051226999999997</v>
      </c>
      <c r="D83" s="41">
        <v>170.26758799999999</v>
      </c>
      <c r="E83" s="41">
        <v>187.345055</v>
      </c>
      <c r="F83" s="4"/>
      <c r="G83" s="3"/>
      <c r="H83" s="3"/>
    </row>
    <row r="84" spans="1:8" x14ac:dyDescent="0.2">
      <c r="A84" s="38" t="s">
        <v>64</v>
      </c>
      <c r="B84" s="50">
        <v>2.3381370000000001</v>
      </c>
      <c r="C84" s="50">
        <v>0.20841100000000001</v>
      </c>
      <c r="D84" s="50">
        <v>13.086482</v>
      </c>
      <c r="E84" s="50">
        <v>8.7532639999999997</v>
      </c>
      <c r="F84" s="4"/>
      <c r="G84" s="3"/>
      <c r="H84" s="3"/>
    </row>
    <row r="85" spans="1:8" x14ac:dyDescent="0.2">
      <c r="A85" s="40" t="s">
        <v>65</v>
      </c>
      <c r="B85" s="41">
        <v>13.718268</v>
      </c>
      <c r="C85" s="41">
        <v>21.556415000000001</v>
      </c>
      <c r="D85" s="41">
        <v>88.464849999999998</v>
      </c>
      <c r="E85" s="41">
        <v>104.012275</v>
      </c>
      <c r="F85" s="4"/>
      <c r="G85" s="3"/>
      <c r="H85" s="3"/>
    </row>
    <row r="86" spans="1:8" x14ac:dyDescent="0.2">
      <c r="A86" s="39" t="s">
        <v>66</v>
      </c>
      <c r="B86" s="50">
        <v>5.7159999999999997E-3</v>
      </c>
      <c r="C86" s="50">
        <v>5.1131000000000003E-2</v>
      </c>
      <c r="D86" s="50">
        <v>0.20799100000000001</v>
      </c>
      <c r="E86" s="50">
        <v>0.117683</v>
      </c>
      <c r="F86" s="4"/>
      <c r="G86" s="3"/>
      <c r="H86" s="3"/>
    </row>
    <row r="87" spans="1:8" x14ac:dyDescent="0.2">
      <c r="A87" s="40" t="s">
        <v>67</v>
      </c>
      <c r="B87" s="41">
        <v>8.7896889999999992</v>
      </c>
      <c r="C87" s="41">
        <v>0.78956899999999997</v>
      </c>
      <c r="D87" s="41">
        <v>36.947198</v>
      </c>
      <c r="E87" s="41">
        <v>6.5040579999999997</v>
      </c>
      <c r="F87" s="4"/>
      <c r="G87" s="3"/>
      <c r="H87" s="3"/>
    </row>
    <row r="88" spans="1:8" x14ac:dyDescent="0.2">
      <c r="A88" s="38" t="s">
        <v>185</v>
      </c>
      <c r="B88" s="50">
        <v>9.8982399999999995</v>
      </c>
      <c r="C88" s="50">
        <v>15.315049999999999</v>
      </c>
      <c r="D88" s="50">
        <v>70.686745999999999</v>
      </c>
      <c r="E88" s="50">
        <v>54.839668000000003</v>
      </c>
      <c r="F88" s="4"/>
      <c r="G88" s="3"/>
      <c r="H88" s="3"/>
    </row>
    <row r="89" spans="1:8" x14ac:dyDescent="0.2">
      <c r="A89" s="40" t="s">
        <v>68</v>
      </c>
      <c r="B89" s="41">
        <v>9.1549069999999997</v>
      </c>
      <c r="C89" s="41">
        <v>17.373062000000001</v>
      </c>
      <c r="D89" s="41">
        <v>52.399771000000001</v>
      </c>
      <c r="E89" s="41">
        <v>49.762377000000001</v>
      </c>
      <c r="F89" s="4"/>
      <c r="G89" s="3"/>
      <c r="H89" s="3"/>
    </row>
    <row r="90" spans="1:8" x14ac:dyDescent="0.2">
      <c r="A90" s="39" t="s">
        <v>69</v>
      </c>
      <c r="B90" s="50">
        <v>1228.175213</v>
      </c>
      <c r="C90" s="50">
        <v>786.04504899999995</v>
      </c>
      <c r="D90" s="50">
        <v>5942.6529460000002</v>
      </c>
      <c r="E90" s="50">
        <v>3959.6791429999998</v>
      </c>
      <c r="F90" s="4"/>
      <c r="G90" s="3"/>
      <c r="H90" s="3"/>
    </row>
    <row r="91" spans="1:8" x14ac:dyDescent="0.2">
      <c r="A91" s="40" t="s">
        <v>70</v>
      </c>
      <c r="B91" s="41">
        <v>439.28627999999998</v>
      </c>
      <c r="C91" s="41">
        <v>374.42977000000002</v>
      </c>
      <c r="D91" s="41">
        <v>1869.4869100000001</v>
      </c>
      <c r="E91" s="41">
        <v>1625.0413510000001</v>
      </c>
      <c r="F91" s="4"/>
      <c r="G91" s="3"/>
      <c r="H91" s="3"/>
    </row>
    <row r="92" spans="1:8" x14ac:dyDescent="0.2">
      <c r="A92" s="38" t="s">
        <v>186</v>
      </c>
      <c r="B92" s="50">
        <v>4.3827090000000002</v>
      </c>
      <c r="C92" s="50">
        <v>2.8572609999999998</v>
      </c>
      <c r="D92" s="50">
        <v>22.471052</v>
      </c>
      <c r="E92" s="50">
        <v>8.6813389999999995</v>
      </c>
      <c r="F92" s="4"/>
      <c r="G92" s="3"/>
      <c r="H92" s="3"/>
    </row>
    <row r="93" spans="1:8" x14ac:dyDescent="0.2">
      <c r="A93" s="40" t="s">
        <v>187</v>
      </c>
      <c r="B93" s="41">
        <v>1258.204033</v>
      </c>
      <c r="C93" s="41">
        <v>703.99318000000005</v>
      </c>
      <c r="D93" s="41">
        <v>5928.23819</v>
      </c>
      <c r="E93" s="41">
        <v>3066.2588599999999</v>
      </c>
      <c r="F93" s="4"/>
      <c r="G93" s="3"/>
      <c r="H93" s="3"/>
    </row>
    <row r="94" spans="1:8" x14ac:dyDescent="0.2">
      <c r="A94" s="39" t="s">
        <v>71</v>
      </c>
      <c r="B94" s="50">
        <v>99.353217000000001</v>
      </c>
      <c r="C94" s="50">
        <v>150.21148299999999</v>
      </c>
      <c r="D94" s="50">
        <v>668.53708800000004</v>
      </c>
      <c r="E94" s="50">
        <v>529.23953800000004</v>
      </c>
      <c r="F94" s="4"/>
      <c r="G94" s="3"/>
      <c r="H94" s="3"/>
    </row>
    <row r="95" spans="1:8" x14ac:dyDescent="0.2">
      <c r="A95" s="40" t="s">
        <v>72</v>
      </c>
      <c r="B95" s="41">
        <v>0.58185500000000001</v>
      </c>
      <c r="C95" s="41">
        <v>4.1379200000000003</v>
      </c>
      <c r="D95" s="41">
        <v>667.84011599999997</v>
      </c>
      <c r="E95" s="41">
        <v>134.62001000000001</v>
      </c>
      <c r="F95" s="4"/>
      <c r="G95" s="3"/>
      <c r="H95" s="3"/>
    </row>
    <row r="96" spans="1:8" x14ac:dyDescent="0.2">
      <c r="A96" s="38" t="s">
        <v>188</v>
      </c>
      <c r="B96" s="50">
        <v>262.352327</v>
      </c>
      <c r="C96" s="50">
        <v>151.71856600000001</v>
      </c>
      <c r="D96" s="50">
        <v>1022.5925099999999</v>
      </c>
      <c r="E96" s="50">
        <v>808.49901</v>
      </c>
      <c r="F96" s="4"/>
      <c r="G96" s="3"/>
      <c r="H96" s="3"/>
    </row>
    <row r="97" spans="1:8" x14ac:dyDescent="0.2">
      <c r="A97" s="40" t="s">
        <v>73</v>
      </c>
      <c r="B97" s="41">
        <v>7.8716049999999997</v>
      </c>
      <c r="C97" s="41">
        <v>37.56156</v>
      </c>
      <c r="D97" s="41">
        <v>71.682972000000007</v>
      </c>
      <c r="E97" s="41">
        <v>152.07440500000001</v>
      </c>
      <c r="F97" s="4"/>
      <c r="G97" s="3"/>
      <c r="H97" s="3"/>
    </row>
    <row r="98" spans="1:8" x14ac:dyDescent="0.2">
      <c r="A98" s="39" t="s">
        <v>190</v>
      </c>
      <c r="B98" s="50">
        <v>0.21196400000000001</v>
      </c>
      <c r="C98" s="50">
        <v>0.46474500000000002</v>
      </c>
      <c r="D98" s="50">
        <v>1.11948</v>
      </c>
      <c r="E98" s="50">
        <v>0.99821400000000005</v>
      </c>
      <c r="F98" s="4"/>
      <c r="G98" s="3"/>
      <c r="H98" s="3"/>
    </row>
    <row r="99" spans="1:8" x14ac:dyDescent="0.2">
      <c r="A99" s="40" t="s">
        <v>74</v>
      </c>
      <c r="B99" s="41">
        <v>23.119610000000002</v>
      </c>
      <c r="C99" s="41">
        <v>20.603235999999999</v>
      </c>
      <c r="D99" s="41">
        <v>124.752782</v>
      </c>
      <c r="E99" s="41">
        <v>86.398680999999996</v>
      </c>
      <c r="F99" s="4"/>
      <c r="G99" s="3"/>
      <c r="H99" s="3"/>
    </row>
    <row r="100" spans="1:8" x14ac:dyDescent="0.2">
      <c r="A100" s="38" t="s">
        <v>189</v>
      </c>
      <c r="B100" s="50">
        <v>4.748348</v>
      </c>
      <c r="C100" s="50">
        <v>2.8900749999999999</v>
      </c>
      <c r="D100" s="50">
        <v>16.797930999999998</v>
      </c>
      <c r="E100" s="50">
        <v>26.017040999999999</v>
      </c>
      <c r="F100" s="4"/>
      <c r="G100" s="3"/>
      <c r="H100" s="3"/>
    </row>
    <row r="101" spans="1:8" x14ac:dyDescent="0.2">
      <c r="A101" s="40" t="s">
        <v>75</v>
      </c>
      <c r="B101" s="41">
        <v>43.313752000000001</v>
      </c>
      <c r="C101" s="41">
        <v>35.840980999999999</v>
      </c>
      <c r="D101" s="41">
        <v>158.749638</v>
      </c>
      <c r="E101" s="41">
        <v>140.26525899999999</v>
      </c>
      <c r="F101" s="4"/>
      <c r="G101" s="3"/>
      <c r="H101" s="3"/>
    </row>
    <row r="102" spans="1:8" x14ac:dyDescent="0.2">
      <c r="A102" s="39" t="s">
        <v>76</v>
      </c>
      <c r="B102" s="50">
        <v>0.83902200000000005</v>
      </c>
      <c r="C102" s="50">
        <v>11.767220999999999</v>
      </c>
      <c r="D102" s="50">
        <v>381.12928299999999</v>
      </c>
      <c r="E102" s="50">
        <v>855.16437599999995</v>
      </c>
      <c r="F102" s="4"/>
      <c r="G102" s="3"/>
      <c r="H102" s="3"/>
    </row>
    <row r="103" spans="1:8" x14ac:dyDescent="0.2">
      <c r="A103" s="16" t="s">
        <v>77</v>
      </c>
      <c r="B103" s="17">
        <v>2.4521679999999999</v>
      </c>
      <c r="C103" s="17">
        <v>1.863337</v>
      </c>
      <c r="D103" s="17">
        <v>12.133507</v>
      </c>
      <c r="E103" s="17">
        <v>9.7712839999999996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60" t="str">
        <f>'working sheet'!$B$33</f>
        <v>*The data for 2021 are preliminary</v>
      </c>
      <c r="B106" s="60"/>
      <c r="C106" s="60"/>
      <c r="D106" s="60"/>
      <c r="E106" s="60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sheet'!J9</f>
        <v>Non-oil Foreign Merchandise Trade Through Abu Dhabi Ports, April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266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29" t="s">
        <v>191</v>
      </c>
      <c r="B4" s="28"/>
      <c r="C4" s="28"/>
      <c r="D4" s="28"/>
      <c r="E4" s="28"/>
      <c r="F4" s="30"/>
      <c r="G4" s="28"/>
      <c r="H4" s="24"/>
    </row>
    <row r="5" spans="1:12" ht="29.25" customHeight="1" x14ac:dyDescent="0.2">
      <c r="A5" s="61" t="s">
        <v>78</v>
      </c>
      <c r="B5" s="58" t="s">
        <v>1</v>
      </c>
      <c r="C5" s="58"/>
      <c r="D5" s="62" t="s">
        <v>2</v>
      </c>
      <c r="E5" s="62"/>
      <c r="F5" s="4"/>
      <c r="G5" s="3"/>
      <c r="H5" s="3"/>
    </row>
    <row r="6" spans="1:12" ht="19.5" customHeight="1" x14ac:dyDescent="0.2">
      <c r="A6" s="61"/>
      <c r="B6" s="47">
        <f>'working sheet'!$D$4</f>
        <v>2020</v>
      </c>
      <c r="C6" s="47">
        <f>'working sheet'!$D$5</f>
        <v>2021</v>
      </c>
      <c r="D6" s="47">
        <f>'working sheet'!$D$4</f>
        <v>2020</v>
      </c>
      <c r="E6" s="47">
        <f>'working sheet'!$D$5</f>
        <v>2021</v>
      </c>
      <c r="F6" s="4"/>
      <c r="G6" s="3"/>
      <c r="H6" s="3"/>
    </row>
    <row r="7" spans="1:12" x14ac:dyDescent="0.2">
      <c r="A7" s="9" t="s">
        <v>3</v>
      </c>
      <c r="B7" s="54">
        <v>2825.019734</v>
      </c>
      <c r="C7" s="54">
        <v>7182.7984550000001</v>
      </c>
      <c r="D7" s="54">
        <v>18336.698061999999</v>
      </c>
      <c r="E7" s="54">
        <v>25271.820247</v>
      </c>
      <c r="F7" s="4"/>
      <c r="G7" s="10"/>
      <c r="H7" s="3"/>
    </row>
    <row r="8" spans="1:12" x14ac:dyDescent="0.2">
      <c r="A8" s="38" t="s">
        <v>79</v>
      </c>
      <c r="B8" s="50">
        <v>1230.43859</v>
      </c>
      <c r="C8" s="50">
        <v>2478.7224030000002</v>
      </c>
      <c r="D8" s="50">
        <v>7182.5976000000001</v>
      </c>
      <c r="E8" s="50">
        <v>9445.5130840000002</v>
      </c>
      <c r="F8" s="4"/>
      <c r="G8" s="3"/>
      <c r="H8" s="3"/>
    </row>
    <row r="9" spans="1:12" ht="17.25" customHeight="1" x14ac:dyDescent="0.2">
      <c r="A9" s="40" t="s">
        <v>81</v>
      </c>
      <c r="B9" s="41">
        <v>131.94319899999999</v>
      </c>
      <c r="C9" s="41">
        <v>663.73744399999998</v>
      </c>
      <c r="D9" s="41">
        <v>620.85059000000001</v>
      </c>
      <c r="E9" s="41">
        <v>1899.0608480000001</v>
      </c>
      <c r="F9" s="4"/>
      <c r="G9" s="3"/>
      <c r="H9" s="3"/>
    </row>
    <row r="10" spans="1:12" x14ac:dyDescent="0.2">
      <c r="A10" s="39" t="s">
        <v>86</v>
      </c>
      <c r="B10" s="50">
        <v>127.746043</v>
      </c>
      <c r="C10" s="50">
        <v>340.17543999999998</v>
      </c>
      <c r="D10" s="50">
        <v>1059.774799</v>
      </c>
      <c r="E10" s="50">
        <v>1505.492403</v>
      </c>
      <c r="F10" s="4"/>
      <c r="G10" s="3"/>
      <c r="H10" s="3"/>
    </row>
    <row r="11" spans="1:12" x14ac:dyDescent="0.2">
      <c r="A11" s="40" t="s">
        <v>84</v>
      </c>
      <c r="B11" s="41">
        <v>89.243737999999993</v>
      </c>
      <c r="C11" s="41">
        <v>406.28916600000002</v>
      </c>
      <c r="D11" s="41">
        <v>681.91179199999999</v>
      </c>
      <c r="E11" s="41">
        <v>1258.1945149999999</v>
      </c>
      <c r="F11" s="4"/>
      <c r="G11" s="3"/>
      <c r="H11" s="3"/>
    </row>
    <row r="12" spans="1:12" x14ac:dyDescent="0.2">
      <c r="A12" s="38" t="s">
        <v>83</v>
      </c>
      <c r="B12" s="50">
        <v>164.81417999999999</v>
      </c>
      <c r="C12" s="50">
        <v>355.81190800000002</v>
      </c>
      <c r="D12" s="50">
        <v>1505.4394500000001</v>
      </c>
      <c r="E12" s="50">
        <v>1225.9277529999999</v>
      </c>
      <c r="F12" s="4"/>
      <c r="G12" s="3"/>
      <c r="H12" s="3"/>
    </row>
    <row r="13" spans="1:12" x14ac:dyDescent="0.2">
      <c r="A13" s="40" t="s">
        <v>80</v>
      </c>
      <c r="B13" s="41">
        <v>230.569434</v>
      </c>
      <c r="C13" s="41">
        <v>503.20383500000003</v>
      </c>
      <c r="D13" s="41">
        <v>1687.1728350000001</v>
      </c>
      <c r="E13" s="41">
        <v>1168.1474189999999</v>
      </c>
      <c r="F13" s="4"/>
      <c r="G13" s="3"/>
      <c r="H13" s="3"/>
    </row>
    <row r="14" spans="1:12" x14ac:dyDescent="0.2">
      <c r="A14" s="39" t="s">
        <v>85</v>
      </c>
      <c r="B14" s="50">
        <v>59.583331000000001</v>
      </c>
      <c r="C14" s="50">
        <v>257.70327700000001</v>
      </c>
      <c r="D14" s="50">
        <v>774.311195</v>
      </c>
      <c r="E14" s="50">
        <v>1056.407301</v>
      </c>
      <c r="F14" s="4"/>
      <c r="G14" s="3"/>
      <c r="H14" s="3"/>
    </row>
    <row r="15" spans="1:12" x14ac:dyDescent="0.2">
      <c r="A15" s="40" t="s">
        <v>87</v>
      </c>
      <c r="B15" s="41">
        <v>184.868212</v>
      </c>
      <c r="C15" s="41">
        <v>249.51619199999999</v>
      </c>
      <c r="D15" s="41">
        <v>679.39656000000002</v>
      </c>
      <c r="E15" s="41">
        <v>952.63101099999994</v>
      </c>
      <c r="F15" s="4"/>
      <c r="G15" s="3"/>
      <c r="H15" s="3"/>
    </row>
    <row r="16" spans="1:12" x14ac:dyDescent="0.2">
      <c r="A16" s="38" t="s">
        <v>82</v>
      </c>
      <c r="B16" s="50">
        <v>2.5958380000000001</v>
      </c>
      <c r="C16" s="50">
        <v>362.17272100000002</v>
      </c>
      <c r="D16" s="50">
        <v>20.134989999999998</v>
      </c>
      <c r="E16" s="50">
        <v>643.28644999999995</v>
      </c>
      <c r="F16" s="4"/>
      <c r="G16" s="3"/>
      <c r="H16" s="3"/>
    </row>
    <row r="17" spans="1:8" x14ac:dyDescent="0.2">
      <c r="A17" s="40" t="s">
        <v>89</v>
      </c>
      <c r="B17" s="41">
        <v>70.803455999999997</v>
      </c>
      <c r="C17" s="41">
        <v>188.28106600000001</v>
      </c>
      <c r="D17" s="41">
        <v>391.77824500000003</v>
      </c>
      <c r="E17" s="41">
        <v>631.54576299999997</v>
      </c>
      <c r="F17" s="4"/>
      <c r="G17" s="3"/>
      <c r="H17" s="3"/>
    </row>
    <row r="18" spans="1:8" x14ac:dyDescent="0.2">
      <c r="A18" s="39" t="s">
        <v>88</v>
      </c>
      <c r="B18" s="50">
        <v>51.943784999999998</v>
      </c>
      <c r="C18" s="50">
        <v>136.73607699999999</v>
      </c>
      <c r="D18" s="50">
        <v>492.34312299999999</v>
      </c>
      <c r="E18" s="50">
        <v>534.91383199999996</v>
      </c>
      <c r="F18" s="4"/>
      <c r="G18" s="3"/>
      <c r="H18" s="3"/>
    </row>
    <row r="19" spans="1:8" x14ac:dyDescent="0.2">
      <c r="A19" s="40" t="s">
        <v>91</v>
      </c>
      <c r="B19" s="41">
        <v>55.088341999999997</v>
      </c>
      <c r="C19" s="41">
        <v>140.47071700000001</v>
      </c>
      <c r="D19" s="41">
        <v>389.84473300000002</v>
      </c>
      <c r="E19" s="41">
        <v>488.28198400000002</v>
      </c>
      <c r="F19" s="4"/>
      <c r="G19" s="3"/>
      <c r="H19" s="3"/>
    </row>
    <row r="20" spans="1:8" x14ac:dyDescent="0.2">
      <c r="A20" s="38" t="s">
        <v>90</v>
      </c>
      <c r="B20" s="50">
        <v>23.377565000000001</v>
      </c>
      <c r="C20" s="50">
        <v>101.624459</v>
      </c>
      <c r="D20" s="50">
        <v>206.87514100000001</v>
      </c>
      <c r="E20" s="50">
        <v>470.69178299999999</v>
      </c>
      <c r="F20" s="4"/>
      <c r="G20" s="3"/>
      <c r="H20" s="3"/>
    </row>
    <row r="21" spans="1:8" x14ac:dyDescent="0.2">
      <c r="A21" s="40" t="s">
        <v>96</v>
      </c>
      <c r="B21" s="41">
        <v>29.795041999999999</v>
      </c>
      <c r="C21" s="41">
        <v>86.921367000000004</v>
      </c>
      <c r="D21" s="41">
        <v>165.51263</v>
      </c>
      <c r="E21" s="41">
        <v>352.91435899999999</v>
      </c>
      <c r="F21" s="4"/>
      <c r="G21" s="3"/>
      <c r="H21" s="3"/>
    </row>
    <row r="22" spans="1:8" x14ac:dyDescent="0.2">
      <c r="A22" s="39" t="s">
        <v>93</v>
      </c>
      <c r="B22" s="50">
        <v>70.48648</v>
      </c>
      <c r="C22" s="50">
        <v>77.372618000000003</v>
      </c>
      <c r="D22" s="50">
        <v>253.050603</v>
      </c>
      <c r="E22" s="50">
        <v>337.37524000000002</v>
      </c>
      <c r="F22" s="4"/>
      <c r="G22" s="3"/>
      <c r="H22" s="3"/>
    </row>
    <row r="23" spans="1:8" x14ac:dyDescent="0.2">
      <c r="A23" s="40" t="s">
        <v>97</v>
      </c>
      <c r="B23" s="41">
        <v>13.002394000000001</v>
      </c>
      <c r="C23" s="41">
        <v>100.259621</v>
      </c>
      <c r="D23" s="41">
        <v>144.06700799999999</v>
      </c>
      <c r="E23" s="41">
        <v>283.78483799999998</v>
      </c>
      <c r="F23" s="4"/>
      <c r="G23" s="3"/>
      <c r="H23" s="3"/>
    </row>
    <row r="24" spans="1:8" x14ac:dyDescent="0.2">
      <c r="A24" s="38" t="s">
        <v>98</v>
      </c>
      <c r="B24" s="50">
        <v>32.756155999999997</v>
      </c>
      <c r="C24" s="50">
        <v>40.820754999999998</v>
      </c>
      <c r="D24" s="50">
        <v>127.23815399999999</v>
      </c>
      <c r="E24" s="50">
        <v>243.974816</v>
      </c>
      <c r="F24" s="4"/>
      <c r="G24" s="3"/>
      <c r="H24" s="3"/>
    </row>
    <row r="25" spans="1:8" x14ac:dyDescent="0.2">
      <c r="A25" s="40" t="s">
        <v>92</v>
      </c>
      <c r="B25" s="41">
        <v>18.934913999999999</v>
      </c>
      <c r="C25" s="41">
        <v>35.027208999999999</v>
      </c>
      <c r="D25" s="41">
        <v>198.509927</v>
      </c>
      <c r="E25" s="41">
        <v>233.19969900000001</v>
      </c>
      <c r="F25" s="4"/>
      <c r="G25" s="3"/>
      <c r="H25" s="3"/>
    </row>
    <row r="26" spans="1:8" x14ac:dyDescent="0.2">
      <c r="A26" s="39" t="s">
        <v>95</v>
      </c>
      <c r="B26" s="50">
        <v>12.741842999999999</v>
      </c>
      <c r="C26" s="50">
        <v>41.452019</v>
      </c>
      <c r="D26" s="50">
        <v>252.07334599999999</v>
      </c>
      <c r="E26" s="50">
        <v>231.040583</v>
      </c>
      <c r="F26" s="4"/>
      <c r="G26" s="3"/>
      <c r="H26" s="3"/>
    </row>
    <row r="27" spans="1:8" x14ac:dyDescent="0.2">
      <c r="A27" s="40" t="s">
        <v>116</v>
      </c>
      <c r="B27" s="41">
        <v>0.67889299999999997</v>
      </c>
      <c r="C27" s="41">
        <v>24.193795000000001</v>
      </c>
      <c r="D27" s="41">
        <v>36.131117000000003</v>
      </c>
      <c r="E27" s="41">
        <v>162.21604600000001</v>
      </c>
      <c r="F27" s="4"/>
      <c r="G27" s="3"/>
      <c r="H27" s="3"/>
    </row>
    <row r="28" spans="1:8" x14ac:dyDescent="0.2">
      <c r="A28" s="38" t="s">
        <v>101</v>
      </c>
      <c r="B28" s="50">
        <v>5.1211349999999998</v>
      </c>
      <c r="C28" s="50">
        <v>25.857171999999998</v>
      </c>
      <c r="D28" s="50">
        <v>44.829068999999997</v>
      </c>
      <c r="E28" s="50">
        <v>135.70242200000001</v>
      </c>
      <c r="F28" s="4"/>
      <c r="G28" s="3"/>
      <c r="H28" s="3"/>
    </row>
    <row r="29" spans="1:8" x14ac:dyDescent="0.2">
      <c r="A29" s="40" t="s">
        <v>109</v>
      </c>
      <c r="B29" s="41">
        <v>20.949183999999999</v>
      </c>
      <c r="C29" s="41">
        <v>9.0575200000000002</v>
      </c>
      <c r="D29" s="41">
        <v>54.137213000000003</v>
      </c>
      <c r="E29" s="41">
        <v>133.03885700000001</v>
      </c>
      <c r="F29" s="4"/>
      <c r="G29" s="3"/>
      <c r="H29" s="3"/>
    </row>
    <row r="30" spans="1:8" x14ac:dyDescent="0.2">
      <c r="A30" s="39" t="s">
        <v>113</v>
      </c>
      <c r="B30" s="50">
        <v>2.1747619999999999</v>
      </c>
      <c r="C30" s="50">
        <v>67.075359000000006</v>
      </c>
      <c r="D30" s="50">
        <v>30.412748000000001</v>
      </c>
      <c r="E30" s="50">
        <v>130.69985</v>
      </c>
      <c r="F30" s="4"/>
      <c r="G30" s="3"/>
      <c r="H30" s="3"/>
    </row>
    <row r="31" spans="1:8" x14ac:dyDescent="0.2">
      <c r="A31" s="40" t="s">
        <v>94</v>
      </c>
      <c r="B31" s="41">
        <v>26.408588000000002</v>
      </c>
      <c r="C31" s="41">
        <v>44.043464</v>
      </c>
      <c r="D31" s="41">
        <v>359.86255</v>
      </c>
      <c r="E31" s="41">
        <v>125.123553</v>
      </c>
      <c r="F31" s="4"/>
      <c r="G31" s="3"/>
      <c r="H31" s="3"/>
    </row>
    <row r="32" spans="1:8" x14ac:dyDescent="0.2">
      <c r="A32" s="38" t="s">
        <v>99</v>
      </c>
      <c r="B32" s="50">
        <v>12.674905000000001</v>
      </c>
      <c r="C32" s="50">
        <v>28.398606000000001</v>
      </c>
      <c r="D32" s="50">
        <v>74.124927</v>
      </c>
      <c r="E32" s="50">
        <v>115.373364</v>
      </c>
      <c r="F32" s="4"/>
      <c r="G32" s="3"/>
      <c r="H32" s="3"/>
    </row>
    <row r="33" spans="1:8" x14ac:dyDescent="0.2">
      <c r="A33" s="40" t="s">
        <v>102</v>
      </c>
      <c r="B33" s="41">
        <v>3.5114770000000002</v>
      </c>
      <c r="C33" s="41">
        <v>24.445305000000001</v>
      </c>
      <c r="D33" s="41">
        <v>56.657623000000001</v>
      </c>
      <c r="E33" s="41">
        <v>90.943957999999995</v>
      </c>
      <c r="F33" s="4"/>
      <c r="G33" s="3"/>
      <c r="H33" s="3"/>
    </row>
    <row r="34" spans="1:8" x14ac:dyDescent="0.2">
      <c r="A34" s="39" t="s">
        <v>103</v>
      </c>
      <c r="B34" s="50">
        <v>3.0900310000000002</v>
      </c>
      <c r="C34" s="50">
        <v>24.096609999999998</v>
      </c>
      <c r="D34" s="50">
        <v>45.899966999999997</v>
      </c>
      <c r="E34" s="50">
        <v>80.601348999999999</v>
      </c>
      <c r="F34" s="4"/>
      <c r="G34" s="3"/>
      <c r="H34" s="3"/>
    </row>
    <row r="35" spans="1:8" x14ac:dyDescent="0.2">
      <c r="A35" s="40" t="s">
        <v>108</v>
      </c>
      <c r="B35" s="41">
        <v>17.176694000000001</v>
      </c>
      <c r="C35" s="41">
        <v>17.421762000000001</v>
      </c>
      <c r="D35" s="41">
        <v>63.988419</v>
      </c>
      <c r="E35" s="41">
        <v>76.790982</v>
      </c>
      <c r="F35" s="4"/>
      <c r="G35" s="3"/>
      <c r="H35" s="3"/>
    </row>
    <row r="36" spans="1:8" x14ac:dyDescent="0.2">
      <c r="A36" s="38" t="s">
        <v>114</v>
      </c>
      <c r="B36" s="50">
        <v>4.746035</v>
      </c>
      <c r="C36" s="50">
        <v>10.706351</v>
      </c>
      <c r="D36" s="50">
        <v>18.687524</v>
      </c>
      <c r="E36" s="50">
        <v>75.369853000000006</v>
      </c>
      <c r="F36" s="4"/>
      <c r="G36" s="3"/>
      <c r="H36" s="3"/>
    </row>
    <row r="37" spans="1:8" x14ac:dyDescent="0.2">
      <c r="A37" s="40" t="s">
        <v>100</v>
      </c>
      <c r="B37" s="41">
        <v>5.880242</v>
      </c>
      <c r="C37" s="41">
        <v>19.377267</v>
      </c>
      <c r="D37" s="41">
        <v>71.858209000000002</v>
      </c>
      <c r="E37" s="41">
        <v>63.144247</v>
      </c>
      <c r="F37" s="4"/>
      <c r="G37" s="3"/>
      <c r="H37" s="3"/>
    </row>
    <row r="38" spans="1:8" x14ac:dyDescent="0.2">
      <c r="A38" s="39" t="s">
        <v>126</v>
      </c>
      <c r="B38" s="50">
        <v>0.846252</v>
      </c>
      <c r="C38" s="50">
        <v>17.442308000000001</v>
      </c>
      <c r="D38" s="50">
        <v>9.7915829999999993</v>
      </c>
      <c r="E38" s="50">
        <v>54.712468000000001</v>
      </c>
      <c r="F38" s="4"/>
      <c r="G38" s="3"/>
      <c r="H38" s="3"/>
    </row>
    <row r="39" spans="1:8" x14ac:dyDescent="0.2">
      <c r="A39" s="40" t="s">
        <v>110</v>
      </c>
      <c r="B39" s="41">
        <v>7.963762</v>
      </c>
      <c r="C39" s="41">
        <v>15.921779000000001</v>
      </c>
      <c r="D39" s="41">
        <v>27.088875000000002</v>
      </c>
      <c r="E39" s="41">
        <v>53.887036000000002</v>
      </c>
      <c r="F39" s="4"/>
      <c r="G39" s="3"/>
      <c r="H39" s="3"/>
    </row>
    <row r="40" spans="1:8" x14ac:dyDescent="0.2">
      <c r="A40" s="38" t="s">
        <v>107</v>
      </c>
      <c r="B40" s="50">
        <v>8.3333340000000007</v>
      </c>
      <c r="C40" s="50">
        <v>17.247256</v>
      </c>
      <c r="D40" s="50">
        <v>48.470486999999999</v>
      </c>
      <c r="E40" s="50">
        <v>48.638880999999998</v>
      </c>
      <c r="F40" s="4"/>
      <c r="G40" s="3"/>
      <c r="H40" s="3"/>
    </row>
    <row r="41" spans="1:8" x14ac:dyDescent="0.2">
      <c r="A41" s="40" t="s">
        <v>111</v>
      </c>
      <c r="B41" s="41">
        <v>7.680453</v>
      </c>
      <c r="C41" s="41">
        <v>10.928722</v>
      </c>
      <c r="D41" s="41">
        <v>33.733598999999998</v>
      </c>
      <c r="E41" s="41">
        <v>46.248168</v>
      </c>
      <c r="F41" s="4"/>
      <c r="G41" s="3"/>
      <c r="H41" s="3"/>
    </row>
    <row r="42" spans="1:8" x14ac:dyDescent="0.2">
      <c r="A42" s="39" t="s">
        <v>145</v>
      </c>
      <c r="B42" s="50" t="s">
        <v>262</v>
      </c>
      <c r="C42" s="50">
        <v>45.685899999999997</v>
      </c>
      <c r="D42" s="50" t="s">
        <v>262</v>
      </c>
      <c r="E42" s="50">
        <v>46.158143000000003</v>
      </c>
      <c r="F42" s="4"/>
      <c r="G42" s="3"/>
      <c r="H42" s="3"/>
    </row>
    <row r="43" spans="1:8" x14ac:dyDescent="0.2">
      <c r="A43" s="40" t="s">
        <v>115</v>
      </c>
      <c r="B43" s="41">
        <v>4.2459709999999999</v>
      </c>
      <c r="C43" s="41">
        <v>5.3300910000000004</v>
      </c>
      <c r="D43" s="41">
        <v>35.600358999999997</v>
      </c>
      <c r="E43" s="41">
        <v>45.981279999999998</v>
      </c>
      <c r="F43" s="4"/>
      <c r="G43" s="3"/>
      <c r="H43" s="3"/>
    </row>
    <row r="44" spans="1:8" x14ac:dyDescent="0.2">
      <c r="A44" s="38" t="s">
        <v>104</v>
      </c>
      <c r="B44" s="50">
        <v>7.9021569999999999</v>
      </c>
      <c r="C44" s="50">
        <v>12.751379</v>
      </c>
      <c r="D44" s="50">
        <v>60.708226000000003</v>
      </c>
      <c r="E44" s="50">
        <v>45.202537999999997</v>
      </c>
      <c r="F44" s="4"/>
      <c r="G44" s="3"/>
      <c r="H44" s="3"/>
    </row>
    <row r="45" spans="1:8" x14ac:dyDescent="0.2">
      <c r="A45" s="40" t="s">
        <v>134</v>
      </c>
      <c r="B45" s="41">
        <v>1.8461190000000001</v>
      </c>
      <c r="C45" s="41">
        <v>18.815503</v>
      </c>
      <c r="D45" s="41">
        <v>6.3758100000000004</v>
      </c>
      <c r="E45" s="41">
        <v>43.491619</v>
      </c>
      <c r="F45" s="4"/>
      <c r="G45" s="3"/>
      <c r="H45" s="3"/>
    </row>
    <row r="46" spans="1:8" x14ac:dyDescent="0.2">
      <c r="A46" s="39" t="s">
        <v>124</v>
      </c>
      <c r="B46" s="50">
        <v>1.425009</v>
      </c>
      <c r="C46" s="50">
        <v>10.850617</v>
      </c>
      <c r="D46" s="50">
        <v>7.9896279999999997</v>
      </c>
      <c r="E46" s="50">
        <v>39.935589</v>
      </c>
      <c r="F46" s="4"/>
      <c r="G46" s="3"/>
      <c r="H46" s="3"/>
    </row>
    <row r="47" spans="1:8" x14ac:dyDescent="0.2">
      <c r="A47" s="40" t="s">
        <v>112</v>
      </c>
      <c r="B47" s="41">
        <v>8.1067649999999993</v>
      </c>
      <c r="C47" s="41">
        <v>15.595544</v>
      </c>
      <c r="D47" s="41">
        <v>33.882817000000003</v>
      </c>
      <c r="E47" s="41">
        <v>38.587411000000003</v>
      </c>
      <c r="F47" s="4"/>
      <c r="G47" s="3"/>
      <c r="H47" s="3"/>
    </row>
    <row r="48" spans="1:8" x14ac:dyDescent="0.2">
      <c r="A48" s="38" t="s">
        <v>119</v>
      </c>
      <c r="B48" s="50">
        <v>2.0361000000000001E-2</v>
      </c>
      <c r="C48" s="50">
        <v>10.347956999999999</v>
      </c>
      <c r="D48" s="50">
        <v>19.400586000000001</v>
      </c>
      <c r="E48" s="50">
        <v>37.872086000000003</v>
      </c>
      <c r="F48" s="4"/>
      <c r="G48" s="3"/>
      <c r="H48" s="3"/>
    </row>
    <row r="49" spans="1:8" x14ac:dyDescent="0.2">
      <c r="A49" s="40" t="s">
        <v>123</v>
      </c>
      <c r="B49" s="41">
        <v>4.126817</v>
      </c>
      <c r="C49" s="41">
        <v>13.308870000000001</v>
      </c>
      <c r="D49" s="41">
        <v>21.737138000000002</v>
      </c>
      <c r="E49" s="41">
        <v>37.777667999999998</v>
      </c>
      <c r="F49" s="4"/>
      <c r="G49" s="3"/>
      <c r="H49" s="3"/>
    </row>
    <row r="50" spans="1:8" x14ac:dyDescent="0.2">
      <c r="A50" s="39" t="s">
        <v>106</v>
      </c>
      <c r="B50" s="50">
        <v>9.9345630000000007</v>
      </c>
      <c r="C50" s="50">
        <v>13.204890000000001</v>
      </c>
      <c r="D50" s="50">
        <v>67.414439000000002</v>
      </c>
      <c r="E50" s="50">
        <v>34.645403000000002</v>
      </c>
      <c r="F50" s="4"/>
      <c r="G50" s="3"/>
      <c r="H50" s="3"/>
    </row>
    <row r="51" spans="1:8" x14ac:dyDescent="0.2">
      <c r="A51" s="40" t="s">
        <v>121</v>
      </c>
      <c r="B51" s="41">
        <v>3.4246349999999999</v>
      </c>
      <c r="C51" s="41">
        <v>5.3917130000000002</v>
      </c>
      <c r="D51" s="41">
        <v>17.914192</v>
      </c>
      <c r="E51" s="41">
        <v>34.215732000000003</v>
      </c>
      <c r="F51" s="4"/>
      <c r="G51" s="3"/>
      <c r="H51" s="3"/>
    </row>
    <row r="52" spans="1:8" x14ac:dyDescent="0.2">
      <c r="A52" s="38" t="s">
        <v>118</v>
      </c>
      <c r="B52" s="50">
        <v>5.0263450000000001</v>
      </c>
      <c r="C52" s="50">
        <v>7.0379829999999997</v>
      </c>
      <c r="D52" s="50">
        <v>24.663074999999999</v>
      </c>
      <c r="E52" s="50">
        <v>32.068686</v>
      </c>
      <c r="F52" s="4"/>
      <c r="G52" s="3"/>
      <c r="H52" s="3"/>
    </row>
    <row r="53" spans="1:8" x14ac:dyDescent="0.2">
      <c r="A53" s="40" t="s">
        <v>122</v>
      </c>
      <c r="B53" s="41">
        <v>1.29078</v>
      </c>
      <c r="C53" s="41">
        <v>6.5354320000000001</v>
      </c>
      <c r="D53" s="41">
        <v>11.724151000000001</v>
      </c>
      <c r="E53" s="41">
        <v>30.532440000000001</v>
      </c>
      <c r="F53" s="4"/>
      <c r="G53" s="3"/>
      <c r="H53" s="3"/>
    </row>
    <row r="54" spans="1:8" x14ac:dyDescent="0.2">
      <c r="A54" s="39" t="s">
        <v>117</v>
      </c>
      <c r="B54" s="50">
        <v>6.8346200000000001</v>
      </c>
      <c r="C54" s="50">
        <v>4.6304559999999997</v>
      </c>
      <c r="D54" s="50">
        <v>22.986761000000001</v>
      </c>
      <c r="E54" s="50">
        <v>28.854286999999999</v>
      </c>
      <c r="F54" s="4"/>
      <c r="G54" s="3"/>
      <c r="H54" s="3"/>
    </row>
    <row r="55" spans="1:8" x14ac:dyDescent="0.2">
      <c r="A55" s="40" t="s">
        <v>105</v>
      </c>
      <c r="B55" s="41">
        <v>4.1963699999999999</v>
      </c>
      <c r="C55" s="41">
        <v>4.4175529999999998</v>
      </c>
      <c r="D55" s="41">
        <v>32.432009000000001</v>
      </c>
      <c r="E55" s="41">
        <v>28.041778999999998</v>
      </c>
      <c r="F55" s="4"/>
      <c r="G55" s="3"/>
      <c r="H55" s="3"/>
    </row>
    <row r="56" spans="1:8" x14ac:dyDescent="0.2">
      <c r="A56" s="38" t="s">
        <v>120</v>
      </c>
      <c r="B56" s="50">
        <v>2.5084279999999999</v>
      </c>
      <c r="C56" s="50">
        <v>0.39630100000000001</v>
      </c>
      <c r="D56" s="50">
        <v>18.597532999999999</v>
      </c>
      <c r="E56" s="50">
        <v>25.684934999999999</v>
      </c>
      <c r="F56" s="4"/>
      <c r="G56" s="3"/>
      <c r="H56" s="3"/>
    </row>
    <row r="57" spans="1:8" x14ac:dyDescent="0.2">
      <c r="A57" s="40" t="s">
        <v>125</v>
      </c>
      <c r="B57" s="41">
        <v>0.76294399999999996</v>
      </c>
      <c r="C57" s="41">
        <v>2.7645209999999998</v>
      </c>
      <c r="D57" s="41">
        <v>6.7705109999999999</v>
      </c>
      <c r="E57" s="41">
        <v>25.413053999999999</v>
      </c>
      <c r="F57" s="4"/>
      <c r="G57" s="3"/>
      <c r="H57" s="3"/>
    </row>
    <row r="58" spans="1:8" x14ac:dyDescent="0.2">
      <c r="A58" s="39" t="s">
        <v>129</v>
      </c>
      <c r="B58" s="50">
        <v>4.1292770000000001</v>
      </c>
      <c r="C58" s="50">
        <v>5.5600690000000004</v>
      </c>
      <c r="D58" s="50">
        <v>11.417005</v>
      </c>
      <c r="E58" s="50">
        <v>23.540711999999999</v>
      </c>
      <c r="F58" s="4"/>
      <c r="G58" s="3"/>
      <c r="H58" s="3"/>
    </row>
    <row r="59" spans="1:8" x14ac:dyDescent="0.2">
      <c r="A59" s="40" t="s">
        <v>156</v>
      </c>
      <c r="B59" s="41">
        <v>7.3460000000000001E-3</v>
      </c>
      <c r="C59" s="41">
        <v>1.0702719999999999</v>
      </c>
      <c r="D59" s="41">
        <v>2.5557189999999999</v>
      </c>
      <c r="E59" s="41">
        <v>23.194779</v>
      </c>
      <c r="F59" s="4"/>
      <c r="G59" s="3"/>
      <c r="H59" s="3"/>
    </row>
    <row r="60" spans="1:8" x14ac:dyDescent="0.2">
      <c r="A60" s="38" t="s">
        <v>128</v>
      </c>
      <c r="B60" s="50">
        <v>4.9479129999999998</v>
      </c>
      <c r="C60" s="50">
        <v>1.5476719999999999</v>
      </c>
      <c r="D60" s="50">
        <v>10.542154</v>
      </c>
      <c r="E60" s="50">
        <v>19.010608000000001</v>
      </c>
      <c r="F60" s="4"/>
      <c r="G60" s="3"/>
      <c r="H60" s="3"/>
    </row>
    <row r="61" spans="1:8" x14ac:dyDescent="0.2">
      <c r="A61" s="40" t="s">
        <v>130</v>
      </c>
      <c r="B61" s="41">
        <v>0.68512799999999996</v>
      </c>
      <c r="C61" s="41">
        <v>6.7014750000000003</v>
      </c>
      <c r="D61" s="41">
        <v>14.76817</v>
      </c>
      <c r="E61" s="41">
        <v>16.520724000000001</v>
      </c>
      <c r="F61" s="4"/>
      <c r="G61" s="3"/>
      <c r="H61" s="3"/>
    </row>
    <row r="62" spans="1:8" x14ac:dyDescent="0.2">
      <c r="A62" s="39" t="s">
        <v>138</v>
      </c>
      <c r="B62" s="50" t="s">
        <v>262</v>
      </c>
      <c r="C62" s="50">
        <v>1.820819</v>
      </c>
      <c r="D62" s="50">
        <v>5.8450000000000004E-3</v>
      </c>
      <c r="E62" s="50">
        <v>15.732453</v>
      </c>
      <c r="F62" s="4"/>
      <c r="G62" s="3"/>
      <c r="H62" s="3"/>
    </row>
    <row r="63" spans="1:8" x14ac:dyDescent="0.2">
      <c r="A63" s="40" t="s">
        <v>139</v>
      </c>
      <c r="B63" s="41">
        <v>1.2473529999999999</v>
      </c>
      <c r="C63" s="41">
        <v>2.991711</v>
      </c>
      <c r="D63" s="41">
        <v>3.2762340000000001</v>
      </c>
      <c r="E63" s="41">
        <v>15.668309000000001</v>
      </c>
      <c r="F63" s="4"/>
      <c r="G63" s="3"/>
      <c r="H63" s="3"/>
    </row>
    <row r="64" spans="1:8" x14ac:dyDescent="0.2">
      <c r="A64" s="38" t="s">
        <v>127</v>
      </c>
      <c r="B64" s="50">
        <v>2.4522819999999999</v>
      </c>
      <c r="C64" s="50">
        <v>5.0460529999999997</v>
      </c>
      <c r="D64" s="50">
        <v>14.029788</v>
      </c>
      <c r="E64" s="50">
        <v>13.848382000000001</v>
      </c>
      <c r="F64" s="4"/>
      <c r="G64" s="3"/>
      <c r="H64" s="3"/>
    </row>
    <row r="65" spans="1:9" x14ac:dyDescent="0.2">
      <c r="A65" s="40" t="s">
        <v>135</v>
      </c>
      <c r="B65" s="41">
        <v>4.5000000000000003E-5</v>
      </c>
      <c r="C65" s="41">
        <v>1.293766</v>
      </c>
      <c r="D65" s="41">
        <v>1.0581910000000001</v>
      </c>
      <c r="E65" s="41">
        <v>13.706049999999999</v>
      </c>
      <c r="F65" s="4"/>
      <c r="G65" s="3"/>
      <c r="H65" s="3"/>
    </row>
    <row r="66" spans="1:9" x14ac:dyDescent="0.2">
      <c r="A66" s="39" t="s">
        <v>133</v>
      </c>
      <c r="B66" s="50">
        <v>1.6166499999999999</v>
      </c>
      <c r="C66" s="50">
        <v>2.698922</v>
      </c>
      <c r="D66" s="50">
        <v>6.1018270000000001</v>
      </c>
      <c r="E66" s="50">
        <v>12.081677000000001</v>
      </c>
      <c r="F66" s="4"/>
      <c r="G66" s="3"/>
      <c r="H66" s="11"/>
      <c r="I66" s="11"/>
    </row>
    <row r="67" spans="1:9" x14ac:dyDescent="0.2">
      <c r="A67" s="40" t="s">
        <v>252</v>
      </c>
      <c r="B67" s="41" t="s">
        <v>262</v>
      </c>
      <c r="C67" s="41">
        <v>7.6851209999999996</v>
      </c>
      <c r="D67" s="41" t="s">
        <v>262</v>
      </c>
      <c r="E67" s="41">
        <v>10.844049999999999</v>
      </c>
      <c r="F67" s="4"/>
      <c r="G67" s="3"/>
      <c r="H67" s="3"/>
    </row>
    <row r="68" spans="1:9" x14ac:dyDescent="0.2">
      <c r="A68" s="38" t="s">
        <v>143</v>
      </c>
      <c r="B68" s="50">
        <v>5.4463999999999999E-2</v>
      </c>
      <c r="C68" s="50">
        <v>4.0408609999999996</v>
      </c>
      <c r="D68" s="50">
        <v>1.3001879999999999</v>
      </c>
      <c r="E68" s="50">
        <v>9.6208229999999997</v>
      </c>
      <c r="F68" s="4"/>
      <c r="G68" s="3"/>
      <c r="H68" s="3"/>
    </row>
    <row r="69" spans="1:9" x14ac:dyDescent="0.2">
      <c r="A69" s="40" t="s">
        <v>253</v>
      </c>
      <c r="B69" s="41" t="s">
        <v>262</v>
      </c>
      <c r="C69" s="41" t="s">
        <v>262</v>
      </c>
      <c r="D69" s="41">
        <v>1.1278840000000001</v>
      </c>
      <c r="E69" s="41">
        <v>8.1249739999999999</v>
      </c>
      <c r="F69" s="4"/>
      <c r="G69" s="3"/>
      <c r="H69" s="3"/>
    </row>
    <row r="70" spans="1:9" x14ac:dyDescent="0.2">
      <c r="A70" s="39" t="s">
        <v>254</v>
      </c>
      <c r="B70" s="50" t="s">
        <v>262</v>
      </c>
      <c r="C70" s="50">
        <v>0.42499999999999999</v>
      </c>
      <c r="D70" s="50" t="s">
        <v>262</v>
      </c>
      <c r="E70" s="50">
        <v>8.0908080000000009</v>
      </c>
      <c r="F70" s="4"/>
      <c r="G70" s="3"/>
      <c r="H70" s="3"/>
    </row>
    <row r="71" spans="1:9" x14ac:dyDescent="0.2">
      <c r="A71" s="40" t="s">
        <v>136</v>
      </c>
      <c r="B71" s="41">
        <v>0.63639500000000004</v>
      </c>
      <c r="C71" s="41">
        <v>3.7361719999999998</v>
      </c>
      <c r="D71" s="41">
        <v>2.7895129999999999</v>
      </c>
      <c r="E71" s="41">
        <v>8.0007560000000009</v>
      </c>
      <c r="F71" s="4"/>
      <c r="G71" s="3"/>
      <c r="H71" s="3"/>
    </row>
    <row r="72" spans="1:9" x14ac:dyDescent="0.2">
      <c r="A72" s="42" t="s">
        <v>142</v>
      </c>
      <c r="B72" s="53">
        <v>19.622707999999999</v>
      </c>
      <c r="C72" s="53">
        <v>38.604261999999999</v>
      </c>
      <c r="D72" s="53">
        <v>70.971677999999997</v>
      </c>
      <c r="E72" s="53">
        <v>144.49777700000001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33" t="s">
        <v>169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0" t="str">
        <f>'working sheet'!$B$33</f>
        <v>*The data for 2021 are preliminary</v>
      </c>
      <c r="B75" s="60"/>
      <c r="C75" s="60"/>
      <c r="D75" s="60"/>
      <c r="E75" s="60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4">
    <mergeCell ref="A5:A6"/>
    <mergeCell ref="B5:C5"/>
    <mergeCell ref="D5:E5"/>
    <mergeCell ref="A75:E75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2" t="str">
        <f>'working sheet'!J11</f>
        <v>Non-oil Foreign Merchandise Trade Through Abu Dhabi Ports, April 2021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36" t="s">
        <v>267</v>
      </c>
      <c r="B3" s="37"/>
      <c r="C3" s="37"/>
      <c r="D3" s="37"/>
      <c r="E3" s="37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33" t="s">
        <v>191</v>
      </c>
      <c r="B4" s="31"/>
      <c r="C4" s="31"/>
      <c r="D4" s="31"/>
      <c r="E4" s="31"/>
      <c r="F4" s="31"/>
      <c r="G4" s="31"/>
      <c r="H4" s="22"/>
    </row>
    <row r="5" spans="1:12" ht="29.25" customHeight="1" x14ac:dyDescent="0.2">
      <c r="A5" s="61" t="s">
        <v>78</v>
      </c>
      <c r="B5" s="58" t="s">
        <v>1</v>
      </c>
      <c r="C5" s="58"/>
      <c r="D5" s="62" t="s">
        <v>2</v>
      </c>
      <c r="E5" s="62"/>
      <c r="F5" s="4"/>
      <c r="G5" s="3"/>
      <c r="H5" s="3"/>
    </row>
    <row r="6" spans="1:12" ht="26.25" customHeight="1" x14ac:dyDescent="0.2">
      <c r="A6" s="61"/>
      <c r="B6" s="47">
        <f>'working sheet'!$D$4</f>
        <v>2020</v>
      </c>
      <c r="C6" s="47">
        <f>'working sheet'!$D$5</f>
        <v>2021</v>
      </c>
      <c r="D6" s="47">
        <f>'working sheet'!$D$4</f>
        <v>2020</v>
      </c>
      <c r="E6" s="47">
        <f>'working sheet'!$D$5</f>
        <v>2021</v>
      </c>
      <c r="F6" s="4"/>
      <c r="G6" s="3"/>
      <c r="H6" s="3"/>
    </row>
    <row r="7" spans="1:12" x14ac:dyDescent="0.2">
      <c r="A7" s="9" t="s">
        <v>3</v>
      </c>
      <c r="B7" s="54">
        <v>1892.924211</v>
      </c>
      <c r="C7" s="54">
        <v>2833.0616260000002</v>
      </c>
      <c r="D7" s="54">
        <v>13001.676439000001</v>
      </c>
      <c r="E7" s="54">
        <v>12030.877774</v>
      </c>
      <c r="F7" s="4"/>
      <c r="G7" s="3"/>
      <c r="H7" s="3"/>
    </row>
    <row r="8" spans="1:12" x14ac:dyDescent="0.2">
      <c r="A8" s="38" t="s">
        <v>79</v>
      </c>
      <c r="B8" s="50">
        <v>721.646568</v>
      </c>
      <c r="C8" s="50">
        <v>1175.1786219999999</v>
      </c>
      <c r="D8" s="50">
        <v>4844.9367389999998</v>
      </c>
      <c r="E8" s="50">
        <v>4603.3450860000003</v>
      </c>
      <c r="F8" s="4"/>
      <c r="G8" s="3"/>
      <c r="H8" s="3"/>
    </row>
    <row r="9" spans="1:12" x14ac:dyDescent="0.2">
      <c r="A9" s="40" t="s">
        <v>86</v>
      </c>
      <c r="B9" s="41">
        <v>178.06740600000001</v>
      </c>
      <c r="C9" s="41">
        <v>454.243289</v>
      </c>
      <c r="D9" s="41">
        <v>1297.2463029999999</v>
      </c>
      <c r="E9" s="41">
        <v>1813.8286009999999</v>
      </c>
      <c r="F9" s="4"/>
      <c r="G9" s="3"/>
      <c r="H9" s="3"/>
    </row>
    <row r="10" spans="1:12" x14ac:dyDescent="0.2">
      <c r="A10" s="39" t="s">
        <v>88</v>
      </c>
      <c r="B10" s="50">
        <v>39.177748999999999</v>
      </c>
      <c r="C10" s="50">
        <v>224.83913799999999</v>
      </c>
      <c r="D10" s="50">
        <v>670.85504400000002</v>
      </c>
      <c r="E10" s="50">
        <v>1121.035104</v>
      </c>
      <c r="F10" s="4"/>
      <c r="G10" s="3"/>
      <c r="H10" s="3"/>
    </row>
    <row r="11" spans="1:12" x14ac:dyDescent="0.2">
      <c r="A11" s="40" t="s">
        <v>93</v>
      </c>
      <c r="B11" s="41">
        <v>87.711693999999994</v>
      </c>
      <c r="C11" s="41">
        <v>160.85780500000001</v>
      </c>
      <c r="D11" s="41">
        <v>419.105774</v>
      </c>
      <c r="E11" s="41">
        <v>635.93669299999999</v>
      </c>
      <c r="F11" s="4"/>
      <c r="G11" s="3"/>
      <c r="H11" s="3"/>
    </row>
    <row r="12" spans="1:12" x14ac:dyDescent="0.2">
      <c r="A12" s="38" t="s">
        <v>87</v>
      </c>
      <c r="B12" s="50">
        <v>38.481892000000002</v>
      </c>
      <c r="C12" s="50">
        <v>97.582509000000002</v>
      </c>
      <c r="D12" s="50">
        <v>318.52241099999998</v>
      </c>
      <c r="E12" s="50">
        <v>527.71422099999995</v>
      </c>
      <c r="F12" s="4"/>
      <c r="G12" s="3"/>
      <c r="H12" s="3"/>
    </row>
    <row r="13" spans="1:12" x14ac:dyDescent="0.2">
      <c r="A13" s="40" t="s">
        <v>107</v>
      </c>
      <c r="B13" s="41">
        <v>0.50744599999999995</v>
      </c>
      <c r="C13" s="41">
        <v>110.16074399999999</v>
      </c>
      <c r="D13" s="41">
        <v>172.12405799999999</v>
      </c>
      <c r="E13" s="41">
        <v>389.95492200000001</v>
      </c>
      <c r="F13" s="4"/>
      <c r="G13" s="3"/>
      <c r="H13" s="3"/>
    </row>
    <row r="14" spans="1:12" x14ac:dyDescent="0.2">
      <c r="A14" s="39" t="s">
        <v>92</v>
      </c>
      <c r="B14" s="50">
        <v>0.83505799999999997</v>
      </c>
      <c r="C14" s="50">
        <v>2.072165</v>
      </c>
      <c r="D14" s="50">
        <v>9.4063599999999994</v>
      </c>
      <c r="E14" s="50">
        <v>381.16352799999999</v>
      </c>
      <c r="F14" s="4"/>
      <c r="G14" s="3"/>
      <c r="H14" s="3"/>
    </row>
    <row r="15" spans="1:12" x14ac:dyDescent="0.2">
      <c r="A15" s="40" t="s">
        <v>91</v>
      </c>
      <c r="B15" s="41">
        <v>6.3804540000000003</v>
      </c>
      <c r="C15" s="41">
        <v>85.540594999999996</v>
      </c>
      <c r="D15" s="41">
        <v>276.00628799999998</v>
      </c>
      <c r="E15" s="41">
        <v>291.31408199999998</v>
      </c>
      <c r="F15" s="4"/>
      <c r="G15" s="3"/>
      <c r="H15" s="3"/>
    </row>
    <row r="16" spans="1:12" x14ac:dyDescent="0.2">
      <c r="A16" s="38" t="s">
        <v>132</v>
      </c>
      <c r="B16" s="50" t="s">
        <v>262</v>
      </c>
      <c r="C16" s="50">
        <v>20.464151000000001</v>
      </c>
      <c r="D16" s="50">
        <v>41.737690000000001</v>
      </c>
      <c r="E16" s="50">
        <v>88.434804999999997</v>
      </c>
      <c r="F16" s="4"/>
      <c r="G16" s="3"/>
      <c r="H16" s="3"/>
    </row>
    <row r="17" spans="1:8" x14ac:dyDescent="0.2">
      <c r="A17" s="40" t="s">
        <v>89</v>
      </c>
      <c r="B17" s="41">
        <v>3.3198590000000001</v>
      </c>
      <c r="C17" s="41">
        <v>25.070972999999999</v>
      </c>
      <c r="D17" s="41">
        <v>54.500231999999997</v>
      </c>
      <c r="E17" s="41">
        <v>88.290932999999995</v>
      </c>
      <c r="F17" s="4"/>
      <c r="G17" s="3"/>
      <c r="H17" s="3"/>
    </row>
    <row r="18" spans="1:8" x14ac:dyDescent="0.2">
      <c r="A18" s="39" t="s">
        <v>85</v>
      </c>
      <c r="B18" s="50">
        <v>0.53752800000000001</v>
      </c>
      <c r="C18" s="50">
        <v>18.279332</v>
      </c>
      <c r="D18" s="50">
        <v>74.855372000000003</v>
      </c>
      <c r="E18" s="50">
        <v>58.463793000000003</v>
      </c>
      <c r="F18" s="4"/>
      <c r="G18" s="3"/>
      <c r="H18" s="3"/>
    </row>
    <row r="19" spans="1:8" x14ac:dyDescent="0.2">
      <c r="A19" s="40" t="s">
        <v>95</v>
      </c>
      <c r="B19" s="41" t="s">
        <v>262</v>
      </c>
      <c r="C19" s="41">
        <v>2.170261</v>
      </c>
      <c r="D19" s="41">
        <v>137.50079400000001</v>
      </c>
      <c r="E19" s="41">
        <v>54.363044000000002</v>
      </c>
      <c r="F19" s="4"/>
      <c r="G19" s="3"/>
      <c r="H19" s="3"/>
    </row>
    <row r="20" spans="1:8" x14ac:dyDescent="0.2">
      <c r="A20" s="38" t="s">
        <v>131</v>
      </c>
      <c r="B20" s="50" t="s">
        <v>262</v>
      </c>
      <c r="C20" s="50">
        <v>1.6033329999999999</v>
      </c>
      <c r="D20" s="50">
        <v>0.99230499999999999</v>
      </c>
      <c r="E20" s="50">
        <v>43.612236000000003</v>
      </c>
      <c r="F20" s="4"/>
      <c r="G20" s="3"/>
      <c r="H20" s="3"/>
    </row>
    <row r="21" spans="1:8" x14ac:dyDescent="0.2">
      <c r="A21" s="40" t="s">
        <v>129</v>
      </c>
      <c r="B21" s="41">
        <v>7.1999999999999995E-2</v>
      </c>
      <c r="C21" s="41">
        <v>11.177847</v>
      </c>
      <c r="D21" s="41">
        <v>4.5496879999999997</v>
      </c>
      <c r="E21" s="41">
        <v>39.482875</v>
      </c>
      <c r="F21" s="4"/>
      <c r="G21" s="3"/>
      <c r="H21" s="3"/>
    </row>
    <row r="22" spans="1:8" x14ac:dyDescent="0.2">
      <c r="A22" s="39" t="s">
        <v>102</v>
      </c>
      <c r="B22" s="50">
        <v>2.0127069999999998</v>
      </c>
      <c r="C22" s="50">
        <v>6.1962999999999997E-2</v>
      </c>
      <c r="D22" s="50">
        <v>39.947223000000001</v>
      </c>
      <c r="E22" s="50">
        <v>39.374043999999998</v>
      </c>
      <c r="F22" s="4"/>
      <c r="G22" s="3"/>
      <c r="H22" s="3"/>
    </row>
    <row r="23" spans="1:8" x14ac:dyDescent="0.2">
      <c r="A23" s="40" t="s">
        <v>144</v>
      </c>
      <c r="B23" s="41" t="s">
        <v>262</v>
      </c>
      <c r="C23" s="41">
        <v>12.412642999999999</v>
      </c>
      <c r="D23" s="41">
        <v>19.075285000000001</v>
      </c>
      <c r="E23" s="41">
        <v>36.550797000000003</v>
      </c>
      <c r="F23" s="4"/>
      <c r="G23" s="3"/>
      <c r="H23" s="3"/>
    </row>
    <row r="24" spans="1:8" x14ac:dyDescent="0.2">
      <c r="A24" s="38" t="s">
        <v>112</v>
      </c>
      <c r="B24" s="50">
        <v>0.70341100000000001</v>
      </c>
      <c r="C24" s="50">
        <v>34.624464000000003</v>
      </c>
      <c r="D24" s="50">
        <v>2.3493909999999998</v>
      </c>
      <c r="E24" s="50">
        <v>34.706952000000001</v>
      </c>
      <c r="F24" s="4"/>
      <c r="G24" s="3"/>
      <c r="H24" s="3"/>
    </row>
    <row r="25" spans="1:8" x14ac:dyDescent="0.2">
      <c r="A25" s="40" t="s">
        <v>84</v>
      </c>
      <c r="B25" s="41">
        <v>0.83240000000000003</v>
      </c>
      <c r="C25" s="41">
        <v>4.5965049999999996</v>
      </c>
      <c r="D25" s="41">
        <v>143.30217300000001</v>
      </c>
      <c r="E25" s="41">
        <v>26.420988999999999</v>
      </c>
      <c r="F25" s="4"/>
      <c r="G25" s="3"/>
      <c r="H25" s="3"/>
    </row>
    <row r="26" spans="1:8" x14ac:dyDescent="0.2">
      <c r="A26" s="39" t="s">
        <v>242</v>
      </c>
      <c r="B26" s="50" t="s">
        <v>262</v>
      </c>
      <c r="C26" s="50" t="s">
        <v>262</v>
      </c>
      <c r="D26" s="50">
        <v>26.712799</v>
      </c>
      <c r="E26" s="50">
        <v>24.991786000000001</v>
      </c>
      <c r="F26" s="4"/>
      <c r="G26" s="3"/>
      <c r="H26" s="3"/>
    </row>
    <row r="27" spans="1:8" x14ac:dyDescent="0.2">
      <c r="A27" s="40" t="s">
        <v>110</v>
      </c>
      <c r="B27" s="41">
        <v>9.0300000000000005E-2</v>
      </c>
      <c r="C27" s="41">
        <v>0.27183400000000002</v>
      </c>
      <c r="D27" s="41">
        <v>1.110889</v>
      </c>
      <c r="E27" s="41">
        <v>22.41253</v>
      </c>
      <c r="F27" s="4"/>
      <c r="G27" s="3"/>
      <c r="H27" s="3"/>
    </row>
    <row r="28" spans="1:8" x14ac:dyDescent="0.2">
      <c r="A28" s="38" t="s">
        <v>94</v>
      </c>
      <c r="B28" s="50">
        <v>13.039429999999999</v>
      </c>
      <c r="C28" s="50">
        <v>20.343088999999999</v>
      </c>
      <c r="D28" s="50">
        <v>77.168985000000006</v>
      </c>
      <c r="E28" s="50">
        <v>21.540879</v>
      </c>
      <c r="F28" s="4"/>
      <c r="G28" s="3"/>
      <c r="H28" s="3"/>
    </row>
    <row r="29" spans="1:8" x14ac:dyDescent="0.2">
      <c r="A29" s="40" t="s">
        <v>83</v>
      </c>
      <c r="B29" s="41">
        <v>55.328865</v>
      </c>
      <c r="C29" s="41">
        <v>1.3978409999999999</v>
      </c>
      <c r="D29" s="41">
        <v>60.081718000000002</v>
      </c>
      <c r="E29" s="41">
        <v>16.629854999999999</v>
      </c>
      <c r="F29" s="4"/>
      <c r="G29" s="3"/>
      <c r="H29" s="3"/>
    </row>
    <row r="30" spans="1:8" x14ac:dyDescent="0.2">
      <c r="A30" s="39" t="s">
        <v>106</v>
      </c>
      <c r="B30" s="50">
        <v>3.51342</v>
      </c>
      <c r="C30" s="50">
        <v>6.5707089999999999</v>
      </c>
      <c r="D30" s="50">
        <v>50.511608000000003</v>
      </c>
      <c r="E30" s="50">
        <v>14.033595999999999</v>
      </c>
      <c r="F30" s="4"/>
      <c r="G30" s="3"/>
      <c r="H30" s="3"/>
    </row>
    <row r="31" spans="1:8" x14ac:dyDescent="0.2">
      <c r="A31" s="40" t="s">
        <v>103</v>
      </c>
      <c r="B31" s="41">
        <v>14.473431</v>
      </c>
      <c r="C31" s="41">
        <v>0.859904</v>
      </c>
      <c r="D31" s="41">
        <v>28.227720000000001</v>
      </c>
      <c r="E31" s="41">
        <v>13.581761999999999</v>
      </c>
      <c r="F31" s="4"/>
      <c r="G31" s="3"/>
      <c r="H31" s="3"/>
    </row>
    <row r="32" spans="1:8" x14ac:dyDescent="0.2">
      <c r="A32" s="38" t="s">
        <v>90</v>
      </c>
      <c r="B32" s="50">
        <v>0.92934799999999995</v>
      </c>
      <c r="C32" s="50">
        <v>4.3429710000000004</v>
      </c>
      <c r="D32" s="50">
        <v>17.571639999999999</v>
      </c>
      <c r="E32" s="50">
        <v>11.558768000000001</v>
      </c>
      <c r="F32" s="4"/>
      <c r="G32" s="3"/>
      <c r="H32" s="3"/>
    </row>
    <row r="33" spans="1:8" x14ac:dyDescent="0.2">
      <c r="A33" s="40" t="s">
        <v>96</v>
      </c>
      <c r="B33" s="41" t="s">
        <v>262</v>
      </c>
      <c r="C33" s="41">
        <v>1.2240310000000001</v>
      </c>
      <c r="D33" s="41">
        <v>2.4055550000000001</v>
      </c>
      <c r="E33" s="41">
        <v>10.742025999999999</v>
      </c>
      <c r="F33" s="4"/>
      <c r="G33" s="3"/>
      <c r="H33" s="3"/>
    </row>
    <row r="34" spans="1:8" x14ac:dyDescent="0.2">
      <c r="A34" s="39" t="s">
        <v>252</v>
      </c>
      <c r="B34" s="50" t="s">
        <v>262</v>
      </c>
      <c r="C34" s="50" t="s">
        <v>262</v>
      </c>
      <c r="D34" s="50" t="s">
        <v>262</v>
      </c>
      <c r="E34" s="50">
        <v>10.073458</v>
      </c>
      <c r="F34" s="4"/>
      <c r="G34" s="3"/>
      <c r="H34" s="3"/>
    </row>
    <row r="35" spans="1:8" x14ac:dyDescent="0.2">
      <c r="A35" s="40" t="s">
        <v>108</v>
      </c>
      <c r="B35" s="41">
        <v>0.64277499999999999</v>
      </c>
      <c r="C35" s="41">
        <v>5.4463819999999998</v>
      </c>
      <c r="D35" s="41">
        <v>2.1587329999999998</v>
      </c>
      <c r="E35" s="41">
        <v>8.5317380000000007</v>
      </c>
      <c r="F35" s="4"/>
      <c r="G35" s="3"/>
      <c r="H35" s="3"/>
    </row>
    <row r="36" spans="1:8" x14ac:dyDescent="0.2">
      <c r="A36" s="38" t="s">
        <v>254</v>
      </c>
      <c r="B36" s="50" t="s">
        <v>262</v>
      </c>
      <c r="C36" s="50">
        <v>2.624555</v>
      </c>
      <c r="D36" s="50" t="s">
        <v>262</v>
      </c>
      <c r="E36" s="50">
        <v>7.7337910000000001</v>
      </c>
      <c r="F36" s="4"/>
      <c r="G36" s="3"/>
      <c r="H36" s="3"/>
    </row>
    <row r="37" spans="1:8" x14ac:dyDescent="0.2">
      <c r="A37" s="40" t="s">
        <v>136</v>
      </c>
      <c r="B37" s="41" t="s">
        <v>262</v>
      </c>
      <c r="C37" s="41">
        <v>6.9420000000000003E-3</v>
      </c>
      <c r="D37" s="41">
        <v>4.0499999999999998E-3</v>
      </c>
      <c r="E37" s="41">
        <v>7.1436450000000002</v>
      </c>
      <c r="F37" s="4"/>
      <c r="G37" s="3"/>
      <c r="H37" s="3"/>
    </row>
    <row r="38" spans="1:8" x14ac:dyDescent="0.2">
      <c r="A38" s="39" t="s">
        <v>123</v>
      </c>
      <c r="B38" s="50">
        <v>0.10066700000000001</v>
      </c>
      <c r="C38" s="50">
        <v>1.949174</v>
      </c>
      <c r="D38" s="50">
        <v>2.0850840000000002</v>
      </c>
      <c r="E38" s="50">
        <v>6.7126760000000001</v>
      </c>
      <c r="F38" s="4"/>
      <c r="G38" s="3"/>
      <c r="H38" s="3"/>
    </row>
    <row r="39" spans="1:8" x14ac:dyDescent="0.2">
      <c r="A39" s="40" t="s">
        <v>82</v>
      </c>
      <c r="B39" s="41">
        <v>11.259449999999999</v>
      </c>
      <c r="C39" s="41">
        <v>3.638579</v>
      </c>
      <c r="D39" s="41">
        <v>94.714988000000005</v>
      </c>
      <c r="E39" s="41">
        <v>6.2493169999999996</v>
      </c>
      <c r="F39" s="4"/>
      <c r="G39" s="3"/>
      <c r="H39" s="3"/>
    </row>
    <row r="40" spans="1:8" x14ac:dyDescent="0.2">
      <c r="A40" s="38" t="s">
        <v>115</v>
      </c>
      <c r="B40" s="50">
        <v>12.969386</v>
      </c>
      <c r="C40" s="50">
        <v>0.12299</v>
      </c>
      <c r="D40" s="50">
        <v>76.279173</v>
      </c>
      <c r="E40" s="50">
        <v>6.2152159999999999</v>
      </c>
      <c r="F40" s="4"/>
      <c r="G40" s="3"/>
      <c r="H40" s="3"/>
    </row>
    <row r="41" spans="1:8" x14ac:dyDescent="0.2">
      <c r="A41" s="40" t="s">
        <v>104</v>
      </c>
      <c r="B41" s="41">
        <v>1.285722</v>
      </c>
      <c r="C41" s="41">
        <v>2.4779879999999999</v>
      </c>
      <c r="D41" s="41">
        <v>15.763685000000001</v>
      </c>
      <c r="E41" s="41">
        <v>4.9844189999999999</v>
      </c>
      <c r="F41" s="4"/>
      <c r="G41" s="3"/>
      <c r="H41" s="3"/>
    </row>
    <row r="42" spans="1:8" x14ac:dyDescent="0.2">
      <c r="A42" s="39" t="s">
        <v>80</v>
      </c>
      <c r="B42" s="50">
        <v>6.4278000000000002E-2</v>
      </c>
      <c r="C42" s="50">
        <v>0.18453600000000001</v>
      </c>
      <c r="D42" s="50">
        <v>16.247665000000001</v>
      </c>
      <c r="E42" s="50">
        <v>4.8308850000000003</v>
      </c>
      <c r="F42" s="4"/>
      <c r="G42" s="3"/>
      <c r="H42" s="3"/>
    </row>
    <row r="43" spans="1:8" x14ac:dyDescent="0.2">
      <c r="A43" s="40" t="s">
        <v>155</v>
      </c>
      <c r="B43" s="41">
        <v>1.0130999999999999E-2</v>
      </c>
      <c r="C43" s="41" t="s">
        <v>262</v>
      </c>
      <c r="D43" s="41">
        <v>1.0130999999999999E-2</v>
      </c>
      <c r="E43" s="41">
        <v>4.479222</v>
      </c>
      <c r="F43" s="4"/>
      <c r="G43" s="3"/>
      <c r="H43" s="3"/>
    </row>
    <row r="44" spans="1:8" x14ac:dyDescent="0.2">
      <c r="A44" s="38" t="s">
        <v>140</v>
      </c>
      <c r="B44" s="50">
        <v>0.80584599999999995</v>
      </c>
      <c r="C44" s="50">
        <v>1.1219730000000001</v>
      </c>
      <c r="D44" s="50">
        <v>3.3902480000000002</v>
      </c>
      <c r="E44" s="50">
        <v>3.506256</v>
      </c>
      <c r="F44" s="4"/>
      <c r="G44" s="3"/>
      <c r="H44" s="3"/>
    </row>
    <row r="45" spans="1:8" x14ac:dyDescent="0.2">
      <c r="A45" s="40" t="s">
        <v>99</v>
      </c>
      <c r="B45" s="41">
        <v>0.37953500000000001</v>
      </c>
      <c r="C45" s="41">
        <v>7.6499999999999997E-3</v>
      </c>
      <c r="D45" s="41">
        <v>0.51975000000000005</v>
      </c>
      <c r="E45" s="41">
        <v>3.3867379999999998</v>
      </c>
      <c r="F45" s="4"/>
      <c r="G45" s="3"/>
      <c r="H45" s="3"/>
    </row>
    <row r="46" spans="1:8" x14ac:dyDescent="0.2">
      <c r="A46" s="39" t="s">
        <v>247</v>
      </c>
      <c r="B46" s="50" t="s">
        <v>262</v>
      </c>
      <c r="C46" s="50">
        <v>3.2513010000000002</v>
      </c>
      <c r="D46" s="50">
        <v>0.111065</v>
      </c>
      <c r="E46" s="50">
        <v>3.288087</v>
      </c>
      <c r="F46" s="4"/>
      <c r="G46" s="3"/>
      <c r="H46" s="3"/>
    </row>
    <row r="47" spans="1:8" x14ac:dyDescent="0.2">
      <c r="A47" s="40" t="s">
        <v>81</v>
      </c>
      <c r="B47" s="41">
        <v>5.2719009999999997</v>
      </c>
      <c r="C47" s="41">
        <v>0.29380099999999998</v>
      </c>
      <c r="D47" s="41">
        <v>10.080005</v>
      </c>
      <c r="E47" s="41">
        <v>2.5834519999999999</v>
      </c>
      <c r="F47" s="4"/>
      <c r="G47" s="3"/>
      <c r="H47" s="3"/>
    </row>
    <row r="48" spans="1:8" x14ac:dyDescent="0.2">
      <c r="A48" s="38" t="s">
        <v>166</v>
      </c>
      <c r="B48" s="50" t="s">
        <v>262</v>
      </c>
      <c r="C48" s="50" t="s">
        <v>262</v>
      </c>
      <c r="D48" s="50">
        <v>1.5025E-2</v>
      </c>
      <c r="E48" s="50">
        <v>2.2185630000000001</v>
      </c>
      <c r="F48" s="4"/>
      <c r="G48" s="3"/>
      <c r="H48" s="3"/>
    </row>
    <row r="49" spans="1:8" x14ac:dyDescent="0.2">
      <c r="A49" s="40" t="s">
        <v>141</v>
      </c>
      <c r="B49" s="41">
        <v>9.4846E-2</v>
      </c>
      <c r="C49" s="41">
        <v>0.975553</v>
      </c>
      <c r="D49" s="41">
        <v>12.190696000000001</v>
      </c>
      <c r="E49" s="41">
        <v>2.0361389999999999</v>
      </c>
      <c r="F49" s="4"/>
      <c r="G49" s="3"/>
      <c r="H49" s="3"/>
    </row>
    <row r="50" spans="1:8" x14ac:dyDescent="0.2">
      <c r="A50" s="39" t="s">
        <v>146</v>
      </c>
      <c r="B50" s="50" t="s">
        <v>262</v>
      </c>
      <c r="C50" s="50" t="s">
        <v>262</v>
      </c>
      <c r="D50" s="50">
        <v>2.025925</v>
      </c>
      <c r="E50" s="50">
        <v>1.8554459999999999</v>
      </c>
      <c r="F50" s="4"/>
      <c r="G50" s="3"/>
      <c r="H50" s="3"/>
    </row>
    <row r="51" spans="1:8" x14ac:dyDescent="0.2">
      <c r="A51" s="40" t="s">
        <v>128</v>
      </c>
      <c r="B51" s="41" t="s">
        <v>262</v>
      </c>
      <c r="C51" s="41">
        <v>0.21274299999999999</v>
      </c>
      <c r="D51" s="41">
        <v>4.5471570000000003</v>
      </c>
      <c r="E51" s="41">
        <v>1.511128</v>
      </c>
      <c r="F51" s="4"/>
      <c r="G51" s="3"/>
      <c r="H51" s="3"/>
    </row>
    <row r="52" spans="1:8" x14ac:dyDescent="0.2">
      <c r="A52" s="38" t="s">
        <v>255</v>
      </c>
      <c r="B52" s="50" t="s">
        <v>262</v>
      </c>
      <c r="C52" s="50" t="s">
        <v>262</v>
      </c>
      <c r="D52" s="50" t="s">
        <v>262</v>
      </c>
      <c r="E52" s="50">
        <v>1.44354</v>
      </c>
      <c r="F52" s="4"/>
      <c r="G52" s="3"/>
      <c r="H52" s="3"/>
    </row>
    <row r="53" spans="1:8" x14ac:dyDescent="0.2">
      <c r="A53" s="40" t="s">
        <v>119</v>
      </c>
      <c r="B53" s="41">
        <v>4.9237999999999997E-2</v>
      </c>
      <c r="C53" s="41">
        <v>8.3162E-2</v>
      </c>
      <c r="D53" s="41">
        <v>1.37856</v>
      </c>
      <c r="E53" s="41">
        <v>1.4255439999999999</v>
      </c>
      <c r="F53" s="4"/>
      <c r="G53" s="3"/>
      <c r="H53" s="3"/>
    </row>
    <row r="54" spans="1:8" x14ac:dyDescent="0.2">
      <c r="A54" s="39" t="s">
        <v>116</v>
      </c>
      <c r="B54" s="50" t="s">
        <v>262</v>
      </c>
      <c r="C54" s="50">
        <v>0.35863400000000001</v>
      </c>
      <c r="D54" s="50">
        <v>1.3699030000000001</v>
      </c>
      <c r="E54" s="50">
        <v>1.262902</v>
      </c>
      <c r="F54" s="4"/>
      <c r="G54" s="3"/>
      <c r="H54" s="3"/>
    </row>
    <row r="55" spans="1:8" x14ac:dyDescent="0.2">
      <c r="A55" s="40" t="s">
        <v>135</v>
      </c>
      <c r="B55" s="41">
        <v>0.33175700000000002</v>
      </c>
      <c r="C55" s="41" t="s">
        <v>262</v>
      </c>
      <c r="D55" s="41">
        <v>2.1674389999999999</v>
      </c>
      <c r="E55" s="41">
        <v>1.257754</v>
      </c>
      <c r="F55" s="4"/>
      <c r="G55" s="3"/>
      <c r="H55" s="3"/>
    </row>
    <row r="56" spans="1:8" x14ac:dyDescent="0.2">
      <c r="A56" s="38" t="s">
        <v>109</v>
      </c>
      <c r="B56" s="50">
        <v>6.2186999999999999E-2</v>
      </c>
      <c r="C56" s="50">
        <v>3.0707999999999999E-2</v>
      </c>
      <c r="D56" s="50">
        <v>2.2682959999999999</v>
      </c>
      <c r="E56" s="50">
        <v>1.244739</v>
      </c>
      <c r="F56" s="4"/>
      <c r="G56" s="3"/>
      <c r="H56" s="3"/>
    </row>
    <row r="57" spans="1:8" x14ac:dyDescent="0.2">
      <c r="A57" s="40" t="s">
        <v>117</v>
      </c>
      <c r="B57" s="41">
        <v>1.3500000000000001E-3</v>
      </c>
      <c r="C57" s="41">
        <v>9.7909999999999997E-2</v>
      </c>
      <c r="D57" s="41">
        <v>0.72837099999999999</v>
      </c>
      <c r="E57" s="41">
        <v>1.05924</v>
      </c>
      <c r="F57" s="4"/>
      <c r="G57" s="3"/>
      <c r="H57" s="3"/>
    </row>
    <row r="58" spans="1:8" x14ac:dyDescent="0.2">
      <c r="A58" s="39" t="s">
        <v>98</v>
      </c>
      <c r="B58" s="50">
        <v>0.142813</v>
      </c>
      <c r="C58" s="50">
        <v>0.113825</v>
      </c>
      <c r="D58" s="50">
        <v>3.301688</v>
      </c>
      <c r="E58" s="50">
        <v>1.0218560000000001</v>
      </c>
      <c r="F58" s="4"/>
      <c r="G58" s="3"/>
      <c r="H58" s="3"/>
    </row>
    <row r="59" spans="1:8" x14ac:dyDescent="0.2">
      <c r="A59" s="40" t="s">
        <v>118</v>
      </c>
      <c r="B59" s="41" t="s">
        <v>262</v>
      </c>
      <c r="C59" s="41">
        <v>0.72896000000000005</v>
      </c>
      <c r="D59" s="41">
        <v>0.58096899999999996</v>
      </c>
      <c r="E59" s="41">
        <v>0.99360000000000004</v>
      </c>
      <c r="F59" s="4"/>
      <c r="G59" s="3"/>
      <c r="H59" s="3"/>
    </row>
    <row r="60" spans="1:8" x14ac:dyDescent="0.2">
      <c r="A60" s="38" t="s">
        <v>256</v>
      </c>
      <c r="B60" s="50" t="s">
        <v>262</v>
      </c>
      <c r="C60" s="50" t="s">
        <v>262</v>
      </c>
      <c r="D60" s="50">
        <v>1.8494E-2</v>
      </c>
      <c r="E60" s="50">
        <v>0.94416</v>
      </c>
      <c r="F60" s="4"/>
      <c r="G60" s="3"/>
      <c r="H60" s="3"/>
    </row>
    <row r="61" spans="1:8" x14ac:dyDescent="0.2">
      <c r="A61" s="40" t="s">
        <v>97</v>
      </c>
      <c r="B61" s="41">
        <v>0.16822400000000001</v>
      </c>
      <c r="C61" s="41">
        <v>0.17194499999999999</v>
      </c>
      <c r="D61" s="41">
        <v>0.66714899999999999</v>
      </c>
      <c r="E61" s="41">
        <v>0.84580999999999995</v>
      </c>
      <c r="F61" s="4"/>
      <c r="G61" s="3"/>
      <c r="H61" s="3"/>
    </row>
    <row r="62" spans="1:8" x14ac:dyDescent="0.2">
      <c r="A62" s="39" t="s">
        <v>127</v>
      </c>
      <c r="B62" s="50" t="s">
        <v>262</v>
      </c>
      <c r="C62" s="50">
        <v>0.723777</v>
      </c>
      <c r="D62" s="50" t="s">
        <v>262</v>
      </c>
      <c r="E62" s="50">
        <v>0.723777</v>
      </c>
      <c r="F62" s="4"/>
      <c r="G62" s="3"/>
      <c r="H62" s="3"/>
    </row>
    <row r="63" spans="1:8" x14ac:dyDescent="0.2">
      <c r="A63" s="40" t="s">
        <v>159</v>
      </c>
      <c r="B63" s="41" t="s">
        <v>262</v>
      </c>
      <c r="C63" s="41" t="s">
        <v>262</v>
      </c>
      <c r="D63" s="41">
        <v>0.35260799999999998</v>
      </c>
      <c r="E63" s="41">
        <v>0.66647100000000004</v>
      </c>
      <c r="F63" s="4"/>
      <c r="G63" s="3"/>
      <c r="H63" s="3"/>
    </row>
    <row r="64" spans="1:8" x14ac:dyDescent="0.2">
      <c r="A64" s="42" t="s">
        <v>142</v>
      </c>
      <c r="B64" s="53">
        <v>691.62313900000004</v>
      </c>
      <c r="C64" s="53">
        <v>332.49182000000002</v>
      </c>
      <c r="D64" s="53">
        <v>3957.8955380000002</v>
      </c>
      <c r="E64" s="53">
        <v>1521.1642979999999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33" t="s">
        <v>169</v>
      </c>
      <c r="B66" s="33"/>
      <c r="C66" s="33"/>
      <c r="D66" s="33"/>
      <c r="E66" s="33"/>
    </row>
    <row r="67" spans="1:8" x14ac:dyDescent="0.2">
      <c r="A67" s="60" t="str">
        <f>'working sheet'!$B$33</f>
        <v>*The data for 2021 are preliminary</v>
      </c>
      <c r="B67" s="60"/>
      <c r="C67" s="60"/>
      <c r="D67" s="60"/>
      <c r="E67" s="60"/>
    </row>
    <row r="85" spans="1:1" ht="15" x14ac:dyDescent="0.2">
      <c r="A85" s="14"/>
    </row>
    <row r="86" spans="1:1" ht="15" x14ac:dyDescent="0.2">
      <c r="A86" s="14"/>
    </row>
  </sheetData>
  <mergeCells count="4">
    <mergeCell ref="A5:A6"/>
    <mergeCell ref="B5:C5"/>
    <mergeCell ref="D5:E5"/>
    <mergeCell ref="A67:E67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2" t="str">
        <f>'working sheet'!J13</f>
        <v>Non-oil Foreign Merchandise Trade Through Abu Dhabi Ports, April 2021</v>
      </c>
      <c r="B2" s="24"/>
      <c r="C2" s="24"/>
      <c r="D2" s="24"/>
      <c r="E2" s="24"/>
      <c r="F2" s="24"/>
      <c r="G2" s="24"/>
    </row>
    <row r="3" spans="1:12" ht="30" customHeight="1" x14ac:dyDescent="0.2">
      <c r="A3" s="36" t="s">
        <v>268</v>
      </c>
      <c r="B3" s="37"/>
      <c r="C3" s="37"/>
      <c r="D3" s="37"/>
      <c r="E3" s="37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33" t="s">
        <v>191</v>
      </c>
      <c r="B4" s="28"/>
      <c r="C4" s="28"/>
      <c r="D4" s="28"/>
      <c r="E4" s="63"/>
      <c r="F4" s="63"/>
      <c r="G4" s="63"/>
      <c r="H4" s="7"/>
    </row>
    <row r="5" spans="1:12" ht="24" customHeight="1" x14ac:dyDescent="0.2">
      <c r="A5" s="61" t="s">
        <v>78</v>
      </c>
      <c r="B5" s="58" t="s">
        <v>1</v>
      </c>
      <c r="C5" s="58"/>
      <c r="D5" s="62" t="s">
        <v>2</v>
      </c>
      <c r="E5" s="62"/>
      <c r="F5" s="12"/>
      <c r="G5" s="3"/>
      <c r="H5" s="3"/>
    </row>
    <row r="6" spans="1:12" ht="25.5" customHeight="1" x14ac:dyDescent="0.2">
      <c r="A6" s="61"/>
      <c r="B6" s="47">
        <f>'working sheet'!$D$4</f>
        <v>2020</v>
      </c>
      <c r="C6" s="47">
        <f>'working sheet'!$D$5</f>
        <v>2021</v>
      </c>
      <c r="D6" s="47">
        <f>'working sheet'!$D$4</f>
        <v>2020</v>
      </c>
      <c r="E6" s="47">
        <f>'working sheet'!$D$5</f>
        <v>2021</v>
      </c>
      <c r="F6" s="12"/>
      <c r="G6" s="3"/>
      <c r="H6" s="3"/>
    </row>
    <row r="7" spans="1:12" x14ac:dyDescent="0.2">
      <c r="A7" s="9" t="s">
        <v>3</v>
      </c>
      <c r="B7" s="54">
        <v>6831.2627339999999</v>
      </c>
      <c r="C7" s="54">
        <v>6871.1834740000004</v>
      </c>
      <c r="D7" s="54">
        <v>35137.698727000003</v>
      </c>
      <c r="E7" s="54">
        <v>28847.653826999998</v>
      </c>
      <c r="F7" s="12"/>
      <c r="G7" s="3"/>
      <c r="H7" s="3"/>
    </row>
    <row r="8" spans="1:12" x14ac:dyDescent="0.2">
      <c r="A8" s="38" t="s">
        <v>79</v>
      </c>
      <c r="B8" s="50">
        <v>810.18369199999995</v>
      </c>
      <c r="C8" s="50">
        <v>1071.0906930000001</v>
      </c>
      <c r="D8" s="50">
        <v>3930.4459630000001</v>
      </c>
      <c r="E8" s="50">
        <v>4576.9342200000001</v>
      </c>
      <c r="F8" s="12"/>
      <c r="G8" s="3"/>
      <c r="H8" s="3"/>
    </row>
    <row r="9" spans="1:12" x14ac:dyDescent="0.2">
      <c r="A9" s="40" t="s">
        <v>85</v>
      </c>
      <c r="B9" s="41">
        <v>885.13820299999998</v>
      </c>
      <c r="C9" s="41">
        <v>580.43175599999995</v>
      </c>
      <c r="D9" s="41">
        <v>4005.4164799999999</v>
      </c>
      <c r="E9" s="41">
        <v>3134.5834840000002</v>
      </c>
      <c r="F9" s="12"/>
      <c r="G9" s="3"/>
      <c r="H9" s="3"/>
    </row>
    <row r="10" spans="1:12" x14ac:dyDescent="0.2">
      <c r="A10" s="39" t="s">
        <v>83</v>
      </c>
      <c r="B10" s="50">
        <v>706.08092999999997</v>
      </c>
      <c r="C10" s="50">
        <v>601.62125300000002</v>
      </c>
      <c r="D10" s="50">
        <v>2746.5225099999998</v>
      </c>
      <c r="E10" s="50">
        <v>2402.2094069999998</v>
      </c>
      <c r="F10" s="12"/>
      <c r="G10" s="3"/>
      <c r="H10" s="3"/>
    </row>
    <row r="11" spans="1:12" x14ac:dyDescent="0.2">
      <c r="A11" s="40" t="s">
        <v>149</v>
      </c>
      <c r="B11" s="41">
        <v>381.727037</v>
      </c>
      <c r="C11" s="41">
        <v>666.76553200000001</v>
      </c>
      <c r="D11" s="41">
        <v>2188.7401749999999</v>
      </c>
      <c r="E11" s="41">
        <v>1983.8268169999999</v>
      </c>
      <c r="F11" s="12"/>
      <c r="G11" s="3"/>
      <c r="H11" s="3"/>
    </row>
    <row r="12" spans="1:12" x14ac:dyDescent="0.2">
      <c r="A12" s="38" t="s">
        <v>112</v>
      </c>
      <c r="B12" s="50">
        <v>170.31681399999999</v>
      </c>
      <c r="C12" s="50">
        <v>186.167788</v>
      </c>
      <c r="D12" s="50">
        <v>1101.0387459999999</v>
      </c>
      <c r="E12" s="50">
        <v>1549.735259</v>
      </c>
      <c r="F12" s="12"/>
      <c r="G12" s="3"/>
      <c r="H12" s="3"/>
    </row>
    <row r="13" spans="1:12" x14ac:dyDescent="0.2">
      <c r="A13" s="40" t="s">
        <v>115</v>
      </c>
      <c r="B13" s="41">
        <v>344.606155</v>
      </c>
      <c r="C13" s="41">
        <v>286.06646499999999</v>
      </c>
      <c r="D13" s="41">
        <v>1843.891826</v>
      </c>
      <c r="E13" s="41">
        <v>1487.691924</v>
      </c>
      <c r="F13" s="12"/>
      <c r="G13" s="3"/>
      <c r="H13" s="3"/>
    </row>
    <row r="14" spans="1:12" x14ac:dyDescent="0.2">
      <c r="A14" s="39" t="s">
        <v>105</v>
      </c>
      <c r="B14" s="50">
        <v>1028.61232</v>
      </c>
      <c r="C14" s="50">
        <v>389.42360000000002</v>
      </c>
      <c r="D14" s="50">
        <v>3697.1690899999999</v>
      </c>
      <c r="E14" s="50">
        <v>1355.0929329999999</v>
      </c>
      <c r="F14" s="12"/>
      <c r="G14" s="3"/>
      <c r="H14" s="3"/>
    </row>
    <row r="15" spans="1:12" x14ac:dyDescent="0.2">
      <c r="A15" s="40" t="s">
        <v>87</v>
      </c>
      <c r="B15" s="41">
        <v>109.84358899999999</v>
      </c>
      <c r="C15" s="41">
        <v>500.724333</v>
      </c>
      <c r="D15" s="41">
        <v>693.69328800000005</v>
      </c>
      <c r="E15" s="41">
        <v>1307.7286959999999</v>
      </c>
      <c r="F15" s="12"/>
      <c r="G15" s="3"/>
      <c r="H15" s="3"/>
    </row>
    <row r="16" spans="1:12" x14ac:dyDescent="0.2">
      <c r="A16" s="38" t="s">
        <v>84</v>
      </c>
      <c r="B16" s="50">
        <v>175.15756300000001</v>
      </c>
      <c r="C16" s="50">
        <v>288.30813999999998</v>
      </c>
      <c r="D16" s="50">
        <v>1673.9792090000001</v>
      </c>
      <c r="E16" s="50">
        <v>937.20379300000002</v>
      </c>
      <c r="F16" s="12"/>
      <c r="G16" s="3"/>
      <c r="H16" s="3"/>
    </row>
    <row r="17" spans="1:8" x14ac:dyDescent="0.2">
      <c r="A17" s="40" t="s">
        <v>88</v>
      </c>
      <c r="B17" s="41">
        <v>81.730069999999998</v>
      </c>
      <c r="C17" s="41">
        <v>192.123795</v>
      </c>
      <c r="D17" s="41">
        <v>474.49935399999998</v>
      </c>
      <c r="E17" s="41">
        <v>899.39946899999995</v>
      </c>
      <c r="F17" s="12"/>
      <c r="G17" s="3"/>
      <c r="H17" s="3"/>
    </row>
    <row r="18" spans="1:8" x14ac:dyDescent="0.2">
      <c r="A18" s="39" t="s">
        <v>82</v>
      </c>
      <c r="B18" s="50">
        <v>151.57916599999999</v>
      </c>
      <c r="C18" s="50">
        <v>156.980682</v>
      </c>
      <c r="D18" s="50">
        <v>841.465011</v>
      </c>
      <c r="E18" s="50">
        <v>863.91917699999999</v>
      </c>
      <c r="F18" s="12"/>
      <c r="G18" s="3"/>
      <c r="H18" s="3"/>
    </row>
    <row r="19" spans="1:8" x14ac:dyDescent="0.2">
      <c r="A19" s="40" t="s">
        <v>103</v>
      </c>
      <c r="B19" s="41">
        <v>206.575007</v>
      </c>
      <c r="C19" s="41">
        <v>179.19576499999999</v>
      </c>
      <c r="D19" s="41">
        <v>2786.1509129999999</v>
      </c>
      <c r="E19" s="41">
        <v>697.58056899999997</v>
      </c>
      <c r="F19" s="12"/>
      <c r="G19" s="3"/>
      <c r="H19" s="3"/>
    </row>
    <row r="20" spans="1:8" x14ac:dyDescent="0.2">
      <c r="A20" s="38" t="s">
        <v>147</v>
      </c>
      <c r="B20" s="50">
        <v>130.689438</v>
      </c>
      <c r="C20" s="50">
        <v>196.067272</v>
      </c>
      <c r="D20" s="50">
        <v>417.685832</v>
      </c>
      <c r="E20" s="50">
        <v>574.73534299999994</v>
      </c>
      <c r="F20" s="12"/>
      <c r="G20" s="3"/>
      <c r="H20" s="3"/>
    </row>
    <row r="21" spans="1:8" x14ac:dyDescent="0.2">
      <c r="A21" s="40" t="s">
        <v>98</v>
      </c>
      <c r="B21" s="41">
        <v>94.287891999999999</v>
      </c>
      <c r="C21" s="41">
        <v>94.399293999999998</v>
      </c>
      <c r="D21" s="41">
        <v>425.11347599999999</v>
      </c>
      <c r="E21" s="41">
        <v>531.468433</v>
      </c>
      <c r="F21" s="12"/>
      <c r="G21" s="3"/>
      <c r="H21" s="3"/>
    </row>
    <row r="22" spans="1:8" x14ac:dyDescent="0.2">
      <c r="A22" s="39" t="s">
        <v>150</v>
      </c>
      <c r="B22" s="50" t="s">
        <v>262</v>
      </c>
      <c r="C22" s="50">
        <v>74.116033999999999</v>
      </c>
      <c r="D22" s="50">
        <v>237.78362999999999</v>
      </c>
      <c r="E22" s="50">
        <v>458.26803799999999</v>
      </c>
      <c r="F22" s="12"/>
      <c r="G22" s="3"/>
      <c r="H22" s="3"/>
    </row>
    <row r="23" spans="1:8" x14ac:dyDescent="0.2">
      <c r="A23" s="40" t="s">
        <v>94</v>
      </c>
      <c r="B23" s="41">
        <v>61.824454000000003</v>
      </c>
      <c r="C23" s="41">
        <v>66.107789999999994</v>
      </c>
      <c r="D23" s="41">
        <v>300.964336</v>
      </c>
      <c r="E23" s="41">
        <v>434.29290800000001</v>
      </c>
      <c r="F23" s="12"/>
      <c r="G23" s="3"/>
      <c r="H23" s="3"/>
    </row>
    <row r="24" spans="1:8" x14ac:dyDescent="0.2">
      <c r="A24" s="38" t="s">
        <v>139</v>
      </c>
      <c r="B24" s="50">
        <v>62.692210000000003</v>
      </c>
      <c r="C24" s="50">
        <v>102.790758</v>
      </c>
      <c r="D24" s="50">
        <v>528.85587599999997</v>
      </c>
      <c r="E24" s="50">
        <v>426.23567000000003</v>
      </c>
      <c r="F24" s="12"/>
      <c r="G24" s="3"/>
      <c r="H24" s="3"/>
    </row>
    <row r="25" spans="1:8" x14ac:dyDescent="0.2">
      <c r="A25" s="40" t="s">
        <v>131</v>
      </c>
      <c r="B25" s="41">
        <v>191.92243999999999</v>
      </c>
      <c r="C25" s="41">
        <v>99.701702999999995</v>
      </c>
      <c r="D25" s="41">
        <v>845.77388800000006</v>
      </c>
      <c r="E25" s="41">
        <v>405.852822</v>
      </c>
      <c r="F25" s="12"/>
      <c r="G25" s="3"/>
      <c r="H25" s="3"/>
    </row>
    <row r="26" spans="1:8" x14ac:dyDescent="0.2">
      <c r="A26" s="39" t="s">
        <v>102</v>
      </c>
      <c r="B26" s="50">
        <v>40.935952</v>
      </c>
      <c r="C26" s="50">
        <v>58.440981999999998</v>
      </c>
      <c r="D26" s="50">
        <v>276.33588400000002</v>
      </c>
      <c r="E26" s="50">
        <v>306.13354199999998</v>
      </c>
      <c r="F26" s="12"/>
      <c r="G26" s="3"/>
      <c r="H26" s="3"/>
    </row>
    <row r="27" spans="1:8" x14ac:dyDescent="0.2">
      <c r="A27" s="40" t="s">
        <v>80</v>
      </c>
      <c r="B27" s="41">
        <v>17.582578000000002</v>
      </c>
      <c r="C27" s="41">
        <v>78.041807000000006</v>
      </c>
      <c r="D27" s="41">
        <v>207.749225</v>
      </c>
      <c r="E27" s="41">
        <v>302.68740200000002</v>
      </c>
      <c r="F27" s="12"/>
      <c r="G27" s="3"/>
      <c r="H27" s="3"/>
    </row>
    <row r="28" spans="1:8" x14ac:dyDescent="0.2">
      <c r="A28" s="38" t="s">
        <v>152</v>
      </c>
      <c r="B28" s="50">
        <v>57.956533</v>
      </c>
      <c r="C28" s="50">
        <v>60.024341</v>
      </c>
      <c r="D28" s="50">
        <v>234.01549499999999</v>
      </c>
      <c r="E28" s="50">
        <v>237.663591</v>
      </c>
      <c r="F28" s="12"/>
      <c r="G28" s="3"/>
      <c r="H28" s="3"/>
    </row>
    <row r="29" spans="1:8" x14ac:dyDescent="0.2">
      <c r="A29" s="40" t="s">
        <v>86</v>
      </c>
      <c r="B29" s="41">
        <v>7.8342890000000001</v>
      </c>
      <c r="C29" s="41">
        <v>63.868485</v>
      </c>
      <c r="D29" s="41">
        <v>114.81079800000001</v>
      </c>
      <c r="E29" s="41">
        <v>221.176568</v>
      </c>
      <c r="F29" s="12"/>
      <c r="G29" s="3"/>
      <c r="H29" s="3"/>
    </row>
    <row r="30" spans="1:8" x14ac:dyDescent="0.2">
      <c r="A30" s="39" t="s">
        <v>92</v>
      </c>
      <c r="B30" s="50">
        <v>48.279673000000003</v>
      </c>
      <c r="C30" s="50">
        <v>52.549447000000001</v>
      </c>
      <c r="D30" s="50">
        <v>282.10276900000002</v>
      </c>
      <c r="E30" s="50">
        <v>214.99845999999999</v>
      </c>
      <c r="F30" s="12"/>
      <c r="G30" s="3"/>
      <c r="H30" s="3"/>
    </row>
    <row r="31" spans="1:8" x14ac:dyDescent="0.2">
      <c r="A31" s="40" t="s">
        <v>121</v>
      </c>
      <c r="B31" s="41">
        <v>31.050474999999999</v>
      </c>
      <c r="C31" s="41">
        <v>58.540168999999999</v>
      </c>
      <c r="D31" s="41">
        <v>168.643404</v>
      </c>
      <c r="E31" s="41">
        <v>214.53606099999999</v>
      </c>
      <c r="F31" s="12"/>
      <c r="G31" s="3"/>
      <c r="H31" s="3"/>
    </row>
    <row r="32" spans="1:8" x14ac:dyDescent="0.2">
      <c r="A32" s="38" t="s">
        <v>119</v>
      </c>
      <c r="B32" s="50">
        <v>30.252382999999998</v>
      </c>
      <c r="C32" s="50">
        <v>43.799720999999998</v>
      </c>
      <c r="D32" s="50">
        <v>203.64480399999999</v>
      </c>
      <c r="E32" s="50">
        <v>186.548179</v>
      </c>
      <c r="F32" s="12"/>
      <c r="G32" s="3"/>
      <c r="H32" s="3"/>
    </row>
    <row r="33" spans="1:8" x14ac:dyDescent="0.2">
      <c r="A33" s="40" t="s">
        <v>109</v>
      </c>
      <c r="B33" s="41">
        <v>63.811221000000003</v>
      </c>
      <c r="C33" s="41">
        <v>41.869214999999997</v>
      </c>
      <c r="D33" s="41">
        <v>227.64701199999999</v>
      </c>
      <c r="E33" s="41">
        <v>185.31497200000001</v>
      </c>
      <c r="F33" s="12"/>
      <c r="G33" s="3"/>
      <c r="H33" s="3"/>
    </row>
    <row r="34" spans="1:8" x14ac:dyDescent="0.2">
      <c r="A34" s="39" t="s">
        <v>151</v>
      </c>
      <c r="B34" s="50">
        <v>34.712375999999999</v>
      </c>
      <c r="C34" s="50">
        <v>33.221074000000002</v>
      </c>
      <c r="D34" s="50">
        <v>226.26772299999999</v>
      </c>
      <c r="E34" s="50">
        <v>176.58181400000001</v>
      </c>
      <c r="F34" s="12"/>
      <c r="G34" s="3"/>
      <c r="H34" s="3"/>
    </row>
    <row r="35" spans="1:8" x14ac:dyDescent="0.2">
      <c r="A35" s="40" t="s">
        <v>97</v>
      </c>
      <c r="B35" s="41">
        <v>36.266281999999997</v>
      </c>
      <c r="C35" s="41">
        <v>35.371822999999999</v>
      </c>
      <c r="D35" s="41">
        <v>248.92569499999999</v>
      </c>
      <c r="E35" s="41">
        <v>169.51670999999999</v>
      </c>
      <c r="F35" s="12"/>
      <c r="G35" s="3"/>
      <c r="H35" s="3"/>
    </row>
    <row r="36" spans="1:8" x14ac:dyDescent="0.2">
      <c r="A36" s="38" t="s">
        <v>100</v>
      </c>
      <c r="B36" s="50">
        <v>160.46942000000001</v>
      </c>
      <c r="C36" s="50">
        <v>39.141959999999997</v>
      </c>
      <c r="D36" s="50">
        <v>608.50525600000003</v>
      </c>
      <c r="E36" s="50">
        <v>166.69630799999999</v>
      </c>
      <c r="F36" s="12"/>
      <c r="G36" s="3"/>
      <c r="H36" s="3"/>
    </row>
    <row r="37" spans="1:8" x14ac:dyDescent="0.2">
      <c r="A37" s="40" t="s">
        <v>137</v>
      </c>
      <c r="B37" s="41">
        <v>61.260601999999999</v>
      </c>
      <c r="C37" s="41">
        <v>61.777093000000001</v>
      </c>
      <c r="D37" s="41">
        <v>245.49458999999999</v>
      </c>
      <c r="E37" s="41">
        <v>165.06224700000001</v>
      </c>
      <c r="F37" s="12"/>
      <c r="G37" s="3"/>
      <c r="H37" s="3"/>
    </row>
    <row r="38" spans="1:8" x14ac:dyDescent="0.2">
      <c r="A38" s="39" t="s">
        <v>91</v>
      </c>
      <c r="B38" s="50">
        <v>30.871534</v>
      </c>
      <c r="C38" s="50">
        <v>43.952148000000001</v>
      </c>
      <c r="D38" s="50">
        <v>210.68389099999999</v>
      </c>
      <c r="E38" s="50">
        <v>161.30013700000001</v>
      </c>
      <c r="F38" s="12"/>
      <c r="G38" s="3"/>
      <c r="H38" s="3"/>
    </row>
    <row r="39" spans="1:8" x14ac:dyDescent="0.2">
      <c r="A39" s="40" t="s">
        <v>113</v>
      </c>
      <c r="B39" s="41">
        <v>15.735727000000001</v>
      </c>
      <c r="C39" s="41">
        <v>37.148034000000003</v>
      </c>
      <c r="D39" s="41">
        <v>88.041402000000005</v>
      </c>
      <c r="E39" s="41">
        <v>149.02234899999999</v>
      </c>
      <c r="F39" s="12"/>
      <c r="G39" s="3"/>
      <c r="H39" s="3"/>
    </row>
    <row r="40" spans="1:8" x14ac:dyDescent="0.2">
      <c r="A40" s="38" t="s">
        <v>110</v>
      </c>
      <c r="B40" s="50">
        <v>63.600079000000001</v>
      </c>
      <c r="C40" s="50">
        <v>44.014265999999999</v>
      </c>
      <c r="D40" s="50">
        <v>299.42962199999999</v>
      </c>
      <c r="E40" s="50">
        <v>139.77989500000001</v>
      </c>
      <c r="F40" s="12"/>
      <c r="G40" s="3"/>
      <c r="H40" s="3"/>
    </row>
    <row r="41" spans="1:8" x14ac:dyDescent="0.2">
      <c r="A41" s="40" t="s">
        <v>135</v>
      </c>
      <c r="B41" s="41">
        <v>24.360129000000001</v>
      </c>
      <c r="C41" s="41">
        <v>22.661328999999999</v>
      </c>
      <c r="D41" s="41">
        <v>105.409908</v>
      </c>
      <c r="E41" s="41">
        <v>127.402326</v>
      </c>
      <c r="F41" s="12"/>
      <c r="G41" s="3"/>
      <c r="H41" s="3"/>
    </row>
    <row r="42" spans="1:8" x14ac:dyDescent="0.2">
      <c r="A42" s="39" t="s">
        <v>160</v>
      </c>
      <c r="B42" s="50">
        <v>13.533170999999999</v>
      </c>
      <c r="C42" s="50">
        <v>35.304524000000001</v>
      </c>
      <c r="D42" s="50">
        <v>32.054814</v>
      </c>
      <c r="E42" s="50">
        <v>114.79382699999999</v>
      </c>
      <c r="F42" s="12"/>
      <c r="G42" s="3"/>
      <c r="H42" s="3"/>
    </row>
    <row r="43" spans="1:8" x14ac:dyDescent="0.2">
      <c r="A43" s="40" t="s">
        <v>89</v>
      </c>
      <c r="B43" s="41">
        <v>14.669985</v>
      </c>
      <c r="C43" s="41">
        <v>35.593074000000001</v>
      </c>
      <c r="D43" s="41">
        <v>314.32730400000003</v>
      </c>
      <c r="E43" s="41">
        <v>107.333219</v>
      </c>
      <c r="F43" s="12"/>
      <c r="G43" s="3"/>
      <c r="H43" s="3"/>
    </row>
    <row r="44" spans="1:8" x14ac:dyDescent="0.2">
      <c r="A44" s="38" t="s">
        <v>90</v>
      </c>
      <c r="B44" s="50">
        <v>46.595122000000003</v>
      </c>
      <c r="C44" s="50">
        <v>15.980212999999999</v>
      </c>
      <c r="D44" s="50">
        <v>139.522887</v>
      </c>
      <c r="E44" s="50">
        <v>102.664868</v>
      </c>
      <c r="F44" s="12"/>
      <c r="G44" s="3"/>
      <c r="H44" s="3"/>
    </row>
    <row r="45" spans="1:8" x14ac:dyDescent="0.2">
      <c r="A45" s="40" t="s">
        <v>104</v>
      </c>
      <c r="B45" s="41">
        <v>62.170158999999998</v>
      </c>
      <c r="C45" s="41">
        <v>22.912980000000001</v>
      </c>
      <c r="D45" s="41">
        <v>146.06599</v>
      </c>
      <c r="E45" s="41">
        <v>98.857646000000003</v>
      </c>
      <c r="F45" s="12"/>
      <c r="G45" s="3"/>
      <c r="H45" s="3"/>
    </row>
    <row r="46" spans="1:8" x14ac:dyDescent="0.2">
      <c r="A46" s="39" t="s">
        <v>158</v>
      </c>
      <c r="B46" s="50">
        <v>24.525120000000001</v>
      </c>
      <c r="C46" s="50">
        <v>14.848509</v>
      </c>
      <c r="D46" s="50">
        <v>80.951995999999994</v>
      </c>
      <c r="E46" s="50">
        <v>87.376311999999999</v>
      </c>
      <c r="F46" s="12"/>
      <c r="G46" s="3"/>
      <c r="H46" s="3"/>
    </row>
    <row r="47" spans="1:8" x14ac:dyDescent="0.2">
      <c r="A47" s="40" t="s">
        <v>156</v>
      </c>
      <c r="B47" s="41">
        <v>10.335993</v>
      </c>
      <c r="C47" s="41">
        <v>11.781862</v>
      </c>
      <c r="D47" s="41">
        <v>55.962245000000003</v>
      </c>
      <c r="E47" s="41">
        <v>86.797787999999997</v>
      </c>
      <c r="F47" s="12"/>
      <c r="G47" s="3"/>
      <c r="H47" s="3"/>
    </row>
    <row r="48" spans="1:8" x14ac:dyDescent="0.2">
      <c r="A48" s="38" t="s">
        <v>143</v>
      </c>
      <c r="B48" s="50">
        <v>14.985321000000001</v>
      </c>
      <c r="C48" s="50">
        <v>10.955992</v>
      </c>
      <c r="D48" s="50">
        <v>73.940843999999998</v>
      </c>
      <c r="E48" s="50">
        <v>86.701407000000003</v>
      </c>
      <c r="F48" s="12"/>
      <c r="G48" s="3"/>
      <c r="H48" s="3"/>
    </row>
    <row r="49" spans="1:8" x14ac:dyDescent="0.2">
      <c r="A49" s="40" t="s">
        <v>145</v>
      </c>
      <c r="B49" s="41">
        <v>29.465758999999998</v>
      </c>
      <c r="C49" s="41">
        <v>6.6446000000000005E-2</v>
      </c>
      <c r="D49" s="41">
        <v>208.747187</v>
      </c>
      <c r="E49" s="41">
        <v>84.555890000000005</v>
      </c>
      <c r="F49" s="12"/>
      <c r="G49" s="3"/>
      <c r="H49" s="3"/>
    </row>
    <row r="50" spans="1:8" x14ac:dyDescent="0.2">
      <c r="A50" s="39" t="s">
        <v>127</v>
      </c>
      <c r="B50" s="50">
        <v>30.592666999999999</v>
      </c>
      <c r="C50" s="50">
        <v>26.893025999999999</v>
      </c>
      <c r="D50" s="50">
        <v>164.19473400000001</v>
      </c>
      <c r="E50" s="50">
        <v>79.688665999999998</v>
      </c>
      <c r="F50" s="12"/>
      <c r="G50" s="3"/>
      <c r="H50" s="3"/>
    </row>
    <row r="51" spans="1:8" x14ac:dyDescent="0.2">
      <c r="A51" s="40" t="s">
        <v>157</v>
      </c>
      <c r="B51" s="41">
        <v>8.3170570000000001</v>
      </c>
      <c r="C51" s="41">
        <v>20.342617000000001</v>
      </c>
      <c r="D51" s="41">
        <v>59.291471000000001</v>
      </c>
      <c r="E51" s="41">
        <v>73.531518000000005</v>
      </c>
      <c r="F51" s="12"/>
      <c r="G51" s="3"/>
      <c r="H51" s="3"/>
    </row>
    <row r="52" spans="1:8" x14ac:dyDescent="0.2">
      <c r="A52" s="38" t="s">
        <v>154</v>
      </c>
      <c r="B52" s="50">
        <v>14.187173</v>
      </c>
      <c r="C52" s="50">
        <v>17.358505999999998</v>
      </c>
      <c r="D52" s="50">
        <v>80.228910999999997</v>
      </c>
      <c r="E52" s="50">
        <v>73.176289999999995</v>
      </c>
      <c r="F52" s="12"/>
      <c r="G52" s="3"/>
      <c r="H52" s="3"/>
    </row>
    <row r="53" spans="1:8" x14ac:dyDescent="0.2">
      <c r="A53" s="40" t="s">
        <v>159</v>
      </c>
      <c r="B53" s="41">
        <v>7.5676589999999999</v>
      </c>
      <c r="C53" s="41">
        <v>13.192114</v>
      </c>
      <c r="D53" s="41">
        <v>68.40522</v>
      </c>
      <c r="E53" s="41">
        <v>57.340938000000001</v>
      </c>
      <c r="F53" s="12"/>
      <c r="G53" s="3"/>
      <c r="H53" s="3"/>
    </row>
    <row r="54" spans="1:8" x14ac:dyDescent="0.2">
      <c r="A54" s="39" t="s">
        <v>124</v>
      </c>
      <c r="B54" s="50">
        <v>23.038316999999999</v>
      </c>
      <c r="C54" s="50">
        <v>11.316138</v>
      </c>
      <c r="D54" s="50">
        <v>51.230668000000001</v>
      </c>
      <c r="E54" s="50">
        <v>51.755671</v>
      </c>
      <c r="F54" s="12"/>
      <c r="G54" s="3"/>
      <c r="H54" s="3"/>
    </row>
    <row r="55" spans="1:8" x14ac:dyDescent="0.2">
      <c r="A55" s="40" t="s">
        <v>96</v>
      </c>
      <c r="B55" s="41">
        <v>21.954916000000001</v>
      </c>
      <c r="C55" s="41">
        <v>7.4338920000000002</v>
      </c>
      <c r="D55" s="41">
        <v>56.659562000000001</v>
      </c>
      <c r="E55" s="41">
        <v>50.822318000000003</v>
      </c>
      <c r="F55" s="12"/>
      <c r="G55" s="3"/>
      <c r="H55" s="3"/>
    </row>
    <row r="56" spans="1:8" x14ac:dyDescent="0.2">
      <c r="A56" s="38" t="s">
        <v>155</v>
      </c>
      <c r="B56" s="50">
        <v>13.574548999999999</v>
      </c>
      <c r="C56" s="50">
        <v>18.042715999999999</v>
      </c>
      <c r="D56" s="50">
        <v>82.494290000000007</v>
      </c>
      <c r="E56" s="50">
        <v>49.664952999999997</v>
      </c>
      <c r="F56" s="12"/>
      <c r="G56" s="3"/>
      <c r="H56" s="3"/>
    </row>
    <row r="57" spans="1:8" x14ac:dyDescent="0.2">
      <c r="A57" s="40" t="s">
        <v>141</v>
      </c>
      <c r="B57" s="41">
        <v>6.6881750000000002</v>
      </c>
      <c r="C57" s="41">
        <v>8.8666590000000003</v>
      </c>
      <c r="D57" s="41">
        <v>35.940888999999999</v>
      </c>
      <c r="E57" s="41">
        <v>46.422797000000003</v>
      </c>
      <c r="F57" s="12"/>
      <c r="G57" s="3"/>
      <c r="H57" s="3"/>
    </row>
    <row r="58" spans="1:8" x14ac:dyDescent="0.2">
      <c r="A58" s="39" t="s">
        <v>148</v>
      </c>
      <c r="B58" s="50">
        <v>7.2401540000000004</v>
      </c>
      <c r="C58" s="50">
        <v>1.284727</v>
      </c>
      <c r="D58" s="50">
        <v>24.502859999999998</v>
      </c>
      <c r="E58" s="50">
        <v>36.369908000000002</v>
      </c>
      <c r="F58" s="12"/>
      <c r="G58" s="3"/>
      <c r="H58" s="3"/>
    </row>
    <row r="59" spans="1:8" x14ac:dyDescent="0.2">
      <c r="A59" s="40" t="s">
        <v>252</v>
      </c>
      <c r="B59" s="41" t="s">
        <v>262</v>
      </c>
      <c r="C59" s="41">
        <v>19.285367000000001</v>
      </c>
      <c r="D59" s="41" t="s">
        <v>262</v>
      </c>
      <c r="E59" s="41">
        <v>32.572530999999998</v>
      </c>
      <c r="F59" s="12"/>
      <c r="G59" s="3"/>
      <c r="H59" s="3"/>
    </row>
    <row r="60" spans="1:8" x14ac:dyDescent="0.2">
      <c r="A60" s="38" t="s">
        <v>138</v>
      </c>
      <c r="B60" s="50">
        <v>4.5289070000000002</v>
      </c>
      <c r="C60" s="50">
        <v>7.7187450000000002</v>
      </c>
      <c r="D60" s="50">
        <v>19.688862</v>
      </c>
      <c r="E60" s="50">
        <v>32.254333000000003</v>
      </c>
      <c r="F60" s="12"/>
      <c r="G60" s="3"/>
      <c r="H60" s="3"/>
    </row>
    <row r="61" spans="1:8" x14ac:dyDescent="0.2">
      <c r="A61" s="40" t="s">
        <v>129</v>
      </c>
      <c r="B61" s="41">
        <v>1.9371989999999999</v>
      </c>
      <c r="C61" s="41">
        <v>4.5701850000000004</v>
      </c>
      <c r="D61" s="41">
        <v>89.962119000000001</v>
      </c>
      <c r="E61" s="41">
        <v>30.387098999999999</v>
      </c>
      <c r="F61" s="12"/>
      <c r="G61" s="3"/>
      <c r="H61" s="3"/>
    </row>
    <row r="62" spans="1:8" x14ac:dyDescent="0.2">
      <c r="A62" s="39" t="s">
        <v>93</v>
      </c>
      <c r="B62" s="50">
        <v>3.7744010000000001</v>
      </c>
      <c r="C62" s="50">
        <v>7.9037329999999999</v>
      </c>
      <c r="D62" s="50">
        <v>11.809689000000001</v>
      </c>
      <c r="E62" s="50">
        <v>29.913792999999998</v>
      </c>
      <c r="F62" s="12"/>
      <c r="G62" s="3"/>
      <c r="H62" s="3"/>
    </row>
    <row r="63" spans="1:8" x14ac:dyDescent="0.2">
      <c r="A63" s="40" t="s">
        <v>136</v>
      </c>
      <c r="B63" s="41">
        <v>1.8221639999999999</v>
      </c>
      <c r="C63" s="41">
        <v>0.89910000000000001</v>
      </c>
      <c r="D63" s="41">
        <v>17.954498000000001</v>
      </c>
      <c r="E63" s="41">
        <v>27.161747999999999</v>
      </c>
      <c r="F63" s="12"/>
      <c r="G63" s="3"/>
      <c r="H63" s="3"/>
    </row>
    <row r="64" spans="1:8" x14ac:dyDescent="0.2">
      <c r="A64" s="38" t="s">
        <v>107</v>
      </c>
      <c r="B64" s="50">
        <v>9.3355540000000001</v>
      </c>
      <c r="C64" s="50">
        <v>4.8104800000000001</v>
      </c>
      <c r="D64" s="50">
        <v>158.85100700000001</v>
      </c>
      <c r="E64" s="50">
        <v>24.165861</v>
      </c>
      <c r="F64" s="12"/>
      <c r="G64" s="3"/>
      <c r="H64" s="3"/>
    </row>
    <row r="65" spans="1:8" x14ac:dyDescent="0.2">
      <c r="A65" s="40" t="s">
        <v>161</v>
      </c>
      <c r="B65" s="41" t="s">
        <v>262</v>
      </c>
      <c r="C65" s="41">
        <v>1.872598</v>
      </c>
      <c r="D65" s="41">
        <v>24.207436999999999</v>
      </c>
      <c r="E65" s="41">
        <v>20.055202999999999</v>
      </c>
      <c r="F65" s="12"/>
      <c r="G65" s="3"/>
      <c r="H65" s="3"/>
    </row>
    <row r="66" spans="1:8" x14ac:dyDescent="0.2">
      <c r="A66" s="39" t="s">
        <v>101</v>
      </c>
      <c r="B66" s="50">
        <v>62.824142999999999</v>
      </c>
      <c r="C66" s="50">
        <v>1.548532</v>
      </c>
      <c r="D66" s="50">
        <v>143.14979299999999</v>
      </c>
      <c r="E66" s="50">
        <v>19.323339000000001</v>
      </c>
      <c r="F66" s="12"/>
      <c r="G66" s="3"/>
      <c r="H66" s="3"/>
    </row>
    <row r="67" spans="1:8" x14ac:dyDescent="0.2">
      <c r="A67" s="40" t="s">
        <v>108</v>
      </c>
      <c r="B67" s="41">
        <v>3.1057229999999998</v>
      </c>
      <c r="C67" s="41">
        <v>3.90679</v>
      </c>
      <c r="D67" s="41">
        <v>16.485602</v>
      </c>
      <c r="E67" s="41">
        <v>18.192364999999999</v>
      </c>
      <c r="F67" s="12"/>
      <c r="G67" s="3"/>
      <c r="H67" s="3"/>
    </row>
    <row r="68" spans="1:8" x14ac:dyDescent="0.2">
      <c r="A68" s="38" t="s">
        <v>153</v>
      </c>
      <c r="B68" s="50">
        <v>14.315465</v>
      </c>
      <c r="C68" s="50">
        <v>0.68105800000000005</v>
      </c>
      <c r="D68" s="50">
        <v>131.04961800000001</v>
      </c>
      <c r="E68" s="50">
        <v>16.049458999999999</v>
      </c>
      <c r="F68" s="12"/>
      <c r="G68" s="3"/>
      <c r="H68" s="3"/>
    </row>
    <row r="69" spans="1:8" x14ac:dyDescent="0.2">
      <c r="A69" s="40" t="s">
        <v>81</v>
      </c>
      <c r="B69" s="41">
        <v>28.608284999999999</v>
      </c>
      <c r="C69" s="41">
        <v>1.9331469999999999</v>
      </c>
      <c r="D69" s="41">
        <v>161.82322400000001</v>
      </c>
      <c r="E69" s="41">
        <v>15.094544000000001</v>
      </c>
      <c r="F69" s="12"/>
      <c r="G69" s="3"/>
      <c r="H69" s="3"/>
    </row>
    <row r="70" spans="1:8" x14ac:dyDescent="0.2">
      <c r="A70" s="39" t="s">
        <v>243</v>
      </c>
      <c r="B70" s="50">
        <v>0.67150900000000002</v>
      </c>
      <c r="C70" s="50">
        <v>6.0682070000000001</v>
      </c>
      <c r="D70" s="50">
        <v>3.1308739999999999</v>
      </c>
      <c r="E70" s="50">
        <v>14.745168</v>
      </c>
      <c r="F70" s="12"/>
      <c r="G70" s="3"/>
      <c r="H70" s="3"/>
    </row>
    <row r="71" spans="1:8" x14ac:dyDescent="0.2">
      <c r="A71" s="40" t="s">
        <v>168</v>
      </c>
      <c r="B71" s="41">
        <v>1.011085</v>
      </c>
      <c r="C71" s="41">
        <v>0.426068</v>
      </c>
      <c r="D71" s="41">
        <v>2.7020439999999999</v>
      </c>
      <c r="E71" s="41">
        <v>13.836677</v>
      </c>
      <c r="F71" s="12"/>
      <c r="G71" s="3"/>
      <c r="H71" s="3"/>
    </row>
    <row r="72" spans="1:8" x14ac:dyDescent="0.2">
      <c r="A72" s="38" t="s">
        <v>123</v>
      </c>
      <c r="B72" s="50">
        <v>1.0892900000000001</v>
      </c>
      <c r="C72" s="50">
        <v>4.2507140000000003</v>
      </c>
      <c r="D72" s="50">
        <v>14.502499</v>
      </c>
      <c r="E72" s="50">
        <v>12.746168000000001</v>
      </c>
      <c r="F72" s="12"/>
      <c r="G72" s="3"/>
      <c r="H72" s="3"/>
    </row>
    <row r="73" spans="1:8" x14ac:dyDescent="0.2">
      <c r="A73" s="40" t="s">
        <v>162</v>
      </c>
      <c r="B73" s="41">
        <v>0.40464899999999998</v>
      </c>
      <c r="C73" s="41">
        <v>1.7441739999999999</v>
      </c>
      <c r="D73" s="41">
        <v>14.079098999999999</v>
      </c>
      <c r="E73" s="41">
        <v>10.594827</v>
      </c>
      <c r="F73" s="12"/>
      <c r="G73" s="3"/>
      <c r="H73" s="3"/>
    </row>
    <row r="74" spans="1:8" x14ac:dyDescent="0.2">
      <c r="A74" s="39" t="s">
        <v>116</v>
      </c>
      <c r="B74" s="50">
        <v>3.416166</v>
      </c>
      <c r="C74" s="50">
        <v>2.818854</v>
      </c>
      <c r="D74" s="50">
        <v>16.662648999999998</v>
      </c>
      <c r="E74" s="50">
        <v>9.5406560000000002</v>
      </c>
      <c r="F74" s="12"/>
      <c r="G74" s="3"/>
      <c r="H74" s="3"/>
    </row>
    <row r="75" spans="1:8" x14ac:dyDescent="0.2">
      <c r="A75" s="40" t="s">
        <v>117</v>
      </c>
      <c r="B75" s="41">
        <v>0.26087300000000002</v>
      </c>
      <c r="C75" s="41">
        <v>1.5641879999999999</v>
      </c>
      <c r="D75" s="41">
        <v>12.222432</v>
      </c>
      <c r="E75" s="41">
        <v>8.2036639999999998</v>
      </c>
      <c r="F75" s="12"/>
      <c r="G75" s="3"/>
      <c r="H75" s="3"/>
    </row>
    <row r="76" spans="1:8" x14ac:dyDescent="0.2">
      <c r="A76" s="38" t="s">
        <v>118</v>
      </c>
      <c r="B76" s="50">
        <v>3.9643999999999999E-2</v>
      </c>
      <c r="C76" s="50">
        <v>3.0171950000000001</v>
      </c>
      <c r="D76" s="50">
        <v>11.000707999999999</v>
      </c>
      <c r="E76" s="50">
        <v>6.8420540000000001</v>
      </c>
      <c r="F76" s="12"/>
      <c r="G76" s="3"/>
      <c r="H76" s="3"/>
    </row>
    <row r="77" spans="1:8" x14ac:dyDescent="0.2">
      <c r="A77" s="40" t="s">
        <v>166</v>
      </c>
      <c r="B77" s="41">
        <v>0.69609600000000005</v>
      </c>
      <c r="C77" s="41">
        <v>1.874298</v>
      </c>
      <c r="D77" s="41">
        <v>4.2144750000000002</v>
      </c>
      <c r="E77" s="41">
        <v>6.801679</v>
      </c>
      <c r="F77" s="12"/>
      <c r="G77" s="3"/>
      <c r="H77" s="3"/>
    </row>
    <row r="78" spans="1:8" x14ac:dyDescent="0.2">
      <c r="A78" s="39" t="s">
        <v>134</v>
      </c>
      <c r="B78" s="50">
        <v>0.99901200000000001</v>
      </c>
      <c r="C78" s="50">
        <v>0.47271999999999997</v>
      </c>
      <c r="D78" s="50">
        <v>2.5453329999999998</v>
      </c>
      <c r="E78" s="50">
        <v>5.9570590000000001</v>
      </c>
      <c r="F78" s="12"/>
      <c r="G78" s="3"/>
      <c r="H78" s="3"/>
    </row>
    <row r="79" spans="1:8" x14ac:dyDescent="0.2">
      <c r="A79" s="40" t="s">
        <v>254</v>
      </c>
      <c r="B79" s="41" t="s">
        <v>262</v>
      </c>
      <c r="C79" s="41">
        <v>3.2459250000000002</v>
      </c>
      <c r="D79" s="41">
        <v>4.7000000000000002E-3</v>
      </c>
      <c r="E79" s="41">
        <v>5.0726370000000003</v>
      </c>
      <c r="F79" s="12"/>
      <c r="G79" s="3"/>
      <c r="H79" s="3"/>
    </row>
    <row r="80" spans="1:8" x14ac:dyDescent="0.2">
      <c r="A80" s="38" t="s">
        <v>164</v>
      </c>
      <c r="B80" s="50">
        <v>3.7666300000000001</v>
      </c>
      <c r="C80" s="50">
        <v>0.81472199999999995</v>
      </c>
      <c r="D80" s="50">
        <v>12.376393999999999</v>
      </c>
      <c r="E80" s="50">
        <v>4.7888500000000001</v>
      </c>
      <c r="F80" s="12"/>
      <c r="G80" s="3"/>
      <c r="H80" s="3"/>
    </row>
    <row r="81" spans="1:11" x14ac:dyDescent="0.2">
      <c r="A81" s="40" t="s">
        <v>245</v>
      </c>
      <c r="B81" s="41">
        <v>0.13383600000000001</v>
      </c>
      <c r="C81" s="41">
        <v>3.3037670000000001</v>
      </c>
      <c r="D81" s="41">
        <v>1.6946209999999999</v>
      </c>
      <c r="E81" s="41">
        <v>4.1888810000000003</v>
      </c>
      <c r="F81" s="12"/>
      <c r="G81" s="3"/>
      <c r="H81" s="3"/>
    </row>
    <row r="82" spans="1:11" x14ac:dyDescent="0.2">
      <c r="A82" s="39" t="s">
        <v>122</v>
      </c>
      <c r="B82" s="50">
        <v>1.3978759999999999</v>
      </c>
      <c r="C82" s="50">
        <v>0.38355400000000001</v>
      </c>
      <c r="D82" s="50">
        <v>5.1190069999999999</v>
      </c>
      <c r="E82" s="50">
        <v>3.7904140000000002</v>
      </c>
      <c r="F82" s="12"/>
      <c r="G82" s="13"/>
      <c r="H82" s="5"/>
      <c r="I82" s="5"/>
      <c r="J82" s="5"/>
      <c r="K82" s="5"/>
    </row>
    <row r="83" spans="1:11" ht="15" x14ac:dyDescent="0.2">
      <c r="A83" s="40" t="s">
        <v>146</v>
      </c>
      <c r="B83" s="41">
        <v>0.57169000000000003</v>
      </c>
      <c r="C83" s="41">
        <v>0.28830099999999997</v>
      </c>
      <c r="D83" s="41">
        <v>1.654576</v>
      </c>
      <c r="E83" s="41">
        <v>3.5374639999999999</v>
      </c>
      <c r="F83" s="12"/>
      <c r="G83" s="14"/>
      <c r="H83" s="5"/>
      <c r="I83" s="5"/>
      <c r="J83" s="5"/>
      <c r="K83" s="5"/>
    </row>
    <row r="84" spans="1:11" x14ac:dyDescent="0.2">
      <c r="A84" s="38" t="s">
        <v>99</v>
      </c>
      <c r="B84" s="50">
        <v>2.4706630000000001</v>
      </c>
      <c r="C84" s="50">
        <v>0.57574800000000004</v>
      </c>
      <c r="D84" s="50">
        <v>3.4485109999999999</v>
      </c>
      <c r="E84" s="50">
        <v>3.3334169999999999</v>
      </c>
      <c r="F84" s="12"/>
      <c r="G84" s="3"/>
      <c r="H84" s="3"/>
    </row>
    <row r="85" spans="1:11" x14ac:dyDescent="0.2">
      <c r="A85" s="40" t="s">
        <v>163</v>
      </c>
      <c r="B85" s="41">
        <v>3.2846860000000002</v>
      </c>
      <c r="C85" s="41">
        <v>8.2283999999999996E-2</v>
      </c>
      <c r="D85" s="41">
        <v>12.506760999999999</v>
      </c>
      <c r="E85" s="41">
        <v>2.893942</v>
      </c>
      <c r="F85" s="12"/>
      <c r="G85" s="3"/>
      <c r="H85" s="3"/>
    </row>
    <row r="86" spans="1:11" x14ac:dyDescent="0.2">
      <c r="A86" s="39" t="s">
        <v>130</v>
      </c>
      <c r="B86" s="50">
        <v>0.68129899999999999</v>
      </c>
      <c r="C86" s="50">
        <v>1.291326</v>
      </c>
      <c r="D86" s="50">
        <v>1.6319539999999999</v>
      </c>
      <c r="E86" s="50">
        <v>2.5039009999999999</v>
      </c>
      <c r="F86" s="12"/>
      <c r="G86" s="3"/>
      <c r="H86" s="3"/>
    </row>
    <row r="87" spans="1:11" x14ac:dyDescent="0.2">
      <c r="A87" s="40" t="s">
        <v>257</v>
      </c>
      <c r="B87" s="41">
        <v>4.1956E-2</v>
      </c>
      <c r="C87" s="41">
        <v>0.24837000000000001</v>
      </c>
      <c r="D87" s="41">
        <v>1.0836129999999999</v>
      </c>
      <c r="E87" s="41">
        <v>2.3061389999999999</v>
      </c>
      <c r="F87" s="12"/>
      <c r="G87" s="3"/>
      <c r="H87" s="3"/>
    </row>
    <row r="88" spans="1:11" x14ac:dyDescent="0.2">
      <c r="A88" s="38" t="s">
        <v>165</v>
      </c>
      <c r="B88" s="50">
        <v>0.53335500000000002</v>
      </c>
      <c r="C88" s="50">
        <v>0.40901300000000002</v>
      </c>
      <c r="D88" s="50">
        <v>2.2148330000000001</v>
      </c>
      <c r="E88" s="50">
        <v>2.0912250000000001</v>
      </c>
      <c r="F88" s="12"/>
      <c r="G88" s="3"/>
      <c r="H88" s="3"/>
    </row>
    <row r="89" spans="1:11" x14ac:dyDescent="0.2">
      <c r="A89" s="40" t="s">
        <v>167</v>
      </c>
      <c r="B89" s="41">
        <v>0.38985599999999998</v>
      </c>
      <c r="C89" s="41">
        <v>0.43188900000000002</v>
      </c>
      <c r="D89" s="41">
        <v>1.472059</v>
      </c>
      <c r="E89" s="41">
        <v>1.8238639999999999</v>
      </c>
      <c r="F89" s="12"/>
      <c r="G89" s="3"/>
      <c r="H89" s="3"/>
    </row>
    <row r="90" spans="1:11" x14ac:dyDescent="0.2">
      <c r="A90" s="39" t="s">
        <v>244</v>
      </c>
      <c r="B90" s="50" t="s">
        <v>262</v>
      </c>
      <c r="C90" s="50">
        <v>0.173817</v>
      </c>
      <c r="D90" s="50">
        <v>27.699697</v>
      </c>
      <c r="E90" s="50">
        <v>1.596813</v>
      </c>
      <c r="F90" s="12"/>
      <c r="G90" s="3"/>
      <c r="H90" s="3"/>
    </row>
    <row r="91" spans="1:11" x14ac:dyDescent="0.2">
      <c r="A91" s="40" t="s">
        <v>95</v>
      </c>
      <c r="B91" s="41">
        <v>0.105633</v>
      </c>
      <c r="C91" s="41">
        <v>0.45629500000000001</v>
      </c>
      <c r="D91" s="41">
        <v>0.97341100000000003</v>
      </c>
      <c r="E91" s="41">
        <v>1.293275</v>
      </c>
      <c r="F91" s="12"/>
      <c r="G91" s="3"/>
      <c r="H91" s="3"/>
    </row>
    <row r="92" spans="1:11" x14ac:dyDescent="0.2">
      <c r="A92" s="38" t="s">
        <v>258</v>
      </c>
      <c r="B92" s="50">
        <v>8.6246000000000003E-2</v>
      </c>
      <c r="C92" s="50">
        <v>9.8952999999999999E-2</v>
      </c>
      <c r="D92" s="50">
        <v>0.312139</v>
      </c>
      <c r="E92" s="50">
        <v>0.95601199999999997</v>
      </c>
      <c r="F92" s="12"/>
      <c r="G92" s="3"/>
      <c r="H92" s="3"/>
    </row>
    <row r="93" spans="1:11" x14ac:dyDescent="0.2">
      <c r="A93" s="40" t="s">
        <v>259</v>
      </c>
      <c r="B93" s="41" t="s">
        <v>262</v>
      </c>
      <c r="C93" s="41" t="s">
        <v>262</v>
      </c>
      <c r="D93" s="41" t="s">
        <v>262</v>
      </c>
      <c r="E93" s="41">
        <v>0.86101499999999997</v>
      </c>
      <c r="F93" s="12"/>
      <c r="G93" s="3"/>
      <c r="H93" s="3"/>
    </row>
    <row r="94" spans="1:11" x14ac:dyDescent="0.2">
      <c r="A94" s="39" t="s">
        <v>260</v>
      </c>
      <c r="B94" s="50">
        <v>3.3057999999999997E-2</v>
      </c>
      <c r="C94" s="50">
        <v>3.6958999999999999E-2</v>
      </c>
      <c r="D94" s="50">
        <v>0.21181900000000001</v>
      </c>
      <c r="E94" s="50">
        <v>0.837395</v>
      </c>
      <c r="F94" s="12"/>
      <c r="G94" s="3"/>
      <c r="H94" s="3"/>
    </row>
    <row r="95" spans="1:11" x14ac:dyDescent="0.2">
      <c r="A95" s="40" t="s">
        <v>261</v>
      </c>
      <c r="B95" s="41">
        <v>3.7859999999999999E-3</v>
      </c>
      <c r="C95" s="41" t="s">
        <v>262</v>
      </c>
      <c r="D95" s="41">
        <v>1.8589999999999999E-2</v>
      </c>
      <c r="E95" s="41">
        <v>0.65200199999999997</v>
      </c>
      <c r="F95" s="12"/>
      <c r="G95" s="3"/>
      <c r="H95" s="3"/>
    </row>
    <row r="96" spans="1:11" x14ac:dyDescent="0.2">
      <c r="A96" s="42" t="s">
        <v>142</v>
      </c>
      <c r="B96" s="53">
        <v>11.534469</v>
      </c>
      <c r="C96" s="53">
        <v>3.2978559999999999</v>
      </c>
      <c r="D96" s="53">
        <v>47.815126999999997</v>
      </c>
      <c r="E96" s="53">
        <v>11.654814999999999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33" t="s">
        <v>169</v>
      </c>
      <c r="B98" s="18"/>
      <c r="C98" s="18"/>
      <c r="D98" s="18"/>
      <c r="E98" s="18"/>
    </row>
    <row r="99" spans="1:8" ht="24" customHeight="1" x14ac:dyDescent="0.2">
      <c r="A99" s="60" t="str">
        <f>'working sheet'!$B$33</f>
        <v>*The data for 2021 are preliminary</v>
      </c>
      <c r="B99" s="60"/>
      <c r="C99" s="60"/>
      <c r="D99" s="60"/>
      <c r="E99" s="60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E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workbookViewId="0">
      <selection activeCell="J14" sqref="J14"/>
    </sheetView>
  </sheetViews>
  <sheetFormatPr defaultRowHeight="12.75" x14ac:dyDescent="0.2"/>
  <cols>
    <col min="4" max="4" width="11.140625" customWidth="1"/>
    <col min="7" max="7" width="102.42578125" customWidth="1"/>
    <col min="9" max="9" width="53.28515625" bestFit="1" customWidth="1"/>
  </cols>
  <sheetData>
    <row r="1" spans="2:22" x14ac:dyDescent="0.2">
      <c r="G1" t="s">
        <v>199</v>
      </c>
      <c r="V1" t="s">
        <v>200</v>
      </c>
    </row>
    <row r="3" spans="2:22" ht="14.25" x14ac:dyDescent="0.2">
      <c r="C3" t="s">
        <v>214</v>
      </c>
      <c r="D3" t="s">
        <v>215</v>
      </c>
      <c r="F3">
        <v>1</v>
      </c>
      <c r="G3" t="s">
        <v>193</v>
      </c>
      <c r="I3" t="str">
        <f>"Non-oil Foreign Merchandise Trade Through Abu Dhabi Ports, "</f>
        <v xml:space="preserve">Non-oil Foreign Merchandise Trade Through Abu Dhabi Ports, </v>
      </c>
      <c r="J3" t="str">
        <f>I3&amp;B9</f>
        <v>Non-oil Foreign Merchandise Trade Through Abu Dhabi Ports, April 2021</v>
      </c>
      <c r="L3" s="24"/>
      <c r="M3" s="24"/>
    </row>
    <row r="4" spans="2:22" ht="15" x14ac:dyDescent="0.2">
      <c r="B4" t="s">
        <v>216</v>
      </c>
      <c r="C4" t="str">
        <f>VLOOKUP(B41,$C$13:$D$24,2,FALSE)</f>
        <v>Jan</v>
      </c>
      <c r="D4">
        <f>A41</f>
        <v>2020</v>
      </c>
      <c r="F4">
        <v>1</v>
      </c>
      <c r="G4" t="s">
        <v>195</v>
      </c>
      <c r="H4" s="34" t="s">
        <v>201</v>
      </c>
      <c r="I4" t="s">
        <v>207</v>
      </c>
      <c r="J4" t="str">
        <f>H4&amp;I4&amp;B10</f>
        <v>Table 1: Non-oil exports by Harmonized System Classification, (Jan-Apr) and April, 2020-2021</v>
      </c>
      <c r="L4" s="26"/>
      <c r="M4" s="26"/>
    </row>
    <row r="5" spans="2:22" x14ac:dyDescent="0.2">
      <c r="B5" t="s">
        <v>217</v>
      </c>
      <c r="C5" t="str">
        <f>VLOOKUP(D41,$C$13:$D$24,2,FALSE)</f>
        <v>Apr</v>
      </c>
      <c r="D5">
        <f>C41</f>
        <v>2021</v>
      </c>
      <c r="F5">
        <v>2</v>
      </c>
      <c r="G5" t="s">
        <v>193</v>
      </c>
      <c r="I5" t="s">
        <v>202</v>
      </c>
      <c r="J5" t="str">
        <f>I5&amp;B9</f>
        <v>Non-oil Foreign Merchandise Trade Through Abu Dhabi Ports, April 2021</v>
      </c>
    </row>
    <row r="6" spans="2:22" ht="15" x14ac:dyDescent="0.2">
      <c r="F6">
        <v>2</v>
      </c>
      <c r="G6" t="s">
        <v>194</v>
      </c>
      <c r="H6" s="34" t="s">
        <v>203</v>
      </c>
      <c r="I6" t="s">
        <v>204</v>
      </c>
      <c r="J6" t="str">
        <f>H6&amp;I6&amp;B10</f>
        <v>Table 2: Re-exports by Harmonized System Classification, (Jan-Apr) and April, 2020-2021</v>
      </c>
    </row>
    <row r="7" spans="2:22" x14ac:dyDescent="0.2">
      <c r="D7" t="str">
        <f>VLOOKUP(C5,$B$13:$C$24,2,0)</f>
        <v>April</v>
      </c>
      <c r="F7">
        <v>3</v>
      </c>
      <c r="G7" t="s">
        <v>193</v>
      </c>
      <c r="H7" s="34"/>
      <c r="I7" t="s">
        <v>202</v>
      </c>
      <c r="J7" t="str">
        <f>I7&amp;B9</f>
        <v>Non-oil Foreign Merchandise Trade Through Abu Dhabi Ports, April 2021</v>
      </c>
    </row>
    <row r="8" spans="2:22" ht="15" x14ac:dyDescent="0.2">
      <c r="F8">
        <v>3</v>
      </c>
      <c r="G8" t="s">
        <v>192</v>
      </c>
      <c r="H8" s="34" t="s">
        <v>205</v>
      </c>
      <c r="I8" t="s">
        <v>206</v>
      </c>
      <c r="J8" t="str">
        <f>H8&amp;I8&amp;B10</f>
        <v>Table 3: Imports by Harmonized System Classification, (Jan-Apr) and April, 2020-2021</v>
      </c>
    </row>
    <row r="9" spans="2:22" x14ac:dyDescent="0.2">
      <c r="B9" t="str">
        <f>D7&amp;" "&amp;D5</f>
        <v>April 2021</v>
      </c>
      <c r="F9">
        <v>4</v>
      </c>
      <c r="G9" t="s">
        <v>193</v>
      </c>
      <c r="I9" t="s">
        <v>202</v>
      </c>
      <c r="J9" t="str">
        <f>I9&amp;B9</f>
        <v>Non-oil Foreign Merchandise Trade Through Abu Dhabi Ports, April 2021</v>
      </c>
    </row>
    <row r="10" spans="2:22" ht="15" x14ac:dyDescent="0.2">
      <c r="B10" t="str">
        <f>"("&amp;C4&amp;"-"&amp;C5&amp;") and "&amp;D7&amp;", "&amp;D4&amp;"-"&amp;D5</f>
        <v>(Jan-Apr) and April, 2020-2021</v>
      </c>
      <c r="F10">
        <v>4</v>
      </c>
      <c r="G10" t="s">
        <v>196</v>
      </c>
      <c r="H10" s="34" t="s">
        <v>213</v>
      </c>
      <c r="I10" t="s">
        <v>212</v>
      </c>
      <c r="J10" t="str">
        <f>H10&amp;I10&amp;B10</f>
        <v>Table 4: Non-oil exports by country in (Jan-Apr) and April, 2020-2021</v>
      </c>
    </row>
    <row r="11" spans="2:22" x14ac:dyDescent="0.2">
      <c r="F11">
        <v>5</v>
      </c>
      <c r="G11" t="s">
        <v>193</v>
      </c>
      <c r="I11" t="s">
        <v>202</v>
      </c>
      <c r="J11" t="str">
        <f>I11&amp;B9</f>
        <v>Non-oil Foreign Merchandise Trade Through Abu Dhabi Ports, April 2021</v>
      </c>
    </row>
    <row r="12" spans="2:22" ht="15" x14ac:dyDescent="0.2">
      <c r="F12">
        <v>5</v>
      </c>
      <c r="G12" t="s">
        <v>197</v>
      </c>
      <c r="H12" s="34" t="s">
        <v>211</v>
      </c>
      <c r="I12" t="s">
        <v>210</v>
      </c>
      <c r="J12" t="str">
        <f>H12&amp;I12&amp;B10</f>
        <v>Table 5: Re-exports by country in (Jan-Apr) and April, 2020-2021</v>
      </c>
    </row>
    <row r="13" spans="2:22" x14ac:dyDescent="0.2">
      <c r="B13" t="s">
        <v>218</v>
      </c>
      <c r="C13" t="s">
        <v>230</v>
      </c>
      <c r="D13" t="s">
        <v>218</v>
      </c>
      <c r="F13">
        <v>6</v>
      </c>
      <c r="G13" t="s">
        <v>193</v>
      </c>
      <c r="I13" t="s">
        <v>202</v>
      </c>
      <c r="J13" t="str">
        <f>I13&amp;B9</f>
        <v>Non-oil Foreign Merchandise Trade Through Abu Dhabi Ports, April 2021</v>
      </c>
    </row>
    <row r="14" spans="2:22" ht="15" x14ac:dyDescent="0.2">
      <c r="B14" t="s">
        <v>220</v>
      </c>
      <c r="C14" t="s">
        <v>231</v>
      </c>
      <c r="D14" t="s">
        <v>220</v>
      </c>
      <c r="F14">
        <v>6</v>
      </c>
      <c r="G14" t="s">
        <v>198</v>
      </c>
      <c r="H14" s="34" t="s">
        <v>209</v>
      </c>
      <c r="I14" t="s">
        <v>208</v>
      </c>
      <c r="J14" t="str">
        <f>H14&amp;I14&amp;B10</f>
        <v>Table 6: Imports by country in (Jan-Apr) and April, 2020-2021</v>
      </c>
    </row>
    <row r="15" spans="2:22" x14ac:dyDescent="0.2">
      <c r="B15" t="s">
        <v>219</v>
      </c>
      <c r="C15" t="s">
        <v>232</v>
      </c>
      <c r="D15" t="s">
        <v>219</v>
      </c>
    </row>
    <row r="16" spans="2:22" x14ac:dyDescent="0.2">
      <c r="B16" t="s">
        <v>221</v>
      </c>
      <c r="C16" t="s">
        <v>233</v>
      </c>
      <c r="D16" t="s">
        <v>221</v>
      </c>
    </row>
    <row r="17" spans="2:6" x14ac:dyDescent="0.2">
      <c r="B17" t="s">
        <v>222</v>
      </c>
      <c r="C17" t="s">
        <v>222</v>
      </c>
      <c r="D17" t="s">
        <v>222</v>
      </c>
    </row>
    <row r="18" spans="2:6" x14ac:dyDescent="0.2">
      <c r="B18" t="s">
        <v>223</v>
      </c>
      <c r="C18" t="s">
        <v>234</v>
      </c>
      <c r="D18" t="s">
        <v>223</v>
      </c>
    </row>
    <row r="19" spans="2:6" x14ac:dyDescent="0.2">
      <c r="B19" t="s">
        <v>224</v>
      </c>
      <c r="C19" t="s">
        <v>235</v>
      </c>
      <c r="D19" t="s">
        <v>224</v>
      </c>
    </row>
    <row r="20" spans="2:6" x14ac:dyDescent="0.2">
      <c r="B20" t="s">
        <v>225</v>
      </c>
      <c r="C20" t="s">
        <v>236</v>
      </c>
      <c r="D20" t="s">
        <v>225</v>
      </c>
    </row>
    <row r="21" spans="2:6" x14ac:dyDescent="0.2">
      <c r="B21" t="s">
        <v>226</v>
      </c>
      <c r="C21" t="s">
        <v>237</v>
      </c>
      <c r="D21" t="s">
        <v>226</v>
      </c>
    </row>
    <row r="22" spans="2:6" x14ac:dyDescent="0.2">
      <c r="B22" t="s">
        <v>227</v>
      </c>
      <c r="C22" t="s">
        <v>238</v>
      </c>
      <c r="D22" t="s">
        <v>227</v>
      </c>
    </row>
    <row r="23" spans="2:6" x14ac:dyDescent="0.2">
      <c r="B23" t="s">
        <v>228</v>
      </c>
      <c r="C23" t="s">
        <v>239</v>
      </c>
      <c r="D23" t="s">
        <v>228</v>
      </c>
    </row>
    <row r="24" spans="2:6" x14ac:dyDescent="0.2">
      <c r="B24" t="s">
        <v>229</v>
      </c>
      <c r="C24" t="s">
        <v>240</v>
      </c>
      <c r="D24" t="s">
        <v>229</v>
      </c>
    </row>
    <row r="29" spans="2:6" x14ac:dyDescent="0.2">
      <c r="B29" t="s">
        <v>241</v>
      </c>
    </row>
    <row r="30" spans="2:6" x14ac:dyDescent="0.2">
      <c r="B30">
        <v>2021</v>
      </c>
    </row>
    <row r="31" spans="2:6" x14ac:dyDescent="0.2">
      <c r="B31" s="35"/>
      <c r="C31" s="35"/>
      <c r="D31" s="35"/>
      <c r="E31" s="35"/>
      <c r="F31" s="35"/>
    </row>
    <row r="33" spans="1:4" x14ac:dyDescent="0.2">
      <c r="B33" t="str">
        <f>IF(B30&gt;0,"*The data for " &amp; B30 &amp; " are preliminary","")</f>
        <v>*The data for 2021 are preliminary</v>
      </c>
    </row>
    <row r="40" spans="1:4" x14ac:dyDescent="0.2">
      <c r="A40" t="s">
        <v>248</v>
      </c>
      <c r="B40" t="s">
        <v>249</v>
      </c>
      <c r="C40" t="s">
        <v>250</v>
      </c>
      <c r="D40" t="s">
        <v>251</v>
      </c>
    </row>
    <row r="41" spans="1:4" x14ac:dyDescent="0.2">
      <c r="A41">
        <v>2020</v>
      </c>
      <c r="B41" t="s">
        <v>230</v>
      </c>
      <c r="C41">
        <v>2021</v>
      </c>
      <c r="D41" t="s">
        <v>233</v>
      </c>
    </row>
  </sheetData>
  <phoneticPr fontId="3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11550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CB26114-5C2D-4B7B-A8F3-B6C35AD223F8}"/>
</file>

<file path=customXml/itemProps2.xml><?xml version="1.0" encoding="utf-8"?>
<ds:datastoreItem xmlns:ds="http://schemas.openxmlformats.org/officeDocument/2006/customXml" ds:itemID="{B3B1FF20-5A09-4CD4-82C5-7BB6E5E12717}"/>
</file>

<file path=customXml/itemProps3.xml><?xml version="1.0" encoding="utf-8"?>
<ds:datastoreItem xmlns:ds="http://schemas.openxmlformats.org/officeDocument/2006/customXml" ds:itemID="{E7613CDC-E754-4990-A278-053C1515C1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2021-06-13T13:03:35Z</cp:lastPrinted>
  <dcterms:created xsi:type="dcterms:W3CDTF">2013-06-04T12:10:27Z</dcterms:created>
  <dcterms:modified xsi:type="dcterms:W3CDTF">2021-06-29T05:42:41Z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