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015368CA-2402-4511-A02C-2096A7DC8FA5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6" l="1"/>
  <c r="C4" i="76"/>
  <c r="D5" i="76"/>
  <c r="C5" i="76"/>
  <c r="E6" i="75" l="1"/>
  <c r="D6" i="75"/>
  <c r="C6" i="75"/>
  <c r="B6" i="75"/>
  <c r="E6" i="74"/>
  <c r="D6" i="74"/>
  <c r="C6" i="74"/>
  <c r="B6" i="74"/>
  <c r="E6" i="73"/>
  <c r="D6" i="73"/>
  <c r="C6" i="73"/>
  <c r="B6" i="73"/>
  <c r="E6" i="72"/>
  <c r="D6" i="72"/>
  <c r="C6" i="72"/>
  <c r="B6" i="72"/>
  <c r="E6" i="71"/>
  <c r="D6" i="71"/>
  <c r="C6" i="71"/>
  <c r="B6" i="71"/>
  <c r="E6" i="69"/>
  <c r="D6" i="69"/>
  <c r="C6" i="69"/>
  <c r="B6" i="69"/>
  <c r="B34" i="76"/>
  <c r="A100" i="69" s="1"/>
  <c r="D7" i="76"/>
  <c r="B9" i="76" s="1"/>
  <c r="B10" i="76" l="1"/>
  <c r="J10" i="76" s="1"/>
  <c r="A75" i="73"/>
  <c r="A106" i="71"/>
  <c r="A67" i="74"/>
  <c r="A99" i="75"/>
  <c r="A106" i="72"/>
  <c r="B33" i="76"/>
  <c r="J14" i="76" l="1"/>
  <c r="J4" i="76"/>
  <c r="J12" i="76"/>
  <c r="J8" i="76"/>
  <c r="J6" i="76"/>
  <c r="J9" i="76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<sst xmlns="http://schemas.openxmlformats.org/spreadsheetml/2006/main" count="657" uniqueCount="260">
  <si>
    <t>Headers</t>
  </si>
  <si>
    <t>Footers</t>
  </si>
  <si>
    <t>Year for preliminary data</t>
  </si>
  <si>
    <t>المجموع</t>
  </si>
  <si>
    <t>حيوانات حية</t>
  </si>
  <si>
    <t>لحوم وأحشاء وأطراف صالحة للأكل</t>
  </si>
  <si>
    <t>أسماك وقشريات ورخويات وغيرها من اللافقاريات المائية</t>
  </si>
  <si>
    <t>ألبان ومنتجاتها، بيض طيور، عسل طبيعي</t>
  </si>
  <si>
    <t>منتجات حيوانية أخرى غ.م.م.</t>
  </si>
  <si>
    <t>أشجار ونباتات حية، بصلات وجذورها، ازهار واغصان للزينة</t>
  </si>
  <si>
    <t>خضر ونباتات وجذور ودرنات صالحة للأكل</t>
  </si>
  <si>
    <t>فواكه وأثمار صالحة للأاكل، وقشور حمضيات وقشور بطيخ أوشمام</t>
  </si>
  <si>
    <t>بن، شاي، مته، بهارات وتوابل</t>
  </si>
  <si>
    <t>حبوب</t>
  </si>
  <si>
    <t>منتجات المطاحن، من شعير، نشاء حبوب أو القمح (جلوتين)</t>
  </si>
  <si>
    <t>حبوب وبذور وأثمار زيتية، حبوب وبذور وأثمار متنوعة</t>
  </si>
  <si>
    <t>صمغ اللك، صموغ وراتنجات وغيرها من عصارات وخلاصات نباتية</t>
  </si>
  <si>
    <t>مواد ظفر نباتية، منتجات نباتية أخرى غ.م.م</t>
  </si>
  <si>
    <t>شحوم ودهون وزيوت حيوانية أونباتية ومنتجاتها</t>
  </si>
  <si>
    <t>محضرات لحوم وأسماك، أو اللافقاريات المائية الأخرى</t>
  </si>
  <si>
    <t>سكر ومصنوعات سكرية</t>
  </si>
  <si>
    <t>كاكاو ومحضراته</t>
  </si>
  <si>
    <t>محضرات أساسها الحبوب أوالدقيق والنشأ أوالحليب، فطائر</t>
  </si>
  <si>
    <t>محضرات خضر، فواكه وأثمار، أو مكسرات</t>
  </si>
  <si>
    <t>محضرات غذائية منوعة</t>
  </si>
  <si>
    <t>مشروبات، سوائل كحولية وخل</t>
  </si>
  <si>
    <t>بقايا ونفايات صناعات الأغذية، اغذية محضرة للحيوانات</t>
  </si>
  <si>
    <t>تبغ وأبدال تبغ مصنعة</t>
  </si>
  <si>
    <t>ملح، كبريت، أتربة وأحجار، جص، كلس وأسمنت</t>
  </si>
  <si>
    <t>خامات معادن، خبت ورماد</t>
  </si>
  <si>
    <t>وقود وزيوت وشموع معدنية ومنتجاتها، مواد قارية</t>
  </si>
  <si>
    <t>منتجات كيماوية غير عضوية</t>
  </si>
  <si>
    <t>منتجات كيماوية عضوية</t>
  </si>
  <si>
    <t>منتجات الصيدلة</t>
  </si>
  <si>
    <t>أسمدة</t>
  </si>
  <si>
    <t>خلاصات للدباغة والصباغة، أصباغ وألوان، دهانات</t>
  </si>
  <si>
    <t>زيوت عطرية، محضرات العطور أو تجميل (تواليت)</t>
  </si>
  <si>
    <t>صابون، محضرات غسيل، شموع اصطناعية أو محضرة</t>
  </si>
  <si>
    <t>مواد زلالية، منتجات أساسها النشاء المعدل، غراء، انزيمات</t>
  </si>
  <si>
    <t>بارود ومتفجرات، منتجات نارية فنية، ثقاب، مواد لهوب محضرة</t>
  </si>
  <si>
    <t>منتجات تصوير فوتوغرافي أو سينمائي</t>
  </si>
  <si>
    <t>منتجات كيماوية متنوعة</t>
  </si>
  <si>
    <t>لدائن ومصنوعاتها</t>
  </si>
  <si>
    <t>مطاط ومصنوعاته</t>
  </si>
  <si>
    <t>صلال جلود خام (عدا جلود الفراء)، جلود مدبوغة</t>
  </si>
  <si>
    <t>مصنوعات جلدية، لوازم السفر، حقائب يدوية</t>
  </si>
  <si>
    <t>جلود بفراء طبيعية، فراء مقلدة (اصطناعية)، مصنوعاتها</t>
  </si>
  <si>
    <t>خشب ومصنوعاته، فحم خشبي</t>
  </si>
  <si>
    <t>فلين ومصنوعاته</t>
  </si>
  <si>
    <t>مصنوعات من القش، صناعات الحصر والسلال</t>
  </si>
  <si>
    <t>عجائن الخشب أو السليلوز، ورق وورق مقوى (نفايات وفضلات)</t>
  </si>
  <si>
    <t>ورق وورق مقوى (كرتون)، مصنوعات من السليلوز ومن ورق مقوى</t>
  </si>
  <si>
    <t>كتب، صحف، صور وغيها من منتجات الطباعة والنشر</t>
  </si>
  <si>
    <t>حرير طبيعي</t>
  </si>
  <si>
    <t>صوف، وبر حيوان، شعر ونسج خيوط من شعر الخيل</t>
  </si>
  <si>
    <t>قطن</t>
  </si>
  <si>
    <t>شعيرات أو قدد من مواد نسجية تركيبية أو اصطناعية</t>
  </si>
  <si>
    <t>ألياف تركيبية أو اصطناعية غير مستمرة</t>
  </si>
  <si>
    <t>حشو، لباد والمنسوجات، خيوط خاصة، خيوط حزم ووحبال</t>
  </si>
  <si>
    <t>سجاد، أغطية أرضيات أخر من مواد نسيجية</t>
  </si>
  <si>
    <t>أقمشة منسوجات خاصة، دانتيل، ديابيج ومطرزات</t>
  </si>
  <si>
    <t>منسوجات مشربة أو مطلية أو مغطاة</t>
  </si>
  <si>
    <t>أقمشة مصنرة أو كروشيه</t>
  </si>
  <si>
    <t>ألبسة ,وتوابع ألبسة مصنرة أو كروشية</t>
  </si>
  <si>
    <t>ألبسة ,وتوابع ألبسة من غير المصنرة أو الكروشية</t>
  </si>
  <si>
    <t>أصناف أخر جاهزة من مواد نسجية، أسمال وخرق</t>
  </si>
  <si>
    <t>أحذية وطماقات وما يماثلها، أجزائ هذه الأصناف</t>
  </si>
  <si>
    <t>أغطية رأس وأجزاؤها</t>
  </si>
  <si>
    <t>مظلات، العصي، السياط وسياط فروسية</t>
  </si>
  <si>
    <t>ريش وزغب، أزهار اصطناعية، أصناف من شعر بشري</t>
  </si>
  <si>
    <t>مصنوعات من حجر أو جص أو اسمنت أو حرير صخري</t>
  </si>
  <si>
    <t>مصنوعات من خزف</t>
  </si>
  <si>
    <t>زجاج ومصنوعاته</t>
  </si>
  <si>
    <t>لؤلؤ، أحجار كريمة أو شبه كريمة، حلي مقلدة</t>
  </si>
  <si>
    <t>حديد، صلب (فولاذ)</t>
  </si>
  <si>
    <t>مصنوعات من الحديد أو الصلب (لفولاذ)</t>
  </si>
  <si>
    <t>نحاس ومصنوعاته</t>
  </si>
  <si>
    <t>نيكل ومصنوعاته</t>
  </si>
  <si>
    <t>ألومنيوم ومصنوعاته</t>
  </si>
  <si>
    <t>رصاص ومصنوعاته</t>
  </si>
  <si>
    <t>زنك (توتياء) ومصنوعاته</t>
  </si>
  <si>
    <t>قصدير ومصنوعاته</t>
  </si>
  <si>
    <t>معادن عادية أخر، خلائط خزفية معدنية، مصنوعات هذه الأصناف</t>
  </si>
  <si>
    <t>عدد وأدوات قاطعة، وأدوات مائدة من المعادن العادية وأجزاؤها</t>
  </si>
  <si>
    <t>أصناف متنوعة من معادن عادية</t>
  </si>
  <si>
    <t>مراجل وآلات وأجهزة وأدوات آلية (مفاعلات نووية)</t>
  </si>
  <si>
    <t>آلات وأجهزة آلية، أجهزة تسجيل وإذاعة الصوت والصورة</t>
  </si>
  <si>
    <t>قاطرات وعربات ومعدات للسكك الحديدية</t>
  </si>
  <si>
    <t>عربات عدا قاطرات وخطوط السكك الحديدية أو الترام</t>
  </si>
  <si>
    <t>مركبات جوية ومركبات فضائية وأجزاؤها</t>
  </si>
  <si>
    <t>سفن وقوارب ومنشآت عائمة</t>
  </si>
  <si>
    <t>الأدوات البصرية ، التصويرية ، السينمائية والطبية</t>
  </si>
  <si>
    <t>أصناف صناعة الساعات وأجزاؤها</t>
  </si>
  <si>
    <t>أدوات موسيقية وأجزاؤها ولوازمها</t>
  </si>
  <si>
    <t>أثاث، الأسرة، أجهزة إنارة غ.م.م.، لوحات أعلانية، مباني مسبقة الصنع</t>
  </si>
  <si>
    <t>ألعاب للأطفال، ألعاب مجتمعات وأصناف للتسلية أوللرياضة وأجزاؤها</t>
  </si>
  <si>
    <t>مصنوعات متنوعة</t>
  </si>
  <si>
    <t>تحف فنية, قطع للمجموعات وقطع أثرية</t>
  </si>
  <si>
    <t>سلع ذات أحكام خاصة</t>
  </si>
  <si>
    <t>ألياف نسجية نباتية أخر، خيوط وأقمشة من ورق</t>
  </si>
  <si>
    <t>المملكة العربية السعودية</t>
  </si>
  <si>
    <t>سويسرا</t>
  </si>
  <si>
    <t>هونغ كونغ</t>
  </si>
  <si>
    <t>إيطاليا</t>
  </si>
  <si>
    <t>الصين</t>
  </si>
  <si>
    <t>الهند</t>
  </si>
  <si>
    <t>الولايات المتحدة الأمريكية</t>
  </si>
  <si>
    <t>الكويت</t>
  </si>
  <si>
    <t>عمان</t>
  </si>
  <si>
    <t>مملكة البحرين</t>
  </si>
  <si>
    <t>مصر</t>
  </si>
  <si>
    <t>ماليزيا</t>
  </si>
  <si>
    <t>الأردن</t>
  </si>
  <si>
    <t>هولندا</t>
  </si>
  <si>
    <t>اليمن</t>
  </si>
  <si>
    <t>سنغافورة</t>
  </si>
  <si>
    <t>بنغلاديش</t>
  </si>
  <si>
    <t>باكستان</t>
  </si>
  <si>
    <t>تركيا</t>
  </si>
  <si>
    <t>استراليا</t>
  </si>
  <si>
    <t>كينيا</t>
  </si>
  <si>
    <t>تايلند</t>
  </si>
  <si>
    <t>فيتنام</t>
  </si>
  <si>
    <t>اسبانيا</t>
  </si>
  <si>
    <t>المملكة المتحدة</t>
  </si>
  <si>
    <t>بلجيكا</t>
  </si>
  <si>
    <t>اليابان</t>
  </si>
  <si>
    <t>العراق</t>
  </si>
  <si>
    <t>السودان</t>
  </si>
  <si>
    <t>الجمهورية العربية السورية</t>
  </si>
  <si>
    <t>كندا</t>
  </si>
  <si>
    <t>إندونيسيا</t>
  </si>
  <si>
    <t>تنزانيا</t>
  </si>
  <si>
    <t>فرنسا</t>
  </si>
  <si>
    <t>جنوب أفريقيا</t>
  </si>
  <si>
    <t>الجزائر</t>
  </si>
  <si>
    <t>ألمانيا</t>
  </si>
  <si>
    <t>الفلبين</t>
  </si>
  <si>
    <t>المغرب</t>
  </si>
  <si>
    <t>تونس</t>
  </si>
  <si>
    <t>المكسيك</t>
  </si>
  <si>
    <t>أوغندا</t>
  </si>
  <si>
    <t>الاتحاد الروسي</t>
  </si>
  <si>
    <t>سريلانكا</t>
  </si>
  <si>
    <t>دولة فلسطين</t>
  </si>
  <si>
    <t>نيوزيلندا</t>
  </si>
  <si>
    <t>ميانمار</t>
  </si>
  <si>
    <t>نيبال</t>
  </si>
  <si>
    <t>تايوان</t>
  </si>
  <si>
    <t>أثيوبيا</t>
  </si>
  <si>
    <t>لبنان</t>
  </si>
  <si>
    <t>كولومبيا</t>
  </si>
  <si>
    <t>كوريا الجنوبية</t>
  </si>
  <si>
    <t>جيبوتي</t>
  </si>
  <si>
    <t>نيجيريا</t>
  </si>
  <si>
    <t>بيرو</t>
  </si>
  <si>
    <t>بولندا</t>
  </si>
  <si>
    <t>اليونان</t>
  </si>
  <si>
    <t>أوكرانيا</t>
  </si>
  <si>
    <t>البرتغال</t>
  </si>
  <si>
    <t>البرازيل</t>
  </si>
  <si>
    <t>ليبيا</t>
  </si>
  <si>
    <t>شيلي</t>
  </si>
  <si>
    <t>أخرى</t>
  </si>
  <si>
    <t>إيرلندا</t>
  </si>
  <si>
    <t>تشاد</t>
  </si>
  <si>
    <t>كازاخستان</t>
  </si>
  <si>
    <t>أوزبكستان</t>
  </si>
  <si>
    <t>السويد</t>
  </si>
  <si>
    <t>صربيا</t>
  </si>
  <si>
    <t>الكونغو</t>
  </si>
  <si>
    <t>غينيا</t>
  </si>
  <si>
    <t>النمسا</t>
  </si>
  <si>
    <t>الدانمرك</t>
  </si>
  <si>
    <t>الأرجنتين</t>
  </si>
  <si>
    <t>فنلندا</t>
  </si>
  <si>
    <t>النرويج</t>
  </si>
  <si>
    <t>رومانيا</t>
  </si>
  <si>
    <t>الجمهورية التشيكية</t>
  </si>
  <si>
    <t>سلوفاكيا</t>
  </si>
  <si>
    <t>هنغاريا</t>
  </si>
  <si>
    <t>زامبيا</t>
  </si>
  <si>
    <t>بورتوريكو</t>
  </si>
  <si>
    <t>بلغاريا</t>
  </si>
  <si>
    <t>إستونيا</t>
  </si>
  <si>
    <t>لكسمبرغ</t>
  </si>
  <si>
    <t>ليتوانيا</t>
  </si>
  <si>
    <t>سلوفينيا</t>
  </si>
  <si>
    <t>البوسنة والهرسك</t>
  </si>
  <si>
    <t>كرواتيا</t>
  </si>
  <si>
    <t>حركة التجارة الخارجية السلعية غير النفطية - عبر منافذ إمارة أبوظبي-  مارس 2021</t>
  </si>
  <si>
    <r>
      <rPr>
        <b/>
        <sz val="11"/>
        <color theme="4"/>
        <rFont val="Tahoma"/>
        <family val="2"/>
      </rPr>
      <t>جدول 1:</t>
    </r>
    <r>
      <rPr>
        <b/>
        <sz val="11"/>
        <rFont val="Tahoma"/>
        <family val="2"/>
      </rPr>
      <t xml:space="preserve"> الصادرات غير النفطية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</si>
  <si>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3:</t>
    </r>
    <r>
      <rPr>
        <b/>
        <sz val="11"/>
        <rFont val="Tahoma"/>
        <family val="2"/>
      </rPr>
      <t xml:space="preserve"> الواردات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</si>
  <si>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2:</t>
    </r>
    <r>
      <rPr>
        <b/>
        <sz val="11"/>
        <rFont val="Tahoma"/>
        <family val="2"/>
      </rPr>
      <t xml:space="preserve"> المعاد تصديره من السلع حسب النظام المنسـق (الحد الثانـي)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</si>
  <si>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 xml:space="preserve">جدول 4: </t>
    </r>
    <r>
      <rPr>
        <b/>
        <sz val="11"/>
        <rFont val="Tahoma"/>
        <family val="2"/>
      </rPr>
      <t>الصادرات غير النفطية من السلع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</si>
  <si>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5:</t>
    </r>
    <r>
      <rPr>
        <b/>
        <sz val="11"/>
        <rFont val="Tahoma"/>
        <family val="2"/>
      </rPr>
      <t xml:space="preserve"> المعاد تصديره من السلع غير النفطية حسب الدول خلال الأشهر (يناير - مارس)، وشهر مارس من العامين 2020-2021</t>
    </r>
  </si>
  <si>
    <r>
      <rPr>
        <b/>
        <sz val="11"/>
        <color theme="4"/>
        <rFont val="Tahoma"/>
        <family val="2"/>
      </rPr>
      <t>جدول 6:</t>
    </r>
    <r>
      <rPr>
        <b/>
        <sz val="11"/>
        <rFont val="Tahoma"/>
        <family val="2"/>
      </rPr>
      <t xml:space="preserve"> الواردات غير النفطية من السلع حسب الدول خلال الأشهر (يناير - مارس)، وشهر مارس من العامين 2020-2021</t>
    </r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</si>
  <si>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</si>
  <si>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</si>
  <si>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</si>
  <si>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</si>
  <si>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</si>
  <si>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</si>
  <si>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</si>
  <si>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</si>
  <si>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</si>
  <si>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</si>
  <si>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</si>
  <si>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</si>
  <si>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Month</t>
  </si>
  <si>
    <t>Year</t>
  </si>
  <si>
    <t>end</t>
  </si>
  <si>
    <t>حركة التجارة الخارجية السلعية غير النفطية - عبر منافذ إمارة أبوظبي-</t>
  </si>
  <si>
    <t>مليون درهم</t>
  </si>
  <si>
    <t>المصدر: دائرة المالية – إدارة الجمارك</t>
  </si>
  <si>
    <t>السلع حسب النظام المنسق (HS)</t>
  </si>
  <si>
    <t>الدول</t>
  </si>
  <si>
    <t>الشهري</t>
  </si>
  <si>
    <t>التراكمي</t>
  </si>
  <si>
    <t>جدول 1:</t>
  </si>
  <si>
    <t>جدول 2:</t>
  </si>
  <si>
    <t>جدول 3:</t>
  </si>
  <si>
    <t xml:space="preserve">جدول 4: </t>
  </si>
  <si>
    <t>جدول 5:</t>
  </si>
  <si>
    <t>جدول 6:</t>
  </si>
  <si>
    <t xml:space="preserve"> الصادرات غير النفطية من السلع حسب النظام المنسـق (الحد الثانـي) خلال الأشهر</t>
  </si>
  <si>
    <t xml:space="preserve"> المعاد تصديره من السلع حسب النظام المنسـق (الحد الثانـي) خلال الأشهر</t>
  </si>
  <si>
    <t xml:space="preserve"> الواردات من السلع حسب النظام المنسـق (الحد الثانـي) خلال الأشهر</t>
  </si>
  <si>
    <t xml:space="preserve"> الصادرات غير النفطية من السلع حسب الدول خلال الأشهر</t>
  </si>
  <si>
    <t>المعاد تصديره من السلع غير النفطية حسب الدول خلال الأشهر</t>
  </si>
  <si>
    <t xml:space="preserve"> الواردات غير النفطية من السلع حسب الدول خلال الأشهر</t>
  </si>
  <si>
    <t>Start Year</t>
  </si>
  <si>
    <t>Start Month</t>
  </si>
  <si>
    <t>End Year</t>
  </si>
  <si>
    <t>End Month</t>
  </si>
  <si>
    <t>start</t>
  </si>
  <si>
    <t>إسرائيل</t>
  </si>
  <si>
    <t>بوليفيا</t>
  </si>
  <si>
    <t>بنما</t>
  </si>
  <si>
    <t>قطر</t>
  </si>
  <si>
    <t>غانا</t>
  </si>
  <si>
    <t>لاتفيا</t>
  </si>
  <si>
    <t>كوستاريكا</t>
  </si>
  <si>
    <t>كمبوديا</t>
  </si>
  <si>
    <t>تركمانستان</t>
  </si>
  <si>
    <t>ترينيداد وتوباغو</t>
  </si>
  <si>
    <t>قبرص</t>
  </si>
  <si>
    <t>جزر فارو</t>
  </si>
  <si>
    <t>أيسلندا</t>
  </si>
  <si>
    <t>باراغواي</t>
  </si>
  <si>
    <t>غينيا الاستوائية</t>
  </si>
  <si>
    <t>جمهورية إيران الاسلامية</t>
  </si>
  <si>
    <t>بيلاروس</t>
  </si>
  <si>
    <t>-</t>
  </si>
  <si>
    <r>
      <t>جدول 1:</t>
    </r>
    <r>
      <rPr>
        <b/>
        <sz val="11"/>
        <rFont val="Arial"/>
        <family val="2"/>
      </rPr>
      <t xml:space="preserve"> قيمة الصادرات غير النفطية من السلع حسب النظام المنسـق (الحد الثانـي) خلال الأشهر(يناير - مارس) ، وشهر مارس من العامين 2020-2021</t>
    </r>
  </si>
  <si>
    <r>
      <t>جدول 2:</t>
    </r>
    <r>
      <rPr>
        <b/>
        <sz val="11"/>
        <rFont val="Arial"/>
        <family val="2"/>
      </rPr>
      <t xml:space="preserve"> قيمة المعاد تصديره من السلع حسب النظام المنسـق (الحد الثانـي) خلال الأشهر(يناير - مارس) ، وشهر مارس من العامين 2020-2021</t>
    </r>
  </si>
  <si>
    <r>
      <t>جدول 3:</t>
    </r>
    <r>
      <rPr>
        <b/>
        <sz val="11"/>
        <rFont val="Arial"/>
        <family val="2"/>
      </rPr>
      <t xml:space="preserve"> قيمة الواردات من السلع حسب النظام المنسـق (الحد الثانـي) خلال الأشهر(يناير - مارس) ، وشهر مارس من العامين 2020-2021</t>
    </r>
  </si>
  <si>
    <r>
      <t>جدول 4:</t>
    </r>
    <r>
      <rPr>
        <b/>
        <sz val="11"/>
        <rFont val="Arial"/>
        <family val="2"/>
      </rPr>
      <t xml:space="preserve"> قيمة الصادرات غير النفطية من السلع حسب الدول خلال الأشهر(يناير - مارس) ، وشهر مارس من العامين 2020-2021</t>
    </r>
  </si>
  <si>
    <r>
      <t xml:space="preserve">جدول 5: </t>
    </r>
    <r>
      <rPr>
        <b/>
        <sz val="11"/>
        <rFont val="Arial"/>
        <family val="2"/>
      </rPr>
      <t>قيمة المعاد تصديره من السلع غير النفطية حسب الدول خلال الأشهر(يناير - مارس) ، وشهر مارس من العامين 2020-2021</t>
    </r>
  </si>
  <si>
    <r>
      <t>جدول 6:</t>
    </r>
    <r>
      <rPr>
        <b/>
        <sz val="11"/>
        <rFont val="Arial"/>
        <family val="2"/>
      </rPr>
      <t xml:space="preserve"> قيمة الواردات غير النفطية من السلع حسب الدول خلال الأشهر(يناير - مارس) ، وشهر مارس من العامين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</si>
</sst>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4"/>
      <name val="Tahoma"/>
      <family val="2"/>
    </font>
    <font>
      <sz val="10"/>
      <color rgb="FFFF0000"/>
      <name val="Tahoma"/>
      <family val="2"/>
    </font>
    <font>
      <b/>
      <sz val="11"/>
      <color rgb="FFD6A461"/>
      <name val="Tahoma"/>
      <family val="2"/>
    </font>
    <font>
      <b/>
      <sz val="11"/>
      <color rgb="FFD6A46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  <border>
      <left/>
      <right/>
      <top style="thin">
        <color rgb="FFD6A461"/>
      </top>
      <bottom style="thin">
        <color theme="0"/>
      </bottom>
      <diagonal/>
    </border>
  </borders>
  <cellStyleXfs count="61">
    <xf numFmtId="0" fontId="0" fillId="0" borderId="0">
      <alignment vertical="center"/>
    </xf>
    <xf numFmtId="49" fontId="29" fillId="0" borderId="0">
      <alignment horizontal="right" vertical="center" readingOrder="2"/>
    </xf>
    <xf numFmtId="0" fontId="28" fillId="0" borderId="0">
      <alignment horizontal="right" vertical="center" readingOrder="2"/>
    </xf>
    <xf numFmtId="49" fontId="4" fillId="2" borderId="0">
      <alignment horizontal="right" vertical="center" wrapText="1" readingOrder="2"/>
    </xf>
    <xf numFmtId="0" fontId="28" fillId="0" borderId="0">
      <alignment horizontal="left" vertical="center" readingOrder="2"/>
    </xf>
    <xf numFmtId="0" fontId="31" fillId="0" borderId="0">
      <alignment horizontal="left" vertical="center" readingOrder="2"/>
    </xf>
    <xf numFmtId="164" fontId="5" fillId="0" borderId="0">
      <alignment horizontal="right" vertical="center" readingOrder="2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6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7" fillId="0" borderId="0"/>
    <xf numFmtId="0" fontId="27" fillId="0" borderId="0"/>
    <xf numFmtId="0" fontId="3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4" fillId="0" borderId="0" xfId="55" applyFont="1" applyFill="1" applyBorder="1" applyAlignment="1">
      <alignment horizontal="left" vertical="center" readingOrder="2"/>
    </xf>
    <xf numFmtId="164" fontId="24" fillId="0" borderId="0" xfId="55" applyNumberFormat="1" applyFont="1" applyFill="1" applyBorder="1" applyAlignment="1">
      <alignment horizontal="right" vertical="center" readingOrder="2"/>
    </xf>
    <xf numFmtId="0" fontId="25" fillId="0" borderId="0" xfId="55" applyFont="1" applyBorder="1">
      <alignment vertical="center"/>
    </xf>
    <xf numFmtId="164" fontId="25" fillId="0" borderId="0" xfId="55" applyNumberFormat="1" applyFont="1" applyBorder="1">
      <alignment vertical="center"/>
    </xf>
    <xf numFmtId="164" fontId="25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4" fillId="0" borderId="0" xfId="55" applyFont="1" applyBorder="1" applyAlignment="1">
      <alignment vertical="center"/>
    </xf>
    <xf numFmtId="4" fontId="24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5" fillId="0" borderId="0" xfId="55" applyFont="1" applyFill="1" applyBorder="1">
      <alignment vertical="center"/>
    </xf>
    <xf numFmtId="4" fontId="25" fillId="0" borderId="0" xfId="55" applyNumberFormat="1" applyFont="1" applyBorder="1">
      <alignment vertical="center"/>
    </xf>
    <xf numFmtId="0" fontId="24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3" fillId="0" borderId="0" xfId="55" applyFont="1" applyBorder="1">
      <alignment vertical="center"/>
    </xf>
    <xf numFmtId="0" fontId="23" fillId="0" borderId="0" xfId="55" applyFont="1" applyBorder="1" applyAlignment="1">
      <alignment vertical="top"/>
    </xf>
    <xf numFmtId="0" fontId="24" fillId="0" borderId="10" xfId="55" applyFont="1" applyBorder="1" applyAlignment="1">
      <alignment vertical="center"/>
    </xf>
    <xf numFmtId="4" fontId="24" fillId="36" borderId="10" xfId="55" applyNumberFormat="1" applyFont="1" applyFill="1" applyBorder="1" applyAlignment="1">
      <alignment horizontal="right" vertical="center"/>
    </xf>
    <xf numFmtId="164" fontId="24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7" fillId="0" borderId="0" xfId="54"/>
    <xf numFmtId="0" fontId="23" fillId="0" borderId="0" xfId="55" applyFont="1" applyBorder="1" applyAlignment="1"/>
    <xf numFmtId="164" fontId="25" fillId="0" borderId="0" xfId="55" applyNumberFormat="1" applyFont="1" applyBorder="1" applyAlignment="1"/>
    <xf numFmtId="0" fontId="25" fillId="0" borderId="0" xfId="55" applyFont="1" applyBorder="1" applyAlignment="1"/>
    <xf numFmtId="164" fontId="25" fillId="0" borderId="0" xfId="55" applyNumberFormat="1" applyFont="1" applyBorder="1" applyAlignment="1">
      <alignment horizontal="left" vertical="center"/>
    </xf>
    <xf numFmtId="0" fontId="25" fillId="0" borderId="0" xfId="55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4" fillId="0" borderId="0" xfId="55" applyNumberFormat="1" applyFont="1" applyFill="1" applyBorder="1" applyAlignment="1">
      <alignment horizontal="left" vertical="center" readingOrder="2"/>
    </xf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30" fillId="0" borderId="0" xfId="55">
      <alignment vertical="center"/>
    </xf>
    <xf numFmtId="0" fontId="28" fillId="0" borderId="0" xfId="4">
      <alignment horizontal="left" vertical="center" readingOrder="2"/>
    </xf>
    <xf numFmtId="0" fontId="32" fillId="0" borderId="0" xfId="0" applyFont="1">
      <alignment vertical="center"/>
    </xf>
    <xf numFmtId="0" fontId="31" fillId="0" borderId="0" xfId="5" applyAlignment="1">
      <alignment vertical="center" readingOrder="2"/>
    </xf>
    <xf numFmtId="0" fontId="23" fillId="0" borderId="0" xfId="55" applyFont="1" applyBorder="1" applyAlignment="1">
      <alignment vertical="center"/>
    </xf>
    <xf numFmtId="0" fontId="24" fillId="38" borderId="0" xfId="55" applyFont="1" applyFill="1">
      <alignment vertical="center"/>
    </xf>
    <xf numFmtId="2" fontId="24" fillId="38" borderId="0" xfId="55" applyNumberFormat="1" applyFont="1" applyFill="1">
      <alignment vertical="center"/>
    </xf>
    <xf numFmtId="0" fontId="24" fillId="0" borderId="0" xfId="55" applyFont="1">
      <alignment vertical="center"/>
    </xf>
    <xf numFmtId="2" fontId="24" fillId="36" borderId="0" xfId="55" applyNumberFormat="1" applyFont="1" applyFill="1" applyAlignment="1">
      <alignment horizontal="right" vertical="center"/>
    </xf>
    <xf numFmtId="2" fontId="24" fillId="38" borderId="11" xfId="55" applyNumberFormat="1" applyFont="1" applyFill="1" applyBorder="1">
      <alignment vertical="center"/>
    </xf>
    <xf numFmtId="0" fontId="24" fillId="38" borderId="12" xfId="55" applyFont="1" applyFill="1" applyBorder="1">
      <alignment vertical="center"/>
    </xf>
    <xf numFmtId="2" fontId="24" fillId="38" borderId="12" xfId="55" applyNumberFormat="1" applyFont="1" applyFill="1" applyBorder="1">
      <alignment vertical="center"/>
    </xf>
    <xf numFmtId="0" fontId="25" fillId="0" borderId="13" xfId="55" applyFont="1" applyBorder="1">
      <alignment vertical="center"/>
    </xf>
    <xf numFmtId="4" fontId="25" fillId="0" borderId="13" xfId="55" applyNumberFormat="1" applyFont="1" applyBorder="1" applyAlignment="1">
      <alignment horizontal="right"/>
    </xf>
    <xf numFmtId="1" fontId="18" fillId="34" borderId="0" xfId="54" applyNumberFormat="1" applyFont="1" applyFill="1" applyBorder="1" applyAlignment="1">
      <alignment horizontal="right" vertical="center"/>
    </xf>
    <xf numFmtId="0" fontId="34" fillId="35" borderId="0" xfId="54" applyFont="1" applyFill="1" applyBorder="1" applyAlignment="1">
      <alignment vertical="center"/>
    </xf>
    <xf numFmtId="164" fontId="34" fillId="35" borderId="0" xfId="54" applyNumberFormat="1" applyFont="1" applyFill="1" applyBorder="1" applyAlignment="1">
      <alignment horizontal="right" vertical="center"/>
    </xf>
    <xf numFmtId="2" fontId="24" fillId="38" borderId="0" xfId="55" applyNumberFormat="1" applyFont="1" applyFill="1" applyAlignment="1">
      <alignment horizontal="right" vertical="center"/>
    </xf>
    <xf numFmtId="0" fontId="35" fillId="0" borderId="14" xfId="54" applyFont="1" applyBorder="1" applyAlignment="1">
      <alignment vertical="center"/>
    </xf>
    <xf numFmtId="164" fontId="35" fillId="36" borderId="14" xfId="54" applyNumberFormat="1" applyFont="1" applyFill="1" applyBorder="1" applyAlignment="1">
      <alignment horizontal="right" vertical="center"/>
    </xf>
    <xf numFmtId="2" fontId="24" fillId="38" borderId="11" xfId="55" applyNumberFormat="1" applyFont="1" applyFill="1" applyBorder="1" applyAlignment="1">
      <alignment horizontal="right" vertical="center"/>
    </xf>
    <xf numFmtId="0" fontId="28" fillId="0" borderId="0" xfId="4" applyAlignment="1">
      <alignment horizontal="right" vertical="center" readingOrder="2"/>
    </xf>
    <xf numFmtId="0" fontId="30" fillId="0" borderId="0" xfId="55" applyAlignment="1">
      <alignment horizontal="right" vertical="center"/>
    </xf>
    <xf numFmtId="0" fontId="36" fillId="0" borderId="0" xfId="55" applyFont="1" applyAlignment="1">
      <alignment horizontal="right" vertical="center"/>
    </xf>
    <xf numFmtId="0" fontId="1" fillId="0" borderId="0" xfId="57"/>
    <xf numFmtId="0" fontId="1" fillId="0" borderId="0" xfId="59"/>
    <xf numFmtId="0" fontId="29" fillId="0" borderId="0" xfId="56" applyFont="1" applyBorder="1" applyAlignment="1">
      <alignment vertical="center"/>
    </xf>
    <xf numFmtId="0" fontId="38" fillId="0" borderId="0" xfId="0" applyFont="1">
      <alignment vertical="center"/>
    </xf>
    <xf numFmtId="0" fontId="29" fillId="0" borderId="0" xfId="56" applyFont="1" applyFill="1" applyBorder="1" applyAlignment="1">
      <alignment vertical="center"/>
    </xf>
    <xf numFmtId="0" fontId="39" fillId="0" borderId="0" xfId="56" applyFont="1" applyBorder="1" applyAlignment="1">
      <alignment vertical="center"/>
    </xf>
    <xf numFmtId="0" fontId="39" fillId="0" borderId="0" xfId="56" applyFont="1" applyFill="1" applyBorder="1" applyAlignment="1">
      <alignment vertical="center"/>
    </xf>
    <xf numFmtId="0" fontId="40" fillId="0" borderId="0" xfId="55" applyFont="1" applyBorder="1" applyAlignment="1">
      <alignment vertical="center"/>
    </xf>
    <xf numFmtId="164" fontId="26" fillId="37" borderId="0" xfId="55" applyNumberFormat="1" applyFont="1" applyFill="1" applyBorder="1" applyAlignment="1">
      <alignment vertical="center" wrapText="1"/>
    </xf>
    <xf numFmtId="0" fontId="24" fillId="0" borderId="0" xfId="55" applyFont="1" applyBorder="1" applyAlignment="1">
      <alignment horizontal="right" vertical="center"/>
    </xf>
    <xf numFmtId="0" fontId="4" fillId="34" borderId="0" xfId="56" applyFont="1" applyFill="1" applyBorder="1" applyAlignment="1">
      <alignment horizontal="center" vertical="center" wrapText="1" readingOrder="2"/>
    </xf>
    <xf numFmtId="164" fontId="4" fillId="34" borderId="0" xfId="56" applyNumberFormat="1" applyFont="1" applyFill="1" applyBorder="1" applyAlignment="1">
      <alignment horizontal="center"/>
    </xf>
    <xf numFmtId="0" fontId="31" fillId="0" borderId="0" xfId="5" applyAlignment="1">
      <alignment horizontal="right" vertical="center" readingOrder="2"/>
    </xf>
    <xf numFmtId="0" fontId="4" fillId="34" borderId="0" xfId="56" applyFont="1" applyFill="1" applyBorder="1" applyAlignment="1">
      <alignment horizontal="right" vertical="center" wrapText="1" readingOrder="2"/>
    </xf>
  </cellXfs>
  <cellStyles count="61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2" xfId="60" xr:uid="{00000000-0005-0000-0000-00001E000000}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2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C000000}"/>
    <cellStyle name="Normal 2 2" xfId="59" xr:uid="{00000000-0005-0000-0000-00002D000000}"/>
    <cellStyle name="Normal 3" xfId="54" xr:uid="{00000000-0005-0000-0000-00002E000000}"/>
    <cellStyle name="Normal 4" xfId="56" xr:uid="{00000000-0005-0000-0000-00002F000000}"/>
    <cellStyle name="Normal 4 2" xfId="58" xr:uid="{00000000-0005-0000-0000-000030000000}"/>
    <cellStyle name="Normal 5" xfId="57" xr:uid="{00000000-0005-0000-0000-000031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5000000}"/>
    <cellStyle name="Source" xfId="4" xr:uid="{00000000-0005-0000-0000-000036000000}"/>
    <cellStyle name="SubTitle" xfId="2" xr:uid="{00000000-0005-0000-0000-000037000000}"/>
    <cellStyle name="Table_Title" xfId="1" xr:uid="{00000000-0005-0000-0000-000038000000}"/>
    <cellStyle name="Title" xfId="12" builtinId="15" hidden="1"/>
    <cellStyle name="title" xfId="55" xr:uid="{00000000-0005-0000-0000-00003A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showGridLines="0" rightToLeft="1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0" t="str">
        <f>'working sheet'!J3</f>
        <v>حركة التجارة الخارجية السلعية غير النفطية - عبر منافذ إمارة أبوظبي-مارس 2021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61" t="s">
        <v>254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8"/>
      <c r="I4" s="1"/>
      <c r="J4" s="27"/>
      <c r="K4" s="28"/>
      <c r="L4" s="1"/>
      <c r="M4" s="27"/>
    </row>
    <row r="5" spans="1:13" ht="27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F5" s="4"/>
      <c r="G5" s="1"/>
      <c r="H5" s="2"/>
      <c r="I5" s="1"/>
      <c r="J5" s="2"/>
      <c r="K5" s="2"/>
      <c r="L5" s="1"/>
      <c r="M5" s="2"/>
    </row>
    <row r="6" spans="1:13" x14ac:dyDescent="0.2">
      <c r="A6" s="64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3" x14ac:dyDescent="0.2">
      <c r="A7" s="45" t="s">
        <v>3</v>
      </c>
      <c r="B7" s="46">
        <v>5507.4885789999998</v>
      </c>
      <c r="C7" s="46">
        <v>6687.7522829999998</v>
      </c>
      <c r="D7" s="46">
        <v>15511.678328</v>
      </c>
      <c r="E7" s="46">
        <v>18089.021792</v>
      </c>
      <c r="F7" s="4"/>
      <c r="G7" s="3"/>
      <c r="H7" s="3"/>
    </row>
    <row r="8" spans="1:13" x14ac:dyDescent="0.2">
      <c r="A8" s="35" t="s">
        <v>4</v>
      </c>
      <c r="B8" s="47">
        <v>3.785015</v>
      </c>
      <c r="C8" s="47">
        <v>9.7271889999999992</v>
      </c>
      <c r="D8" s="47">
        <v>23.11777</v>
      </c>
      <c r="E8" s="47">
        <v>14.628563</v>
      </c>
      <c r="F8" s="4"/>
      <c r="G8" s="3"/>
      <c r="H8" s="20"/>
      <c r="K8" s="1"/>
    </row>
    <row r="9" spans="1:13" x14ac:dyDescent="0.2">
      <c r="A9" s="37" t="s">
        <v>5</v>
      </c>
      <c r="B9" s="38">
        <v>24.510467999999999</v>
      </c>
      <c r="C9" s="38">
        <v>30.081697999999999</v>
      </c>
      <c r="D9" s="38">
        <v>83.010536000000002</v>
      </c>
      <c r="E9" s="38">
        <v>88.682415000000006</v>
      </c>
      <c r="F9" s="4"/>
      <c r="G9" s="3"/>
      <c r="H9" s="3"/>
      <c r="K9" s="1"/>
    </row>
    <row r="10" spans="1:13" x14ac:dyDescent="0.2">
      <c r="A10" s="36" t="s">
        <v>6</v>
      </c>
      <c r="B10" s="47">
        <v>9.8521260000000002</v>
      </c>
      <c r="C10" s="47">
        <v>24.227183</v>
      </c>
      <c r="D10" s="47">
        <v>34.529595999999998</v>
      </c>
      <c r="E10" s="47">
        <v>53.073734999999999</v>
      </c>
      <c r="F10" s="4"/>
      <c r="G10" s="3"/>
      <c r="H10" s="3"/>
      <c r="K10" s="1"/>
    </row>
    <row r="11" spans="1:13" x14ac:dyDescent="0.2">
      <c r="A11" s="37" t="s">
        <v>7</v>
      </c>
      <c r="B11" s="38">
        <v>128.30476400000001</v>
      </c>
      <c r="C11" s="38">
        <v>141.257811</v>
      </c>
      <c r="D11" s="38">
        <v>280.91130500000003</v>
      </c>
      <c r="E11" s="38">
        <v>364.61114099999998</v>
      </c>
      <c r="F11" s="4"/>
      <c r="G11" s="3"/>
      <c r="H11" s="3"/>
      <c r="K11" s="1"/>
    </row>
    <row r="12" spans="1:13" x14ac:dyDescent="0.2">
      <c r="A12" s="35" t="s">
        <v>9</v>
      </c>
      <c r="B12" s="47" t="s">
        <v>253</v>
      </c>
      <c r="C12" s="47">
        <v>4.0688190000000004</v>
      </c>
      <c r="D12" s="47">
        <v>6.2401999999999999E-2</v>
      </c>
      <c r="E12" s="47">
        <v>5.1542669999999999</v>
      </c>
      <c r="F12" s="4"/>
      <c r="G12" s="3"/>
      <c r="H12" s="3"/>
      <c r="K12" s="1"/>
    </row>
    <row r="13" spans="1:13" x14ac:dyDescent="0.2">
      <c r="A13" s="37" t="s">
        <v>10</v>
      </c>
      <c r="B13" s="38">
        <v>26.708714000000001</v>
      </c>
      <c r="C13" s="38">
        <v>43.070310999999997</v>
      </c>
      <c r="D13" s="38">
        <v>81.688959999999994</v>
      </c>
      <c r="E13" s="38">
        <v>111.948913</v>
      </c>
      <c r="F13" s="4"/>
      <c r="G13" s="3"/>
      <c r="H13" s="3"/>
    </row>
    <row r="14" spans="1:13" x14ac:dyDescent="0.2">
      <c r="A14" s="36" t="s">
        <v>11</v>
      </c>
      <c r="B14" s="47">
        <v>15.366425</v>
      </c>
      <c r="C14" s="47">
        <v>12.418953999999999</v>
      </c>
      <c r="D14" s="47">
        <v>39.210420999999997</v>
      </c>
      <c r="E14" s="47">
        <v>25.611094000000001</v>
      </c>
      <c r="F14" s="4"/>
      <c r="G14" s="3"/>
      <c r="H14" s="3"/>
    </row>
    <row r="15" spans="1:13" x14ac:dyDescent="0.2">
      <c r="A15" s="37" t="s">
        <v>12</v>
      </c>
      <c r="B15" s="38">
        <v>3.4679250000000001</v>
      </c>
      <c r="C15" s="38">
        <v>1.915862</v>
      </c>
      <c r="D15" s="38">
        <v>7.269285</v>
      </c>
      <c r="E15" s="38">
        <v>4.8718899999999996</v>
      </c>
      <c r="F15" s="4"/>
      <c r="G15" s="3"/>
      <c r="H15" s="3"/>
    </row>
    <row r="16" spans="1:13" x14ac:dyDescent="0.2">
      <c r="A16" s="35" t="s">
        <v>13</v>
      </c>
      <c r="B16" s="47">
        <v>3.463374</v>
      </c>
      <c r="C16" s="47">
        <v>6.5360899999999997</v>
      </c>
      <c r="D16" s="47">
        <v>10.366236000000001</v>
      </c>
      <c r="E16" s="47">
        <v>20.355034</v>
      </c>
      <c r="F16" s="4"/>
      <c r="G16" s="3"/>
      <c r="H16" s="3"/>
    </row>
    <row r="17" spans="1:8" x14ac:dyDescent="0.2">
      <c r="A17" s="37" t="s">
        <v>14</v>
      </c>
      <c r="B17" s="38">
        <v>15.32183</v>
      </c>
      <c r="C17" s="38">
        <v>17.040652000000001</v>
      </c>
      <c r="D17" s="38">
        <v>47.998913000000002</v>
      </c>
      <c r="E17" s="38">
        <v>44.840527999999999</v>
      </c>
      <c r="F17" s="4"/>
      <c r="G17" s="3"/>
      <c r="H17" s="3"/>
    </row>
    <row r="18" spans="1:8" x14ac:dyDescent="0.2">
      <c r="A18" s="36" t="s">
        <v>15</v>
      </c>
      <c r="B18" s="47">
        <v>2.4973139999999998</v>
      </c>
      <c r="C18" s="47">
        <v>1.340301</v>
      </c>
      <c r="D18" s="47">
        <v>6.5589729999999999</v>
      </c>
      <c r="E18" s="47">
        <v>3.8248540000000002</v>
      </c>
      <c r="F18" s="4"/>
      <c r="G18" s="3"/>
      <c r="H18" s="3"/>
    </row>
    <row r="19" spans="1:8" x14ac:dyDescent="0.2">
      <c r="A19" s="37" t="s">
        <v>16</v>
      </c>
      <c r="B19" s="38">
        <v>0.54364100000000004</v>
      </c>
      <c r="C19" s="38">
        <v>1.940966</v>
      </c>
      <c r="D19" s="38">
        <v>2.073404</v>
      </c>
      <c r="E19" s="38">
        <v>3.6209479999999998</v>
      </c>
      <c r="F19" s="4"/>
      <c r="G19" s="3"/>
      <c r="H19" s="3"/>
    </row>
    <row r="20" spans="1:8" x14ac:dyDescent="0.2">
      <c r="A20" s="35" t="s">
        <v>17</v>
      </c>
      <c r="B20" s="47" t="s">
        <v>253</v>
      </c>
      <c r="C20" s="47" t="s">
        <v>253</v>
      </c>
      <c r="D20" s="47">
        <v>2.5044E-2</v>
      </c>
      <c r="E20" s="47">
        <v>0.29525499999999999</v>
      </c>
      <c r="F20" s="4"/>
      <c r="G20" s="3"/>
      <c r="H20" s="3"/>
    </row>
    <row r="21" spans="1:8" x14ac:dyDescent="0.2">
      <c r="A21" s="37" t="s">
        <v>18</v>
      </c>
      <c r="B21" s="38">
        <v>48.948183</v>
      </c>
      <c r="C21" s="38">
        <v>44.720578000000003</v>
      </c>
      <c r="D21" s="38">
        <v>115.997832</v>
      </c>
      <c r="E21" s="38">
        <v>128.80135100000001</v>
      </c>
      <c r="F21" s="4"/>
      <c r="G21" s="3"/>
      <c r="H21" s="3"/>
    </row>
    <row r="22" spans="1:8" x14ac:dyDescent="0.2">
      <c r="A22" s="36" t="s">
        <v>19</v>
      </c>
      <c r="B22" s="47">
        <v>46.279254999999999</v>
      </c>
      <c r="C22" s="47">
        <v>57.313417999999999</v>
      </c>
      <c r="D22" s="47">
        <v>141.90928099999999</v>
      </c>
      <c r="E22" s="47">
        <v>162.838493</v>
      </c>
      <c r="F22" s="4"/>
      <c r="G22" s="3"/>
      <c r="H22" s="3"/>
    </row>
    <row r="23" spans="1:8" x14ac:dyDescent="0.2">
      <c r="A23" s="37" t="s">
        <v>20</v>
      </c>
      <c r="B23" s="38">
        <v>9.931718</v>
      </c>
      <c r="C23" s="38">
        <v>10.341554</v>
      </c>
      <c r="D23" s="38">
        <v>32.038291000000001</v>
      </c>
      <c r="E23" s="38">
        <v>35.238985</v>
      </c>
      <c r="F23" s="4"/>
      <c r="G23" s="3"/>
      <c r="H23" s="3"/>
    </row>
    <row r="24" spans="1:8" x14ac:dyDescent="0.2">
      <c r="A24" s="35" t="s">
        <v>21</v>
      </c>
      <c r="B24" s="47">
        <v>64.421363999999997</v>
      </c>
      <c r="C24" s="47">
        <v>58.833078</v>
      </c>
      <c r="D24" s="47">
        <v>163.487842</v>
      </c>
      <c r="E24" s="47">
        <v>154.815426</v>
      </c>
      <c r="F24" s="4"/>
      <c r="G24" s="3"/>
      <c r="H24" s="3"/>
    </row>
    <row r="25" spans="1:8" x14ac:dyDescent="0.2">
      <c r="A25" s="37" t="s">
        <v>22</v>
      </c>
      <c r="B25" s="38">
        <v>91.243532999999999</v>
      </c>
      <c r="C25" s="38">
        <v>112.994477</v>
      </c>
      <c r="D25" s="38">
        <v>256.68974300000002</v>
      </c>
      <c r="E25" s="38">
        <v>302.09325799999999</v>
      </c>
      <c r="F25" s="4"/>
      <c r="G25" s="3"/>
      <c r="H25" s="3"/>
    </row>
    <row r="26" spans="1:8" x14ac:dyDescent="0.2">
      <c r="A26" s="36" t="s">
        <v>23</v>
      </c>
      <c r="B26" s="47">
        <v>42.737119999999997</v>
      </c>
      <c r="C26" s="47">
        <v>41.965528999999997</v>
      </c>
      <c r="D26" s="47">
        <v>96.135829000000001</v>
      </c>
      <c r="E26" s="47">
        <v>108.100504</v>
      </c>
      <c r="F26" s="4"/>
      <c r="G26" s="3"/>
      <c r="H26" s="3"/>
    </row>
    <row r="27" spans="1:8" x14ac:dyDescent="0.2">
      <c r="A27" s="37" t="s">
        <v>24</v>
      </c>
      <c r="B27" s="38">
        <v>73.254445000000004</v>
      </c>
      <c r="C27" s="38">
        <v>76.887996999999999</v>
      </c>
      <c r="D27" s="38">
        <v>225.88676000000001</v>
      </c>
      <c r="E27" s="38">
        <v>250.11390900000001</v>
      </c>
      <c r="F27" s="4"/>
      <c r="G27" s="3"/>
      <c r="H27" s="3"/>
    </row>
    <row r="28" spans="1:8" x14ac:dyDescent="0.2">
      <c r="A28" s="35" t="s">
        <v>25</v>
      </c>
      <c r="B28" s="47">
        <v>16.075282000000001</v>
      </c>
      <c r="C28" s="47">
        <v>16.78755</v>
      </c>
      <c r="D28" s="47">
        <v>43.405647000000002</v>
      </c>
      <c r="E28" s="47">
        <v>38.330942</v>
      </c>
      <c r="F28" s="4"/>
      <c r="G28" s="3"/>
      <c r="H28" s="3"/>
    </row>
    <row r="29" spans="1:8" x14ac:dyDescent="0.2">
      <c r="A29" s="37" t="s">
        <v>26</v>
      </c>
      <c r="B29" s="38">
        <v>14.643274999999999</v>
      </c>
      <c r="C29" s="38">
        <v>15.224933</v>
      </c>
      <c r="D29" s="38">
        <v>38.895949999999999</v>
      </c>
      <c r="E29" s="38">
        <v>45.551903000000003</v>
      </c>
      <c r="F29" s="4"/>
      <c r="G29" s="3"/>
      <c r="H29" s="3"/>
    </row>
    <row r="30" spans="1:8" x14ac:dyDescent="0.2">
      <c r="A30" s="36" t="s">
        <v>27</v>
      </c>
      <c r="B30" s="47" t="s">
        <v>253</v>
      </c>
      <c r="C30" s="47">
        <v>1E-3</v>
      </c>
      <c r="D30" s="47">
        <v>0.62363100000000005</v>
      </c>
      <c r="E30" s="47">
        <v>4.3759999999999997E-3</v>
      </c>
      <c r="F30" s="4"/>
      <c r="G30" s="3"/>
      <c r="H30" s="3"/>
    </row>
    <row r="31" spans="1:8" x14ac:dyDescent="0.2">
      <c r="A31" s="37" t="s">
        <v>28</v>
      </c>
      <c r="B31" s="38">
        <v>4.4013109999999998</v>
      </c>
      <c r="C31" s="38">
        <v>12.852143</v>
      </c>
      <c r="D31" s="38">
        <v>16.713925</v>
      </c>
      <c r="E31" s="38">
        <v>45.243715000000002</v>
      </c>
      <c r="F31" s="4"/>
      <c r="G31" s="3"/>
      <c r="H31" s="3"/>
    </row>
    <row r="32" spans="1:8" x14ac:dyDescent="0.2">
      <c r="A32" s="35" t="s">
        <v>29</v>
      </c>
      <c r="B32" s="47">
        <v>0.26116600000000001</v>
      </c>
      <c r="C32" s="47">
        <v>15.85763</v>
      </c>
      <c r="D32" s="47">
        <v>1.651022</v>
      </c>
      <c r="E32" s="47">
        <v>16.215356</v>
      </c>
      <c r="F32" s="4"/>
      <c r="G32" s="3"/>
      <c r="H32" s="3"/>
    </row>
    <row r="33" spans="1:8" x14ac:dyDescent="0.2">
      <c r="A33" s="37" t="s">
        <v>30</v>
      </c>
      <c r="B33" s="38">
        <v>23.433585999999998</v>
      </c>
      <c r="C33" s="38">
        <v>56.108826000000001</v>
      </c>
      <c r="D33" s="38">
        <v>72.959413999999995</v>
      </c>
      <c r="E33" s="38">
        <v>101.758758</v>
      </c>
      <c r="F33" s="4"/>
      <c r="G33" s="3"/>
      <c r="H33" s="3"/>
    </row>
    <row r="34" spans="1:8" x14ac:dyDescent="0.2">
      <c r="A34" s="36" t="s">
        <v>31</v>
      </c>
      <c r="B34" s="47">
        <v>3.017255</v>
      </c>
      <c r="C34" s="47">
        <v>7.8124380000000002</v>
      </c>
      <c r="D34" s="47">
        <v>10.277024000000001</v>
      </c>
      <c r="E34" s="47">
        <v>19.949580000000001</v>
      </c>
      <c r="F34" s="4"/>
      <c r="G34" s="3"/>
      <c r="H34" s="3"/>
    </row>
    <row r="35" spans="1:8" x14ac:dyDescent="0.2">
      <c r="A35" s="37" t="s">
        <v>32</v>
      </c>
      <c r="B35" s="38">
        <v>2.3517399999999999</v>
      </c>
      <c r="C35" s="38">
        <v>2.3138999999999998</v>
      </c>
      <c r="D35" s="38">
        <v>6.6662150000000002</v>
      </c>
      <c r="E35" s="38">
        <v>6.3724239999999996</v>
      </c>
      <c r="F35" s="4"/>
      <c r="G35" s="3"/>
      <c r="H35" s="3"/>
    </row>
    <row r="36" spans="1:8" x14ac:dyDescent="0.2">
      <c r="A36" s="35" t="s">
        <v>33</v>
      </c>
      <c r="B36" s="47">
        <v>33.739545999999997</v>
      </c>
      <c r="C36" s="47">
        <v>43.717447999999997</v>
      </c>
      <c r="D36" s="47">
        <v>85.604268000000005</v>
      </c>
      <c r="E36" s="47">
        <v>103.548113</v>
      </c>
      <c r="F36" s="4"/>
      <c r="G36" s="3"/>
      <c r="H36" s="3"/>
    </row>
    <row r="37" spans="1:8" x14ac:dyDescent="0.2">
      <c r="A37" s="37" t="s">
        <v>34</v>
      </c>
      <c r="B37" s="38">
        <v>1.443513</v>
      </c>
      <c r="C37" s="38">
        <v>9.2399999999999996E-2</v>
      </c>
      <c r="D37" s="38">
        <v>5.0895250000000001</v>
      </c>
      <c r="E37" s="38">
        <v>0.71717900000000001</v>
      </c>
      <c r="F37" s="4"/>
      <c r="G37" s="3"/>
      <c r="H37" s="3"/>
    </row>
    <row r="38" spans="1:8" x14ac:dyDescent="0.2">
      <c r="A38" s="36" t="s">
        <v>35</v>
      </c>
      <c r="B38" s="47">
        <v>54.355989000000001</v>
      </c>
      <c r="C38" s="47">
        <v>70.349704000000003</v>
      </c>
      <c r="D38" s="47">
        <v>157.11738500000001</v>
      </c>
      <c r="E38" s="47">
        <v>183.011571</v>
      </c>
      <c r="F38" s="4"/>
      <c r="G38" s="3"/>
      <c r="H38" s="3"/>
    </row>
    <row r="39" spans="1:8" x14ac:dyDescent="0.2">
      <c r="A39" s="37" t="s">
        <v>36</v>
      </c>
      <c r="B39" s="38">
        <v>117.87198600000001</v>
      </c>
      <c r="C39" s="38">
        <v>114.049342</v>
      </c>
      <c r="D39" s="38">
        <v>366.38385499999998</v>
      </c>
      <c r="E39" s="38">
        <v>320.525465</v>
      </c>
      <c r="F39" s="4"/>
      <c r="G39" s="3"/>
      <c r="H39" s="3"/>
    </row>
    <row r="40" spans="1:8" x14ac:dyDescent="0.2">
      <c r="A40" s="35" t="s">
        <v>37</v>
      </c>
      <c r="B40" s="47">
        <v>79.499377999999993</v>
      </c>
      <c r="C40" s="47">
        <v>66.767536000000007</v>
      </c>
      <c r="D40" s="47">
        <v>237.616625</v>
      </c>
      <c r="E40" s="47">
        <v>217.60158699999999</v>
      </c>
      <c r="F40" s="4"/>
      <c r="G40" s="3"/>
      <c r="H40" s="3"/>
    </row>
    <row r="41" spans="1:8" x14ac:dyDescent="0.2">
      <c r="A41" s="37" t="s">
        <v>38</v>
      </c>
      <c r="B41" s="38">
        <v>4.9947179999999998</v>
      </c>
      <c r="C41" s="38">
        <v>7.2119949999999999</v>
      </c>
      <c r="D41" s="38">
        <v>13.14134</v>
      </c>
      <c r="E41" s="38">
        <v>16.520087</v>
      </c>
      <c r="F41" s="4"/>
      <c r="G41" s="3"/>
      <c r="H41" s="3"/>
    </row>
    <row r="42" spans="1:8" x14ac:dyDescent="0.2">
      <c r="A42" s="36" t="s">
        <v>39</v>
      </c>
      <c r="B42" s="47">
        <v>1.5250000000000001E-3</v>
      </c>
      <c r="C42" s="47">
        <v>0.12303600000000001</v>
      </c>
      <c r="D42" s="47">
        <v>9.0550000000000005E-3</v>
      </c>
      <c r="E42" s="47">
        <v>0.40704499999999999</v>
      </c>
      <c r="F42" s="4"/>
      <c r="G42" s="3"/>
      <c r="H42" s="3"/>
    </row>
    <row r="43" spans="1:8" x14ac:dyDescent="0.2">
      <c r="A43" s="37" t="s">
        <v>40</v>
      </c>
      <c r="B43" s="38">
        <v>8.4431000000000006E-2</v>
      </c>
      <c r="C43" s="38">
        <v>2.6112E-2</v>
      </c>
      <c r="D43" s="38">
        <v>0.25520799999999999</v>
      </c>
      <c r="E43" s="38">
        <v>0.44454399999999999</v>
      </c>
      <c r="F43" s="4"/>
      <c r="G43" s="3"/>
      <c r="H43" s="3"/>
    </row>
    <row r="44" spans="1:8" x14ac:dyDescent="0.2">
      <c r="A44" s="35" t="s">
        <v>41</v>
      </c>
      <c r="B44" s="47">
        <v>31.552194</v>
      </c>
      <c r="C44" s="47">
        <v>22.492353000000001</v>
      </c>
      <c r="D44" s="47">
        <v>110.015895</v>
      </c>
      <c r="E44" s="47">
        <v>74.113022000000001</v>
      </c>
      <c r="F44" s="4"/>
      <c r="G44" s="3"/>
      <c r="H44" s="3"/>
    </row>
    <row r="45" spans="1:8" x14ac:dyDescent="0.2">
      <c r="A45" s="37" t="s">
        <v>42</v>
      </c>
      <c r="B45" s="38">
        <v>1027.259761</v>
      </c>
      <c r="C45" s="38">
        <v>1344.6475640000001</v>
      </c>
      <c r="D45" s="38">
        <v>3386.388633</v>
      </c>
      <c r="E45" s="38">
        <v>3839.7385920000002</v>
      </c>
      <c r="F45" s="4"/>
      <c r="G45" s="3"/>
      <c r="H45" s="3"/>
    </row>
    <row r="46" spans="1:8" x14ac:dyDescent="0.2">
      <c r="A46" s="36" t="s">
        <v>43</v>
      </c>
      <c r="B46" s="47">
        <v>6.5998049999999999</v>
      </c>
      <c r="C46" s="47">
        <v>7.274057</v>
      </c>
      <c r="D46" s="47">
        <v>23.138532000000001</v>
      </c>
      <c r="E46" s="47">
        <v>21.532995</v>
      </c>
      <c r="F46" s="4"/>
      <c r="G46" s="3"/>
      <c r="H46" s="3"/>
    </row>
    <row r="47" spans="1:8" x14ac:dyDescent="0.2">
      <c r="A47" s="37" t="s">
        <v>45</v>
      </c>
      <c r="B47" s="38">
        <v>8.3392999999999995E-2</v>
      </c>
      <c r="C47" s="38">
        <v>6.9417000000000006E-2</v>
      </c>
      <c r="D47" s="38">
        <v>0.16252900000000001</v>
      </c>
      <c r="E47" s="38">
        <v>8.9565000000000006E-2</v>
      </c>
      <c r="F47" s="4"/>
      <c r="G47" s="3"/>
      <c r="H47" s="3"/>
    </row>
    <row r="48" spans="1:8" x14ac:dyDescent="0.2">
      <c r="A48" s="35" t="s">
        <v>47</v>
      </c>
      <c r="B48" s="47">
        <v>5.3580240000000003</v>
      </c>
      <c r="C48" s="47">
        <v>12.435828000000001</v>
      </c>
      <c r="D48" s="47">
        <v>13.878923</v>
      </c>
      <c r="E48" s="47">
        <v>24.762505999999998</v>
      </c>
      <c r="F48" s="4"/>
      <c r="G48" s="3"/>
      <c r="H48" s="3"/>
    </row>
    <row r="49" spans="1:8" x14ac:dyDescent="0.2">
      <c r="A49" s="37" t="s">
        <v>48</v>
      </c>
      <c r="B49" s="38">
        <v>2.2460000000000002E-3</v>
      </c>
      <c r="C49" s="38">
        <v>1.2862E-2</v>
      </c>
      <c r="D49" s="38">
        <v>2.8627E-2</v>
      </c>
      <c r="E49" s="38">
        <v>3.5032000000000001E-2</v>
      </c>
      <c r="F49" s="4"/>
      <c r="G49" s="3"/>
      <c r="H49" s="3"/>
    </row>
    <row r="50" spans="1:8" x14ac:dyDescent="0.2">
      <c r="A50" s="36" t="s">
        <v>49</v>
      </c>
      <c r="B50" s="47">
        <v>0.13409099999999999</v>
      </c>
      <c r="C50" s="47">
        <v>0.12903100000000001</v>
      </c>
      <c r="D50" s="47">
        <v>0.69145699999999999</v>
      </c>
      <c r="E50" s="47">
        <v>0.36486299999999999</v>
      </c>
      <c r="F50" s="4"/>
      <c r="G50" s="3"/>
      <c r="H50" s="3"/>
    </row>
    <row r="51" spans="1:8" x14ac:dyDescent="0.2">
      <c r="A51" s="37" t="s">
        <v>50</v>
      </c>
      <c r="B51" s="38">
        <v>0.20630799999999999</v>
      </c>
      <c r="C51" s="38">
        <v>1.2E-5</v>
      </c>
      <c r="D51" s="38">
        <v>0.213558</v>
      </c>
      <c r="E51" s="38">
        <v>3.5678000000000001E-2</v>
      </c>
      <c r="F51" s="4"/>
      <c r="G51" s="3"/>
      <c r="H51" s="3"/>
    </row>
    <row r="52" spans="1:8" x14ac:dyDescent="0.2">
      <c r="A52" s="35" t="s">
        <v>51</v>
      </c>
      <c r="B52" s="47">
        <v>141.74917300000001</v>
      </c>
      <c r="C52" s="47">
        <v>167.7637</v>
      </c>
      <c r="D52" s="47">
        <v>420.77148199999999</v>
      </c>
      <c r="E52" s="47">
        <v>457.06523299999998</v>
      </c>
      <c r="F52" s="4"/>
      <c r="G52" s="3"/>
      <c r="H52" s="3"/>
    </row>
    <row r="53" spans="1:8" x14ac:dyDescent="0.2">
      <c r="A53" s="37" t="s">
        <v>52</v>
      </c>
      <c r="B53" s="38">
        <v>52.999858000000003</v>
      </c>
      <c r="C53" s="38">
        <v>34.001246999999999</v>
      </c>
      <c r="D53" s="38">
        <v>99.421638000000002</v>
      </c>
      <c r="E53" s="38">
        <v>138.87562700000001</v>
      </c>
      <c r="F53" s="4"/>
      <c r="G53" s="3"/>
      <c r="H53" s="3"/>
    </row>
    <row r="54" spans="1:8" x14ac:dyDescent="0.2">
      <c r="A54" s="36" t="s">
        <v>55</v>
      </c>
      <c r="B54" s="47" t="s">
        <v>253</v>
      </c>
      <c r="C54" s="47">
        <v>1.6490000000000001E-3</v>
      </c>
      <c r="D54" s="47">
        <v>0.194132</v>
      </c>
      <c r="E54" s="47">
        <v>4.7479999999999996E-3</v>
      </c>
      <c r="F54" s="4"/>
      <c r="G54" s="3"/>
      <c r="H54" s="3"/>
    </row>
    <row r="55" spans="1:8" x14ac:dyDescent="0.2">
      <c r="A55" s="37" t="s">
        <v>99</v>
      </c>
      <c r="B55" s="38" t="s">
        <v>253</v>
      </c>
      <c r="C55" s="38" t="s">
        <v>253</v>
      </c>
      <c r="D55" s="38" t="s">
        <v>253</v>
      </c>
      <c r="E55" s="38">
        <v>3.7273000000000001E-2</v>
      </c>
      <c r="F55" s="4"/>
      <c r="G55" s="3"/>
      <c r="H55" s="3"/>
    </row>
    <row r="56" spans="1:8" x14ac:dyDescent="0.2">
      <c r="A56" s="35" t="s">
        <v>56</v>
      </c>
      <c r="B56" s="47">
        <v>1.7649999999999999E-2</v>
      </c>
      <c r="C56" s="47">
        <v>2.9399999999999999E-3</v>
      </c>
      <c r="D56" s="47">
        <v>0.27398</v>
      </c>
      <c r="E56" s="47">
        <v>0.15590999999999999</v>
      </c>
      <c r="F56" s="4"/>
      <c r="G56" s="3"/>
      <c r="H56" s="3"/>
    </row>
    <row r="57" spans="1:8" x14ac:dyDescent="0.2">
      <c r="A57" s="37" t="s">
        <v>57</v>
      </c>
      <c r="B57" s="38">
        <v>1.0273140000000001</v>
      </c>
      <c r="C57" s="38">
        <v>2.1966649999999999</v>
      </c>
      <c r="D57" s="38">
        <v>1.3622179999999999</v>
      </c>
      <c r="E57" s="38">
        <v>4.6673010000000001</v>
      </c>
      <c r="F57" s="4"/>
      <c r="G57" s="3"/>
      <c r="H57" s="3"/>
    </row>
    <row r="58" spans="1:8" x14ac:dyDescent="0.2">
      <c r="A58" s="36" t="s">
        <v>58</v>
      </c>
      <c r="B58" s="47">
        <v>1.7961100000000001</v>
      </c>
      <c r="C58" s="47">
        <v>1.949368</v>
      </c>
      <c r="D58" s="47">
        <v>5.5025950000000003</v>
      </c>
      <c r="E58" s="47">
        <v>5.8252889999999997</v>
      </c>
      <c r="F58" s="4"/>
      <c r="G58" s="3"/>
      <c r="H58" s="3"/>
    </row>
    <row r="59" spans="1:8" x14ac:dyDescent="0.2">
      <c r="A59" s="37" t="s">
        <v>59</v>
      </c>
      <c r="B59" s="38">
        <v>23.603313</v>
      </c>
      <c r="C59" s="38">
        <v>43.552028999999997</v>
      </c>
      <c r="D59" s="38">
        <v>76.228701000000001</v>
      </c>
      <c r="E59" s="38">
        <v>89.284986000000004</v>
      </c>
      <c r="F59" s="4"/>
      <c r="G59" s="3"/>
      <c r="H59" s="3"/>
    </row>
    <row r="60" spans="1:8" x14ac:dyDescent="0.2">
      <c r="A60" s="35" t="s">
        <v>60</v>
      </c>
      <c r="B60" s="47">
        <v>5.3099999999999996E-3</v>
      </c>
      <c r="C60" s="47">
        <v>3.8999999999999999E-5</v>
      </c>
      <c r="D60" s="47">
        <v>1.8769000000000001E-2</v>
      </c>
      <c r="E60" s="47">
        <v>0.19170599999999999</v>
      </c>
      <c r="F60" s="4"/>
      <c r="G60" s="3"/>
      <c r="H60" s="3"/>
    </row>
    <row r="61" spans="1:8" x14ac:dyDescent="0.2">
      <c r="A61" s="37" t="s">
        <v>61</v>
      </c>
      <c r="B61" s="38">
        <v>0.39048699999999997</v>
      </c>
      <c r="C61" s="38">
        <v>0.298931</v>
      </c>
      <c r="D61" s="38">
        <v>1.593215</v>
      </c>
      <c r="E61" s="38">
        <v>0.70709500000000003</v>
      </c>
      <c r="F61" s="4"/>
      <c r="G61" s="3"/>
      <c r="H61" s="3"/>
    </row>
    <row r="62" spans="1:8" x14ac:dyDescent="0.2">
      <c r="A62" s="36" t="s">
        <v>62</v>
      </c>
      <c r="B62" s="47" t="s">
        <v>253</v>
      </c>
      <c r="C62" s="47" t="s">
        <v>253</v>
      </c>
      <c r="D62" s="47" t="s">
        <v>253</v>
      </c>
      <c r="E62" s="47">
        <v>0.21481700000000001</v>
      </c>
      <c r="F62" s="4"/>
      <c r="G62" s="3"/>
      <c r="H62" s="3"/>
    </row>
    <row r="63" spans="1:8" x14ac:dyDescent="0.2">
      <c r="A63" s="37" t="s">
        <v>63</v>
      </c>
      <c r="B63" s="38">
        <v>0.94225000000000003</v>
      </c>
      <c r="C63" s="38">
        <v>0.82843</v>
      </c>
      <c r="D63" s="38">
        <v>2.2330580000000002</v>
      </c>
      <c r="E63" s="38">
        <v>4.0545340000000003</v>
      </c>
      <c r="F63" s="4"/>
      <c r="G63" s="3"/>
      <c r="H63" s="3"/>
    </row>
    <row r="64" spans="1:8" x14ac:dyDescent="0.2">
      <c r="A64" s="35" t="s">
        <v>64</v>
      </c>
      <c r="B64" s="47">
        <v>1.104838</v>
      </c>
      <c r="C64" s="47">
        <v>5.5999970000000001</v>
      </c>
      <c r="D64" s="47">
        <v>3.3055859999999999</v>
      </c>
      <c r="E64" s="47">
        <v>11.081324</v>
      </c>
      <c r="F64" s="4"/>
      <c r="G64" s="3"/>
      <c r="H64" s="3"/>
    </row>
    <row r="65" spans="1:8" x14ac:dyDescent="0.2">
      <c r="A65" s="37" t="s">
        <v>65</v>
      </c>
      <c r="B65" s="38">
        <v>5.7030130000000003</v>
      </c>
      <c r="C65" s="38">
        <v>5.9136100000000003</v>
      </c>
      <c r="D65" s="38">
        <v>19.113057000000001</v>
      </c>
      <c r="E65" s="38">
        <v>17.294761999999999</v>
      </c>
      <c r="F65" s="4"/>
      <c r="G65" s="3"/>
      <c r="H65" s="3"/>
    </row>
    <row r="66" spans="1:8" x14ac:dyDescent="0.2">
      <c r="A66" s="36" t="s">
        <v>66</v>
      </c>
      <c r="B66" s="47">
        <v>8.2640000000000005E-3</v>
      </c>
      <c r="C66" s="47">
        <v>4.1952999999999997E-2</v>
      </c>
      <c r="D66" s="47">
        <v>0.56603999999999999</v>
      </c>
      <c r="E66" s="47">
        <v>0.47608600000000001</v>
      </c>
      <c r="F66" s="4"/>
      <c r="G66" s="3"/>
      <c r="H66" s="3"/>
    </row>
    <row r="67" spans="1:8" x14ac:dyDescent="0.2">
      <c r="A67" s="37" t="s">
        <v>67</v>
      </c>
      <c r="B67" s="38">
        <v>3.4199999999999999E-3</v>
      </c>
      <c r="C67" s="38">
        <v>9.8189999999999996E-3</v>
      </c>
      <c r="D67" s="38">
        <v>4.5144999999999998E-2</v>
      </c>
      <c r="E67" s="38">
        <v>1.2819000000000001E-2</v>
      </c>
      <c r="F67" s="4"/>
      <c r="G67" s="3"/>
      <c r="H67" s="3"/>
    </row>
    <row r="68" spans="1:8" x14ac:dyDescent="0.2">
      <c r="A68" s="35" t="s">
        <v>68</v>
      </c>
      <c r="B68" s="47">
        <v>4.0523000000000003E-2</v>
      </c>
      <c r="C68" s="47">
        <v>8.6700000000000006E-3</v>
      </c>
      <c r="D68" s="47">
        <v>0.13463</v>
      </c>
      <c r="E68" s="47">
        <v>8.3710999999999994E-2</v>
      </c>
      <c r="F68" s="4"/>
      <c r="G68" s="3"/>
      <c r="H68" s="3"/>
    </row>
    <row r="69" spans="1:8" x14ac:dyDescent="0.2">
      <c r="A69" s="37" t="s">
        <v>69</v>
      </c>
      <c r="B69" s="38">
        <v>6.5000000000000002E-2</v>
      </c>
      <c r="C69" s="38" t="s">
        <v>253</v>
      </c>
      <c r="D69" s="38">
        <v>6.5000000000000002E-2</v>
      </c>
      <c r="E69" s="38">
        <v>0.22363</v>
      </c>
      <c r="F69" s="4"/>
      <c r="G69" s="3"/>
      <c r="H69" s="3"/>
    </row>
    <row r="70" spans="1:8" x14ac:dyDescent="0.2">
      <c r="A70" s="36" t="s">
        <v>70</v>
      </c>
      <c r="B70" s="47">
        <v>19.476378</v>
      </c>
      <c r="C70" s="47">
        <v>9.1101670000000006</v>
      </c>
      <c r="D70" s="47">
        <v>54.201141999999997</v>
      </c>
      <c r="E70" s="47">
        <v>32.329543000000001</v>
      </c>
      <c r="F70" s="4"/>
      <c r="G70" s="3"/>
      <c r="H70" s="3"/>
    </row>
    <row r="71" spans="1:8" x14ac:dyDescent="0.2">
      <c r="A71" s="37" t="s">
        <v>71</v>
      </c>
      <c r="B71" s="38">
        <v>27.999089999999999</v>
      </c>
      <c r="C71" s="38">
        <v>50.476542000000002</v>
      </c>
      <c r="D71" s="38">
        <v>88.413268000000002</v>
      </c>
      <c r="E71" s="38">
        <v>156.34038000000001</v>
      </c>
      <c r="F71" s="4"/>
      <c r="G71" s="3"/>
      <c r="H71" s="3"/>
    </row>
    <row r="72" spans="1:8" x14ac:dyDescent="0.2">
      <c r="A72" s="35" t="s">
        <v>72</v>
      </c>
      <c r="B72" s="47">
        <v>34.867351999999997</v>
      </c>
      <c r="C72" s="47">
        <v>53.733089999999997</v>
      </c>
      <c r="D72" s="47">
        <v>83.992699000000002</v>
      </c>
      <c r="E72" s="47">
        <v>142.43765200000001</v>
      </c>
      <c r="F72" s="4"/>
      <c r="G72" s="3"/>
      <c r="H72" s="3"/>
    </row>
    <row r="73" spans="1:8" x14ac:dyDescent="0.2">
      <c r="A73" s="37" t="s">
        <v>73</v>
      </c>
      <c r="B73" s="38">
        <v>1413.6196689999999</v>
      </c>
      <c r="C73" s="38">
        <v>1648.9727809999999</v>
      </c>
      <c r="D73" s="38">
        <v>3100.434041</v>
      </c>
      <c r="E73" s="38">
        <v>4545.3444319999999</v>
      </c>
      <c r="F73" s="4"/>
      <c r="G73" s="3"/>
      <c r="H73" s="3"/>
    </row>
    <row r="74" spans="1:8" x14ac:dyDescent="0.2">
      <c r="A74" s="36" t="s">
        <v>74</v>
      </c>
      <c r="B74" s="47">
        <v>368.42327599999999</v>
      </c>
      <c r="C74" s="47">
        <v>521.37579200000005</v>
      </c>
      <c r="D74" s="47">
        <v>1009.801679</v>
      </c>
      <c r="E74" s="47">
        <v>1480.8948989999999</v>
      </c>
      <c r="F74" s="4"/>
      <c r="G74" s="3"/>
      <c r="H74" s="3"/>
    </row>
    <row r="75" spans="1:8" x14ac:dyDescent="0.2">
      <c r="A75" s="37" t="s">
        <v>75</v>
      </c>
      <c r="B75" s="38">
        <v>203.780732</v>
      </c>
      <c r="C75" s="38">
        <v>210.40562</v>
      </c>
      <c r="D75" s="38">
        <v>937.53179599999999</v>
      </c>
      <c r="E75" s="38">
        <v>577.84958800000004</v>
      </c>
      <c r="F75" s="4"/>
      <c r="G75" s="3"/>
      <c r="H75" s="3"/>
    </row>
    <row r="76" spans="1:8" x14ac:dyDescent="0.2">
      <c r="A76" s="35" t="s">
        <v>76</v>
      </c>
      <c r="B76" s="47">
        <v>484.82237700000002</v>
      </c>
      <c r="C76" s="47">
        <v>526.925163</v>
      </c>
      <c r="D76" s="47">
        <v>1267.5355059999999</v>
      </c>
      <c r="E76" s="47">
        <v>1365.278323</v>
      </c>
      <c r="F76" s="4"/>
      <c r="G76" s="3"/>
      <c r="H76" s="3"/>
    </row>
    <row r="77" spans="1:8" x14ac:dyDescent="0.2">
      <c r="A77" s="37" t="s">
        <v>77</v>
      </c>
      <c r="B77" s="38">
        <v>5.2614000000000001E-2</v>
      </c>
      <c r="C77" s="38">
        <v>0.167101</v>
      </c>
      <c r="D77" s="38">
        <v>0.25599899999999998</v>
      </c>
      <c r="E77" s="38">
        <v>0.69008000000000003</v>
      </c>
      <c r="F77" s="4"/>
      <c r="G77" s="3"/>
      <c r="H77" s="3"/>
    </row>
    <row r="78" spans="1:8" x14ac:dyDescent="0.2">
      <c r="A78" s="36" t="s">
        <v>78</v>
      </c>
      <c r="B78" s="47">
        <v>370.32353599999999</v>
      </c>
      <c r="C78" s="47">
        <v>590.24488299999996</v>
      </c>
      <c r="D78" s="47">
        <v>1268.4014110000001</v>
      </c>
      <c r="E78" s="47">
        <v>1424.8225950000001</v>
      </c>
      <c r="F78" s="4"/>
      <c r="G78" s="3"/>
      <c r="H78" s="3"/>
    </row>
    <row r="79" spans="1:8" x14ac:dyDescent="0.2">
      <c r="A79" s="37" t="s">
        <v>79</v>
      </c>
      <c r="B79" s="38" t="s">
        <v>253</v>
      </c>
      <c r="C79" s="38">
        <v>0.28000000000000003</v>
      </c>
      <c r="D79" s="38">
        <v>0.770783</v>
      </c>
      <c r="E79" s="38">
        <v>0.28000000000000003</v>
      </c>
      <c r="F79" s="4"/>
      <c r="G79" s="3"/>
      <c r="H79" s="3"/>
    </row>
    <row r="80" spans="1:8" x14ac:dyDescent="0.2">
      <c r="A80" s="35" t="s">
        <v>80</v>
      </c>
      <c r="B80" s="47">
        <v>2.8142399999999999</v>
      </c>
      <c r="C80" s="47">
        <v>1.2208889999999999</v>
      </c>
      <c r="D80" s="47">
        <v>6.1147289999999996</v>
      </c>
      <c r="E80" s="47">
        <v>2.7315119999999999</v>
      </c>
      <c r="F80" s="4"/>
      <c r="G80" s="3"/>
      <c r="H80" s="3"/>
    </row>
    <row r="81" spans="1:8" x14ac:dyDescent="0.2">
      <c r="A81" s="37" t="s">
        <v>81</v>
      </c>
      <c r="B81" s="38">
        <v>8.7874999999999995E-2</v>
      </c>
      <c r="C81" s="38">
        <v>5.7549999999999997E-2</v>
      </c>
      <c r="D81" s="38">
        <v>0.101341</v>
      </c>
      <c r="E81" s="38">
        <v>0.333623</v>
      </c>
      <c r="F81" s="4"/>
      <c r="G81" s="3"/>
      <c r="H81" s="3"/>
    </row>
    <row r="82" spans="1:8" x14ac:dyDescent="0.2">
      <c r="A82" s="36" t="s">
        <v>82</v>
      </c>
      <c r="B82" s="47">
        <v>2.6719E-2</v>
      </c>
      <c r="C82" s="47">
        <v>4.7114999999999997E-2</v>
      </c>
      <c r="D82" s="47">
        <v>5.7586999999999999E-2</v>
      </c>
      <c r="E82" s="47">
        <v>0.26083800000000001</v>
      </c>
      <c r="F82" s="4"/>
      <c r="G82" s="3"/>
      <c r="H82" s="3"/>
    </row>
    <row r="83" spans="1:8" x14ac:dyDescent="0.2">
      <c r="A83" s="37" t="s">
        <v>83</v>
      </c>
      <c r="B83" s="38">
        <v>0.29246699999999998</v>
      </c>
      <c r="C83" s="38">
        <v>0.36973899999999998</v>
      </c>
      <c r="D83" s="38">
        <v>2.14114</v>
      </c>
      <c r="E83" s="38">
        <v>1.30087</v>
      </c>
      <c r="F83" s="4"/>
      <c r="G83" s="3"/>
      <c r="H83" s="3"/>
    </row>
    <row r="84" spans="1:8" x14ac:dyDescent="0.2">
      <c r="A84" s="35" t="s">
        <v>84</v>
      </c>
      <c r="B84" s="47">
        <v>16.492031999999998</v>
      </c>
      <c r="C84" s="47">
        <v>12.008286999999999</v>
      </c>
      <c r="D84" s="47">
        <v>49.084555000000002</v>
      </c>
      <c r="E84" s="47">
        <v>36.24024</v>
      </c>
      <c r="F84" s="4"/>
      <c r="G84" s="3"/>
      <c r="H84" s="3"/>
    </row>
    <row r="85" spans="1:8" x14ac:dyDescent="0.2">
      <c r="A85" s="37" t="s">
        <v>85</v>
      </c>
      <c r="B85" s="38">
        <v>77.534882999999994</v>
      </c>
      <c r="C85" s="38">
        <v>111.415098</v>
      </c>
      <c r="D85" s="38">
        <v>223.30927800000001</v>
      </c>
      <c r="E85" s="38">
        <v>248.13763399999999</v>
      </c>
      <c r="F85" s="4"/>
      <c r="G85" s="3"/>
      <c r="H85" s="3"/>
    </row>
    <row r="86" spans="1:8" x14ac:dyDescent="0.2">
      <c r="A86" s="36" t="s">
        <v>86</v>
      </c>
      <c r="B86" s="47">
        <v>53.537618000000002</v>
      </c>
      <c r="C86" s="47">
        <v>68.635603000000003</v>
      </c>
      <c r="D86" s="47">
        <v>181.608215</v>
      </c>
      <c r="E86" s="47">
        <v>158.89910900000001</v>
      </c>
      <c r="F86" s="4"/>
      <c r="G86" s="3"/>
      <c r="H86" s="3"/>
    </row>
    <row r="87" spans="1:8" x14ac:dyDescent="0.2">
      <c r="A87" s="37" t="s">
        <v>87</v>
      </c>
      <c r="B87" s="38">
        <v>2.5523720000000001</v>
      </c>
      <c r="C87" s="38">
        <v>1.219007</v>
      </c>
      <c r="D87" s="38">
        <v>6.9317570000000002</v>
      </c>
      <c r="E87" s="38">
        <v>2.3117570000000001</v>
      </c>
      <c r="F87" s="4"/>
      <c r="G87" s="3"/>
      <c r="H87" s="3"/>
    </row>
    <row r="88" spans="1:8" x14ac:dyDescent="0.2">
      <c r="A88" s="35" t="s">
        <v>88</v>
      </c>
      <c r="B88" s="47">
        <v>45.743994999999998</v>
      </c>
      <c r="C88" s="47">
        <v>61.884965999999999</v>
      </c>
      <c r="D88" s="47">
        <v>112.370332</v>
      </c>
      <c r="E88" s="47">
        <v>92.502170000000007</v>
      </c>
      <c r="F88" s="4"/>
      <c r="G88" s="3"/>
      <c r="H88" s="3"/>
    </row>
    <row r="89" spans="1:8" x14ac:dyDescent="0.2">
      <c r="A89" s="37" t="s">
        <v>89</v>
      </c>
      <c r="B89" s="38">
        <v>64.719584999999995</v>
      </c>
      <c r="C89" s="38">
        <v>7.8232799999999996</v>
      </c>
      <c r="D89" s="38">
        <v>101.048272</v>
      </c>
      <c r="E89" s="38">
        <v>32.861882000000001</v>
      </c>
      <c r="F89" s="4"/>
      <c r="G89" s="3"/>
      <c r="H89" s="3"/>
    </row>
    <row r="90" spans="1:8" x14ac:dyDescent="0.2">
      <c r="A90" s="36" t="s">
        <v>90</v>
      </c>
      <c r="B90" s="47">
        <v>4.1849999999999996</v>
      </c>
      <c r="C90" s="47">
        <v>1.7893399999999999</v>
      </c>
      <c r="D90" s="47">
        <v>17.642762999999999</v>
      </c>
      <c r="E90" s="47">
        <v>10.592682</v>
      </c>
      <c r="F90" s="4"/>
      <c r="G90" s="3"/>
      <c r="H90" s="3"/>
    </row>
    <row r="91" spans="1:8" x14ac:dyDescent="0.2">
      <c r="A91" s="37" t="s">
        <v>91</v>
      </c>
      <c r="B91" s="38">
        <v>19.449276000000001</v>
      </c>
      <c r="C91" s="38">
        <v>1.853518</v>
      </c>
      <c r="D91" s="38">
        <v>31.221973999999999</v>
      </c>
      <c r="E91" s="38">
        <v>3.1626629999999998</v>
      </c>
      <c r="F91" s="4"/>
      <c r="G91" s="3"/>
      <c r="H91" s="3"/>
    </row>
    <row r="92" spans="1:8" x14ac:dyDescent="0.2">
      <c r="A92" s="35" t="s">
        <v>92</v>
      </c>
      <c r="B92" s="47">
        <v>6.1669999999999997E-3</v>
      </c>
      <c r="C92" s="47">
        <v>0.18468300000000001</v>
      </c>
      <c r="D92" s="47">
        <v>0.25436700000000001</v>
      </c>
      <c r="E92" s="47">
        <v>0.31414900000000001</v>
      </c>
      <c r="F92" s="4"/>
      <c r="G92" s="3"/>
      <c r="H92" s="3"/>
    </row>
    <row r="93" spans="1:8" x14ac:dyDescent="0.2">
      <c r="A93" s="37" t="s">
        <v>94</v>
      </c>
      <c r="B93" s="38">
        <v>28.654205000000001</v>
      </c>
      <c r="C93" s="38">
        <v>30.793914999999998</v>
      </c>
      <c r="D93" s="38">
        <v>95.219440000000006</v>
      </c>
      <c r="E93" s="38">
        <v>78.829573999999994</v>
      </c>
      <c r="F93" s="4"/>
      <c r="G93" s="3"/>
      <c r="H93" s="3"/>
    </row>
    <row r="94" spans="1:8" x14ac:dyDescent="0.2">
      <c r="A94" s="36" t="s">
        <v>95</v>
      </c>
      <c r="B94" s="47">
        <v>5.4000000000000003E-3</v>
      </c>
      <c r="C94" s="47">
        <v>0.23840500000000001</v>
      </c>
      <c r="D94" s="47">
        <v>0.30566599999999999</v>
      </c>
      <c r="E94" s="47">
        <v>0.31825700000000001</v>
      </c>
      <c r="F94" s="4"/>
      <c r="G94" s="3"/>
      <c r="H94" s="3"/>
    </row>
    <row r="95" spans="1:8" x14ac:dyDescent="0.2">
      <c r="A95" s="37" t="s">
        <v>96</v>
      </c>
      <c r="B95" s="38">
        <v>0.22848099999999999</v>
      </c>
      <c r="C95" s="38">
        <v>0.47695399999999999</v>
      </c>
      <c r="D95" s="38">
        <v>0.71179000000000003</v>
      </c>
      <c r="E95" s="38">
        <v>1.336198</v>
      </c>
      <c r="F95" s="4"/>
      <c r="G95" s="3"/>
      <c r="H95" s="3"/>
    </row>
    <row r="96" spans="1:8" x14ac:dyDescent="0.2">
      <c r="A96" s="35" t="s">
        <v>97</v>
      </c>
      <c r="B96" s="47" t="s">
        <v>253</v>
      </c>
      <c r="C96" s="47">
        <v>1.9474000000000002E-2</v>
      </c>
      <c r="D96" s="47">
        <v>3.9196000000000002E-2</v>
      </c>
      <c r="E96" s="47">
        <v>9.7457000000000002E-2</v>
      </c>
      <c r="F96" s="4"/>
      <c r="G96" s="3"/>
      <c r="H96" s="3"/>
    </row>
    <row r="97" spans="1:5" x14ac:dyDescent="0.2">
      <c r="A97" s="37" t="s">
        <v>98</v>
      </c>
      <c r="B97" s="38">
        <v>0.32897999999999999</v>
      </c>
      <c r="C97" s="38">
        <v>0.81469000000000003</v>
      </c>
      <c r="D97" s="38">
        <v>1.4516899999999999</v>
      </c>
      <c r="E97" s="38">
        <v>1.871373</v>
      </c>
    </row>
    <row r="98" spans="1:5" x14ac:dyDescent="0.2">
      <c r="A98" s="48"/>
      <c r="B98" s="49"/>
      <c r="C98" s="49"/>
      <c r="D98" s="49"/>
      <c r="E98" s="49"/>
    </row>
    <row r="99" spans="1:5" x14ac:dyDescent="0.2">
      <c r="A99" s="51" t="s">
        <v>214</v>
      </c>
      <c r="B99" s="18"/>
      <c r="C99" s="18"/>
      <c r="D99" s="18"/>
      <c r="E99" s="18"/>
    </row>
    <row r="100" spans="1:5" x14ac:dyDescent="0.2">
      <c r="A100" s="66" t="str">
        <f>'working sheet'!B34</f>
        <v xml:space="preserve"> بيانات عام 2021 أوليّة </v>
      </c>
      <c r="B100" s="66"/>
      <c r="C100" s="66"/>
      <c r="D100" s="66"/>
      <c r="E100" s="66"/>
    </row>
    <row r="101" spans="1:5" ht="15" x14ac:dyDescent="0.2">
      <c r="A101" s="14"/>
    </row>
  </sheetData>
  <mergeCells count="5">
    <mergeCell ref="A4:G4"/>
    <mergeCell ref="A5:A6"/>
    <mergeCell ref="B5:C5"/>
    <mergeCell ref="D5:E5"/>
    <mergeCell ref="A100:E100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rightToLeft="1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sheet'!J5</f>
        <v>حركة التجارة الخارجية السلعية غير النفطية - عبر منافذ إمارة أبوظبي-مارس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255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H5" s="3"/>
    </row>
    <row r="6" spans="1:12" x14ac:dyDescent="0.2">
      <c r="A6" s="64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6" t="s">
        <v>3</v>
      </c>
      <c r="B7" s="19">
        <v>3295.6307619999998</v>
      </c>
      <c r="C7" s="19">
        <v>3823.4771879999998</v>
      </c>
      <c r="D7" s="19">
        <v>11108.752227999999</v>
      </c>
      <c r="E7" s="19">
        <v>9197.8161479999999</v>
      </c>
      <c r="F7" s="4"/>
      <c r="G7" s="3"/>
      <c r="H7" s="3"/>
    </row>
    <row r="8" spans="1:12" x14ac:dyDescent="0.2">
      <c r="A8" s="35" t="s">
        <v>4</v>
      </c>
      <c r="B8" s="47">
        <v>0.62765499999999996</v>
      </c>
      <c r="C8" s="47">
        <v>2.603901</v>
      </c>
      <c r="D8" s="47">
        <v>1.827685</v>
      </c>
      <c r="E8" s="47">
        <v>4.0200129999999996</v>
      </c>
      <c r="F8" s="4"/>
      <c r="G8" s="3"/>
      <c r="H8" s="3"/>
    </row>
    <row r="9" spans="1:12" x14ac:dyDescent="0.2">
      <c r="A9" s="37" t="s">
        <v>5</v>
      </c>
      <c r="B9" s="38">
        <v>7.4308500000000004</v>
      </c>
      <c r="C9" s="38">
        <v>8.4617389999999997</v>
      </c>
      <c r="D9" s="38">
        <v>33.835113999999997</v>
      </c>
      <c r="E9" s="38">
        <v>28.083912999999999</v>
      </c>
      <c r="F9" s="4"/>
      <c r="G9" s="3"/>
      <c r="H9" s="3"/>
    </row>
    <row r="10" spans="1:12" x14ac:dyDescent="0.2">
      <c r="A10" s="36" t="s">
        <v>6</v>
      </c>
      <c r="B10" s="47">
        <v>2.7295189999999998</v>
      </c>
      <c r="C10" s="47">
        <v>0.67025100000000004</v>
      </c>
      <c r="D10" s="47">
        <v>13.225421000000001</v>
      </c>
      <c r="E10" s="47">
        <v>13.763097999999999</v>
      </c>
      <c r="F10" s="4"/>
      <c r="G10" s="3"/>
      <c r="H10" s="3"/>
    </row>
    <row r="11" spans="1:12" x14ac:dyDescent="0.2">
      <c r="A11" s="37" t="s">
        <v>7</v>
      </c>
      <c r="B11" s="38">
        <v>23.945968000000001</v>
      </c>
      <c r="C11" s="38">
        <v>42.874831999999998</v>
      </c>
      <c r="D11" s="38">
        <v>62.046092999999999</v>
      </c>
      <c r="E11" s="38">
        <v>100.423614</v>
      </c>
      <c r="F11" s="4"/>
      <c r="G11" s="3"/>
      <c r="H11" s="3"/>
    </row>
    <row r="12" spans="1:12" x14ac:dyDescent="0.2">
      <c r="A12" s="35" t="s">
        <v>8</v>
      </c>
      <c r="B12" s="47">
        <v>1.4999999999999999E-2</v>
      </c>
      <c r="C12" s="47">
        <v>1.121E-3</v>
      </c>
      <c r="D12" s="47">
        <v>0.138183</v>
      </c>
      <c r="E12" s="47">
        <v>6.7001000000000005E-2</v>
      </c>
      <c r="F12" s="4"/>
      <c r="G12" s="3"/>
      <c r="H12" s="3"/>
    </row>
    <row r="13" spans="1:12" x14ac:dyDescent="0.2">
      <c r="A13" s="37" t="s">
        <v>9</v>
      </c>
      <c r="B13" s="38">
        <v>0.154781</v>
      </c>
      <c r="C13" s="38">
        <v>0.31992900000000002</v>
      </c>
      <c r="D13" s="38">
        <v>0.44448799999999999</v>
      </c>
      <c r="E13" s="38">
        <v>0.82828299999999999</v>
      </c>
      <c r="F13" s="4"/>
      <c r="G13" s="3"/>
      <c r="H13" s="3"/>
    </row>
    <row r="14" spans="1:12" x14ac:dyDescent="0.2">
      <c r="A14" s="36" t="s">
        <v>10</v>
      </c>
      <c r="B14" s="47">
        <v>28.751332999999999</v>
      </c>
      <c r="C14" s="47">
        <v>28.911473999999998</v>
      </c>
      <c r="D14" s="47">
        <v>82.737684999999999</v>
      </c>
      <c r="E14" s="47">
        <v>89.953148999999996</v>
      </c>
      <c r="F14" s="4"/>
      <c r="G14" s="3"/>
      <c r="H14" s="3"/>
    </row>
    <row r="15" spans="1:12" x14ac:dyDescent="0.2">
      <c r="A15" s="37" t="s">
        <v>11</v>
      </c>
      <c r="B15" s="38">
        <v>151.19693000000001</v>
      </c>
      <c r="C15" s="38">
        <v>165.38245699999999</v>
      </c>
      <c r="D15" s="38">
        <v>366.72777200000002</v>
      </c>
      <c r="E15" s="38">
        <v>376.73352399999999</v>
      </c>
      <c r="F15" s="4"/>
      <c r="G15" s="3"/>
      <c r="H15" s="3"/>
    </row>
    <row r="16" spans="1:12" x14ac:dyDescent="0.2">
      <c r="A16" s="35" t="s">
        <v>12</v>
      </c>
      <c r="B16" s="47">
        <v>22.842157</v>
      </c>
      <c r="C16" s="47">
        <v>37.525191999999997</v>
      </c>
      <c r="D16" s="47">
        <v>90.240352999999999</v>
      </c>
      <c r="E16" s="47">
        <v>86.246934999999993</v>
      </c>
      <c r="F16" s="4"/>
      <c r="G16" s="3"/>
      <c r="H16" s="3"/>
    </row>
    <row r="17" spans="1:8" x14ac:dyDescent="0.2">
      <c r="A17" s="37" t="s">
        <v>13</v>
      </c>
      <c r="B17" s="38">
        <v>0.94161600000000001</v>
      </c>
      <c r="C17" s="38">
        <v>1.7634529999999999</v>
      </c>
      <c r="D17" s="38">
        <v>3.2846579999999999</v>
      </c>
      <c r="E17" s="38">
        <v>3.2405870000000001</v>
      </c>
      <c r="F17" s="4"/>
      <c r="G17" s="3"/>
      <c r="H17" s="3"/>
    </row>
    <row r="18" spans="1:8" x14ac:dyDescent="0.2">
      <c r="A18" s="36" t="s">
        <v>14</v>
      </c>
      <c r="B18" s="47">
        <v>0.28945199999999999</v>
      </c>
      <c r="C18" s="47">
        <v>0.58599199999999996</v>
      </c>
      <c r="D18" s="47">
        <v>1.5738179999999999</v>
      </c>
      <c r="E18" s="47">
        <v>2.2622520000000002</v>
      </c>
      <c r="F18" s="4"/>
      <c r="G18" s="3"/>
      <c r="H18" s="3"/>
    </row>
    <row r="19" spans="1:8" x14ac:dyDescent="0.2">
      <c r="A19" s="37" t="s">
        <v>15</v>
      </c>
      <c r="B19" s="38">
        <v>4.6262280000000002</v>
      </c>
      <c r="C19" s="38">
        <v>5.6083970000000001</v>
      </c>
      <c r="D19" s="38">
        <v>14.134243</v>
      </c>
      <c r="E19" s="38">
        <v>12.087464000000001</v>
      </c>
      <c r="F19" s="4"/>
      <c r="G19" s="3"/>
      <c r="H19" s="3"/>
    </row>
    <row r="20" spans="1:8" x14ac:dyDescent="0.2">
      <c r="A20" s="35" t="s">
        <v>16</v>
      </c>
      <c r="B20" s="47">
        <v>1.500151</v>
      </c>
      <c r="C20" s="47">
        <v>0.80532099999999995</v>
      </c>
      <c r="D20" s="47">
        <v>2.6187230000000001</v>
      </c>
      <c r="E20" s="47">
        <v>1.3637840000000001</v>
      </c>
      <c r="F20" s="4"/>
      <c r="G20" s="3"/>
      <c r="H20" s="3"/>
    </row>
    <row r="21" spans="1:8" x14ac:dyDescent="0.2">
      <c r="A21" s="37" t="s">
        <v>17</v>
      </c>
      <c r="B21" s="38">
        <v>2.7190000000000001E-3</v>
      </c>
      <c r="C21" s="38">
        <v>0.20397499999999999</v>
      </c>
      <c r="D21" s="38">
        <v>0.608541</v>
      </c>
      <c r="E21" s="38">
        <v>0.47964600000000002</v>
      </c>
      <c r="F21" s="4"/>
      <c r="G21" s="3"/>
      <c r="H21" s="3"/>
    </row>
    <row r="22" spans="1:8" x14ac:dyDescent="0.2">
      <c r="A22" s="36" t="s">
        <v>18</v>
      </c>
      <c r="B22" s="47">
        <v>0.35345700000000002</v>
      </c>
      <c r="C22" s="47">
        <v>0.84023899999999996</v>
      </c>
      <c r="D22" s="47">
        <v>1.35751</v>
      </c>
      <c r="E22" s="47">
        <v>2.5991900000000001</v>
      </c>
      <c r="F22" s="4"/>
      <c r="G22" s="3"/>
      <c r="H22" s="3"/>
    </row>
    <row r="23" spans="1:8" x14ac:dyDescent="0.2">
      <c r="A23" s="37" t="s">
        <v>19</v>
      </c>
      <c r="B23" s="38">
        <v>9.3078999999999995E-2</v>
      </c>
      <c r="C23" s="38">
        <v>1.059274</v>
      </c>
      <c r="D23" s="38">
        <v>2.5064549999999999</v>
      </c>
      <c r="E23" s="38">
        <v>2.2868490000000001</v>
      </c>
      <c r="F23" s="4"/>
      <c r="G23" s="3"/>
      <c r="H23" s="3"/>
    </row>
    <row r="24" spans="1:8" x14ac:dyDescent="0.2">
      <c r="A24" s="35" t="s">
        <v>20</v>
      </c>
      <c r="B24" s="47">
        <v>12.967216000000001</v>
      </c>
      <c r="C24" s="47">
        <v>7.3881500000000004</v>
      </c>
      <c r="D24" s="47">
        <v>35.366138999999997</v>
      </c>
      <c r="E24" s="47">
        <v>25.896446000000001</v>
      </c>
      <c r="F24" s="4"/>
      <c r="G24" s="3"/>
      <c r="H24" s="3"/>
    </row>
    <row r="25" spans="1:8" x14ac:dyDescent="0.2">
      <c r="A25" s="37" t="s">
        <v>21</v>
      </c>
      <c r="B25" s="38">
        <v>26.596541999999999</v>
      </c>
      <c r="C25" s="38">
        <v>14.015007000000001</v>
      </c>
      <c r="D25" s="38">
        <v>72.333286000000001</v>
      </c>
      <c r="E25" s="38">
        <v>44.049695999999997</v>
      </c>
      <c r="F25" s="4"/>
      <c r="G25" s="3"/>
      <c r="H25" s="3"/>
    </row>
    <row r="26" spans="1:8" x14ac:dyDescent="0.2">
      <c r="A26" s="36" t="s">
        <v>22</v>
      </c>
      <c r="B26" s="47">
        <v>6.2171019999999997</v>
      </c>
      <c r="C26" s="47">
        <v>9.3203560000000003</v>
      </c>
      <c r="D26" s="47">
        <v>16.595445000000002</v>
      </c>
      <c r="E26" s="47">
        <v>24.697219</v>
      </c>
      <c r="F26" s="4"/>
      <c r="G26" s="3"/>
      <c r="H26" s="3"/>
    </row>
    <row r="27" spans="1:8" x14ac:dyDescent="0.2">
      <c r="A27" s="37" t="s">
        <v>23</v>
      </c>
      <c r="B27" s="38">
        <v>6.6841489999999997</v>
      </c>
      <c r="C27" s="38">
        <v>5.6093719999999996</v>
      </c>
      <c r="D27" s="38">
        <v>17.292311999999999</v>
      </c>
      <c r="E27" s="38">
        <v>13.121956000000001</v>
      </c>
      <c r="F27" s="4"/>
      <c r="G27" s="3"/>
      <c r="H27" s="3"/>
    </row>
    <row r="28" spans="1:8" x14ac:dyDescent="0.2">
      <c r="A28" s="35" t="s">
        <v>24</v>
      </c>
      <c r="B28" s="47">
        <v>8.1428180000000001</v>
      </c>
      <c r="C28" s="47">
        <v>11.492160999999999</v>
      </c>
      <c r="D28" s="47">
        <v>23.309511000000001</v>
      </c>
      <c r="E28" s="47">
        <v>32.759228</v>
      </c>
      <c r="F28" s="4"/>
      <c r="G28" s="3"/>
      <c r="H28" s="3"/>
    </row>
    <row r="29" spans="1:8" x14ac:dyDescent="0.2">
      <c r="A29" s="37" t="s">
        <v>25</v>
      </c>
      <c r="B29" s="38">
        <v>8.7980070000000001</v>
      </c>
      <c r="C29" s="38">
        <v>2.8521100000000001</v>
      </c>
      <c r="D29" s="38">
        <v>34.568027999999998</v>
      </c>
      <c r="E29" s="38">
        <v>6.3504060000000004</v>
      </c>
      <c r="F29" s="4"/>
      <c r="G29" s="3"/>
      <c r="H29" s="3"/>
    </row>
    <row r="30" spans="1:8" x14ac:dyDescent="0.2">
      <c r="A30" s="36" t="s">
        <v>26</v>
      </c>
      <c r="B30" s="47">
        <v>1.787431</v>
      </c>
      <c r="C30" s="47">
        <v>2.688977</v>
      </c>
      <c r="D30" s="47">
        <v>5.7709950000000001</v>
      </c>
      <c r="E30" s="47">
        <v>7.8612289999999998</v>
      </c>
      <c r="F30" s="4"/>
      <c r="G30" s="3"/>
      <c r="H30" s="3"/>
    </row>
    <row r="31" spans="1:8" x14ac:dyDescent="0.2">
      <c r="A31" s="37" t="s">
        <v>27</v>
      </c>
      <c r="B31" s="38">
        <v>5.0776810000000001</v>
      </c>
      <c r="C31" s="38">
        <v>1.1025E-2</v>
      </c>
      <c r="D31" s="38">
        <v>21.74633</v>
      </c>
      <c r="E31" s="38">
        <v>0.215756</v>
      </c>
      <c r="F31" s="4"/>
      <c r="G31" s="3"/>
      <c r="H31" s="3"/>
    </row>
    <row r="32" spans="1:8" x14ac:dyDescent="0.2">
      <c r="A32" s="35" t="s">
        <v>28</v>
      </c>
      <c r="B32" s="47">
        <v>2.4925929999999998</v>
      </c>
      <c r="C32" s="47">
        <v>2.8484370000000001</v>
      </c>
      <c r="D32" s="47">
        <v>6.3483850000000004</v>
      </c>
      <c r="E32" s="47">
        <v>8.7358250000000002</v>
      </c>
      <c r="F32" s="4"/>
      <c r="G32" s="3"/>
      <c r="H32" s="3"/>
    </row>
    <row r="33" spans="1:8" x14ac:dyDescent="0.2">
      <c r="A33" s="37" t="s">
        <v>29</v>
      </c>
      <c r="B33" s="38">
        <v>0.11095099999999999</v>
      </c>
      <c r="C33" s="38">
        <v>9.9589999999999998E-2</v>
      </c>
      <c r="D33" s="38">
        <v>0.86720600000000003</v>
      </c>
      <c r="E33" s="38">
        <v>0.35117900000000002</v>
      </c>
      <c r="F33" s="4"/>
      <c r="G33" s="3"/>
      <c r="H33" s="3"/>
    </row>
    <row r="34" spans="1:8" x14ac:dyDescent="0.2">
      <c r="A34" s="36" t="s">
        <v>30</v>
      </c>
      <c r="B34" s="47">
        <v>5.8866550000000002</v>
      </c>
      <c r="C34" s="47">
        <v>6.0630309999999996</v>
      </c>
      <c r="D34" s="47">
        <v>18.917653999999999</v>
      </c>
      <c r="E34" s="47">
        <v>16.607164999999998</v>
      </c>
      <c r="F34" s="4"/>
      <c r="G34" s="3"/>
      <c r="H34" s="3"/>
    </row>
    <row r="35" spans="1:8" x14ac:dyDescent="0.2">
      <c r="A35" s="37" t="s">
        <v>31</v>
      </c>
      <c r="B35" s="38">
        <v>4.7102680000000001</v>
      </c>
      <c r="C35" s="38">
        <v>6.6014109999999997</v>
      </c>
      <c r="D35" s="38">
        <v>17.597973</v>
      </c>
      <c r="E35" s="38">
        <v>16.132361</v>
      </c>
      <c r="F35" s="4"/>
      <c r="G35" s="3"/>
      <c r="H35" s="3"/>
    </row>
    <row r="36" spans="1:8" x14ac:dyDescent="0.2">
      <c r="A36" s="35" t="s">
        <v>32</v>
      </c>
      <c r="B36" s="47">
        <v>10.171028</v>
      </c>
      <c r="C36" s="47">
        <v>13.005883000000001</v>
      </c>
      <c r="D36" s="47">
        <v>36.840105000000001</v>
      </c>
      <c r="E36" s="47">
        <v>29.908704</v>
      </c>
      <c r="F36" s="4"/>
      <c r="G36" s="3"/>
      <c r="H36" s="3"/>
    </row>
    <row r="37" spans="1:8" x14ac:dyDescent="0.2">
      <c r="A37" s="37" t="s">
        <v>33</v>
      </c>
      <c r="B37" s="38">
        <v>28.199943999999999</v>
      </c>
      <c r="C37" s="38">
        <v>80.448511999999994</v>
      </c>
      <c r="D37" s="38">
        <v>125.04038300000001</v>
      </c>
      <c r="E37" s="38">
        <v>247.712639</v>
      </c>
      <c r="F37" s="4"/>
      <c r="G37" s="3"/>
      <c r="H37" s="3"/>
    </row>
    <row r="38" spans="1:8" x14ac:dyDescent="0.2">
      <c r="A38" s="36" t="s">
        <v>34</v>
      </c>
      <c r="B38" s="47">
        <v>0.36913299999999999</v>
      </c>
      <c r="C38" s="47">
        <v>0.174515</v>
      </c>
      <c r="D38" s="47">
        <v>0.54956400000000005</v>
      </c>
      <c r="E38" s="47">
        <v>0.47051700000000002</v>
      </c>
      <c r="F38" s="4"/>
      <c r="G38" s="3"/>
      <c r="H38" s="3"/>
    </row>
    <row r="39" spans="1:8" x14ac:dyDescent="0.2">
      <c r="A39" s="37" t="s">
        <v>35</v>
      </c>
      <c r="B39" s="38">
        <v>6.2592049999999997</v>
      </c>
      <c r="C39" s="38">
        <v>7.8765660000000004</v>
      </c>
      <c r="D39" s="38">
        <v>20.645468000000001</v>
      </c>
      <c r="E39" s="38">
        <v>17.882674000000002</v>
      </c>
      <c r="F39" s="4"/>
      <c r="G39" s="3"/>
      <c r="H39" s="3"/>
    </row>
    <row r="40" spans="1:8" x14ac:dyDescent="0.2">
      <c r="A40" s="35" t="s">
        <v>36</v>
      </c>
      <c r="B40" s="47">
        <v>275.50205599999998</v>
      </c>
      <c r="C40" s="47">
        <v>216.03597400000001</v>
      </c>
      <c r="D40" s="47">
        <v>698.10075700000004</v>
      </c>
      <c r="E40" s="47">
        <v>514.80710499999998</v>
      </c>
      <c r="F40" s="4"/>
      <c r="G40" s="3"/>
      <c r="H40" s="3"/>
    </row>
    <row r="41" spans="1:8" x14ac:dyDescent="0.2">
      <c r="A41" s="37" t="s">
        <v>37</v>
      </c>
      <c r="B41" s="38">
        <v>21.143412999999999</v>
      </c>
      <c r="C41" s="38">
        <v>33.807039000000003</v>
      </c>
      <c r="D41" s="38">
        <v>51.749851</v>
      </c>
      <c r="E41" s="38">
        <v>89.312106</v>
      </c>
      <c r="F41" s="4"/>
      <c r="G41" s="3"/>
      <c r="H41" s="3"/>
    </row>
    <row r="42" spans="1:8" x14ac:dyDescent="0.2">
      <c r="A42" s="36" t="s">
        <v>38</v>
      </c>
      <c r="B42" s="47">
        <v>2.4019759999999999</v>
      </c>
      <c r="C42" s="47">
        <v>1.6328940000000001</v>
      </c>
      <c r="D42" s="47">
        <v>6.131748</v>
      </c>
      <c r="E42" s="47">
        <v>4.5062990000000003</v>
      </c>
      <c r="F42" s="4"/>
      <c r="G42" s="3"/>
      <c r="H42" s="3"/>
    </row>
    <row r="43" spans="1:8" x14ac:dyDescent="0.2">
      <c r="A43" s="37" t="s">
        <v>39</v>
      </c>
      <c r="B43" s="38">
        <v>1.5195E-2</v>
      </c>
      <c r="C43" s="38">
        <v>3.1419000000000002E-2</v>
      </c>
      <c r="D43" s="38">
        <v>0.51076600000000005</v>
      </c>
      <c r="E43" s="38">
        <v>0.47695599999999999</v>
      </c>
      <c r="F43" s="4"/>
      <c r="G43" s="3"/>
      <c r="H43" s="3"/>
    </row>
    <row r="44" spans="1:8" x14ac:dyDescent="0.2">
      <c r="A44" s="35" t="s">
        <v>40</v>
      </c>
      <c r="B44" s="47">
        <v>0.83210899999999999</v>
      </c>
      <c r="C44" s="47">
        <v>0.20167299999999999</v>
      </c>
      <c r="D44" s="47">
        <v>2.8799169999999998</v>
      </c>
      <c r="E44" s="47">
        <v>0.87907800000000003</v>
      </c>
      <c r="F44" s="4"/>
      <c r="G44" s="3"/>
      <c r="H44" s="3"/>
    </row>
    <row r="45" spans="1:8" x14ac:dyDescent="0.2">
      <c r="A45" s="37" t="s">
        <v>41</v>
      </c>
      <c r="B45" s="38">
        <v>11.765881</v>
      </c>
      <c r="C45" s="38">
        <v>7.2625099999999998</v>
      </c>
      <c r="D45" s="38">
        <v>67.533147</v>
      </c>
      <c r="E45" s="38">
        <v>23.191974999999999</v>
      </c>
      <c r="F45" s="4"/>
      <c r="G45" s="3"/>
      <c r="H45" s="3"/>
    </row>
    <row r="46" spans="1:8" x14ac:dyDescent="0.2">
      <c r="A46" s="36" t="s">
        <v>42</v>
      </c>
      <c r="B46" s="47">
        <v>64.938391999999993</v>
      </c>
      <c r="C46" s="47">
        <v>81.365348999999995</v>
      </c>
      <c r="D46" s="47">
        <v>183.203395</v>
      </c>
      <c r="E46" s="47">
        <v>184.88076899999999</v>
      </c>
      <c r="F46" s="4"/>
      <c r="G46" s="3"/>
      <c r="H46" s="3"/>
    </row>
    <row r="47" spans="1:8" x14ac:dyDescent="0.2">
      <c r="A47" s="37" t="s">
        <v>43</v>
      </c>
      <c r="B47" s="38">
        <v>33.077286999999998</v>
      </c>
      <c r="C47" s="38">
        <v>20.422647999999999</v>
      </c>
      <c r="D47" s="38">
        <v>95.051668000000006</v>
      </c>
      <c r="E47" s="38">
        <v>72.405959999999993</v>
      </c>
      <c r="F47" s="4"/>
      <c r="G47" s="3"/>
      <c r="H47" s="3"/>
    </row>
    <row r="48" spans="1:8" x14ac:dyDescent="0.2">
      <c r="A48" s="35" t="s">
        <v>44</v>
      </c>
      <c r="B48" s="47">
        <v>2.0040000000000001E-3</v>
      </c>
      <c r="C48" s="47">
        <v>5.9930000000000001E-3</v>
      </c>
      <c r="D48" s="47">
        <v>2.0040000000000001E-3</v>
      </c>
      <c r="E48" s="47">
        <v>6.6649999999999999E-3</v>
      </c>
      <c r="F48" s="4"/>
      <c r="G48" s="3"/>
      <c r="H48" s="3"/>
    </row>
    <row r="49" spans="1:8" x14ac:dyDescent="0.2">
      <c r="A49" s="37" t="s">
        <v>45</v>
      </c>
      <c r="B49" s="38">
        <v>12.826803999999999</v>
      </c>
      <c r="C49" s="38">
        <v>3.695068</v>
      </c>
      <c r="D49" s="38">
        <v>40.637658000000002</v>
      </c>
      <c r="E49" s="38">
        <v>11.295695</v>
      </c>
      <c r="F49" s="4"/>
      <c r="G49" s="3"/>
      <c r="H49" s="3"/>
    </row>
    <row r="50" spans="1:8" x14ac:dyDescent="0.2">
      <c r="A50" s="36" t="s">
        <v>46</v>
      </c>
      <c r="B50" s="47" t="s">
        <v>253</v>
      </c>
      <c r="C50" s="47" t="s">
        <v>253</v>
      </c>
      <c r="D50" s="36">
        <v>0.03</v>
      </c>
      <c r="E50" s="36">
        <v>1.2E-4</v>
      </c>
      <c r="F50" s="4"/>
      <c r="G50" s="3"/>
      <c r="H50" s="3"/>
    </row>
    <row r="51" spans="1:8" x14ac:dyDescent="0.2">
      <c r="A51" s="37" t="s">
        <v>47</v>
      </c>
      <c r="B51" s="38">
        <v>7.1844799999999998</v>
      </c>
      <c r="C51" s="38">
        <v>9.5299709999999997</v>
      </c>
      <c r="D51" s="38">
        <v>30.617353000000001</v>
      </c>
      <c r="E51" s="38">
        <v>23.543222</v>
      </c>
      <c r="F51" s="4"/>
      <c r="G51" s="3"/>
      <c r="H51" s="3"/>
    </row>
    <row r="52" spans="1:8" x14ac:dyDescent="0.2">
      <c r="A52" s="35" t="s">
        <v>48</v>
      </c>
      <c r="B52" s="36">
        <v>2.2254659999999999</v>
      </c>
      <c r="C52" s="36">
        <v>4.0450400000000002</v>
      </c>
      <c r="D52" s="36">
        <v>5.7126520000000003</v>
      </c>
      <c r="E52" s="36">
        <v>9.5749150000000007</v>
      </c>
      <c r="F52" s="4"/>
      <c r="G52" s="3"/>
      <c r="H52" s="3"/>
    </row>
    <row r="53" spans="1:8" x14ac:dyDescent="0.2">
      <c r="A53" s="37" t="s">
        <v>49</v>
      </c>
      <c r="B53" s="38">
        <v>0.36146400000000001</v>
      </c>
      <c r="C53" s="38">
        <v>0.89399700000000004</v>
      </c>
      <c r="D53" s="38">
        <v>1.4093260000000001</v>
      </c>
      <c r="E53" s="38">
        <v>2.794235</v>
      </c>
      <c r="F53" s="4"/>
      <c r="G53" s="3"/>
      <c r="H53" s="3"/>
    </row>
    <row r="54" spans="1:8" x14ac:dyDescent="0.2">
      <c r="A54" s="36" t="s">
        <v>50</v>
      </c>
      <c r="B54" s="36">
        <v>3.2465679999999999</v>
      </c>
      <c r="C54" s="36">
        <v>4.5050000000000003E-3</v>
      </c>
      <c r="D54" s="36">
        <v>6.5333649999999999</v>
      </c>
      <c r="E54" s="36">
        <v>2.137759</v>
      </c>
      <c r="F54" s="4"/>
      <c r="G54" s="3"/>
      <c r="H54" s="3"/>
    </row>
    <row r="55" spans="1:8" x14ac:dyDescent="0.2">
      <c r="A55" s="37" t="s">
        <v>51</v>
      </c>
      <c r="B55" s="38">
        <v>10.670439999999999</v>
      </c>
      <c r="C55" s="38">
        <v>16.788701</v>
      </c>
      <c r="D55" s="38">
        <v>38.549318</v>
      </c>
      <c r="E55" s="38">
        <v>34.919657999999998</v>
      </c>
      <c r="F55" s="4"/>
      <c r="G55" s="3"/>
      <c r="H55" s="3"/>
    </row>
    <row r="56" spans="1:8" x14ac:dyDescent="0.2">
      <c r="A56" s="35" t="s">
        <v>52</v>
      </c>
      <c r="B56" s="36">
        <v>0.89056999999999997</v>
      </c>
      <c r="C56" s="36">
        <v>4.078227</v>
      </c>
      <c r="D56" s="36">
        <v>7.1934170000000002</v>
      </c>
      <c r="E56" s="36">
        <v>10.499753</v>
      </c>
      <c r="F56" s="4"/>
      <c r="G56" s="3"/>
      <c r="H56" s="3"/>
    </row>
    <row r="57" spans="1:8" x14ac:dyDescent="0.2">
      <c r="A57" s="37" t="s">
        <v>53</v>
      </c>
      <c r="B57" s="38" t="s">
        <v>253</v>
      </c>
      <c r="C57" s="38">
        <v>4.5469999999999998E-3</v>
      </c>
      <c r="D57" s="38" t="s">
        <v>253</v>
      </c>
      <c r="E57" s="38">
        <v>2.5989000000000002E-2</v>
      </c>
      <c r="F57" s="4"/>
      <c r="G57" s="3"/>
      <c r="H57" s="3"/>
    </row>
    <row r="58" spans="1:8" x14ac:dyDescent="0.2">
      <c r="A58" s="36" t="s">
        <v>54</v>
      </c>
      <c r="B58" s="36">
        <v>0.31892999999999999</v>
      </c>
      <c r="C58" s="36">
        <v>2.1000000000000001E-2</v>
      </c>
      <c r="D58" s="36">
        <v>0.73912199999999995</v>
      </c>
      <c r="E58" s="36">
        <v>3.0405000000000001E-2</v>
      </c>
      <c r="F58" s="4"/>
      <c r="G58" s="3"/>
      <c r="H58" s="3"/>
    </row>
    <row r="59" spans="1:8" ht="13.5" customHeight="1" x14ac:dyDescent="0.2">
      <c r="A59" s="37" t="s">
        <v>55</v>
      </c>
      <c r="B59" s="38">
        <v>1.0339579999999999</v>
      </c>
      <c r="C59" s="38">
        <v>3.9238659999999999</v>
      </c>
      <c r="D59" s="38">
        <v>3.5489609999999998</v>
      </c>
      <c r="E59" s="38">
        <v>5.6395049999999998</v>
      </c>
      <c r="F59" s="4"/>
      <c r="G59" s="3"/>
      <c r="H59" s="3"/>
    </row>
    <row r="60" spans="1:8" x14ac:dyDescent="0.2">
      <c r="A60" s="35" t="s">
        <v>99</v>
      </c>
      <c r="B60" s="36">
        <v>0.47326200000000002</v>
      </c>
      <c r="C60" s="36">
        <v>0.71370500000000003</v>
      </c>
      <c r="D60" s="36">
        <v>0.64736000000000005</v>
      </c>
      <c r="E60" s="36">
        <v>1.52183</v>
      </c>
      <c r="F60" s="4"/>
      <c r="G60" s="3"/>
      <c r="H60" s="3"/>
    </row>
    <row r="61" spans="1:8" x14ac:dyDescent="0.2">
      <c r="A61" s="37" t="s">
        <v>56</v>
      </c>
      <c r="B61" s="38">
        <v>1.80321</v>
      </c>
      <c r="C61" s="38">
        <v>2.7314530000000001</v>
      </c>
      <c r="D61" s="38">
        <v>5.0067959999999996</v>
      </c>
      <c r="E61" s="38">
        <v>6.7607030000000004</v>
      </c>
      <c r="F61" s="4"/>
      <c r="G61" s="3"/>
      <c r="H61" s="3"/>
    </row>
    <row r="62" spans="1:8" x14ac:dyDescent="0.2">
      <c r="A62" s="36" t="s">
        <v>57</v>
      </c>
      <c r="B62" s="36">
        <v>0.91178300000000001</v>
      </c>
      <c r="C62" s="36">
        <v>0.798323</v>
      </c>
      <c r="D62" s="36">
        <v>3.5899619999999999</v>
      </c>
      <c r="E62" s="36">
        <v>3.7193000000000001</v>
      </c>
      <c r="F62" s="4"/>
      <c r="G62" s="3"/>
      <c r="H62" s="3"/>
    </row>
    <row r="63" spans="1:8" x14ac:dyDescent="0.2">
      <c r="A63" s="37" t="s">
        <v>58</v>
      </c>
      <c r="B63" s="38">
        <v>0.96868200000000004</v>
      </c>
      <c r="C63" s="38">
        <v>1.0130589999999999</v>
      </c>
      <c r="D63" s="38">
        <v>3.962777</v>
      </c>
      <c r="E63" s="38">
        <v>2.708755</v>
      </c>
      <c r="F63" s="4"/>
      <c r="G63" s="3"/>
      <c r="H63" s="3"/>
    </row>
    <row r="64" spans="1:8" x14ac:dyDescent="0.2">
      <c r="A64" s="35" t="s">
        <v>59</v>
      </c>
      <c r="B64" s="36">
        <v>3.4698370000000001</v>
      </c>
      <c r="C64" s="36">
        <v>3.9667110000000001</v>
      </c>
      <c r="D64" s="36">
        <v>11.196039000000001</v>
      </c>
      <c r="E64" s="36">
        <v>14.520419</v>
      </c>
      <c r="F64" s="4"/>
      <c r="G64" s="3"/>
      <c r="H64" s="3"/>
    </row>
    <row r="65" spans="1:8" x14ac:dyDescent="0.2">
      <c r="A65" s="37" t="s">
        <v>60</v>
      </c>
      <c r="B65" s="38">
        <v>0.59860899999999995</v>
      </c>
      <c r="C65" s="38">
        <v>0.68497200000000003</v>
      </c>
      <c r="D65" s="38">
        <v>2.0401769999999999</v>
      </c>
      <c r="E65" s="38">
        <v>1.842376</v>
      </c>
      <c r="F65" s="4"/>
      <c r="G65" s="3"/>
      <c r="H65" s="3"/>
    </row>
    <row r="66" spans="1:8" x14ac:dyDescent="0.2">
      <c r="A66" s="36" t="s">
        <v>61</v>
      </c>
      <c r="B66" s="36">
        <v>0.58940400000000004</v>
      </c>
      <c r="C66" s="36">
        <v>0.63779799999999998</v>
      </c>
      <c r="D66" s="36">
        <v>2.6990970000000001</v>
      </c>
      <c r="E66" s="36">
        <v>2.2399580000000001</v>
      </c>
      <c r="F66" s="4"/>
      <c r="G66" s="3"/>
      <c r="H66" s="3"/>
    </row>
    <row r="67" spans="1:8" x14ac:dyDescent="0.2">
      <c r="A67" s="37" t="s">
        <v>62</v>
      </c>
      <c r="B67" s="38">
        <v>1.541561</v>
      </c>
      <c r="C67" s="38">
        <v>2.2869739999999998</v>
      </c>
      <c r="D67" s="38">
        <v>4.6541490000000003</v>
      </c>
      <c r="E67" s="38">
        <v>5.9665239999999997</v>
      </c>
      <c r="F67" s="4"/>
      <c r="G67" s="3"/>
      <c r="H67" s="3"/>
    </row>
    <row r="68" spans="1:8" x14ac:dyDescent="0.2">
      <c r="A68" s="35" t="s">
        <v>63</v>
      </c>
      <c r="B68" s="36">
        <v>84.867101000000005</v>
      </c>
      <c r="C68" s="36">
        <v>130.33677900000001</v>
      </c>
      <c r="D68" s="36">
        <v>322.17111299999999</v>
      </c>
      <c r="E68" s="36">
        <v>373.93052599999999</v>
      </c>
      <c r="F68" s="4"/>
      <c r="G68" s="3"/>
      <c r="H68" s="3"/>
    </row>
    <row r="69" spans="1:8" x14ac:dyDescent="0.2">
      <c r="A69" s="37" t="s">
        <v>64</v>
      </c>
      <c r="B69" s="38">
        <v>33.016750999999999</v>
      </c>
      <c r="C69" s="38">
        <v>45.611775999999999</v>
      </c>
      <c r="D69" s="38">
        <v>94.418158000000005</v>
      </c>
      <c r="E69" s="38">
        <v>107.50124</v>
      </c>
      <c r="F69" s="4"/>
      <c r="G69" s="3"/>
      <c r="H69" s="3"/>
    </row>
    <row r="70" spans="1:8" x14ac:dyDescent="0.2">
      <c r="A70" s="36" t="s">
        <v>65</v>
      </c>
      <c r="B70" s="36">
        <v>9.4429239999999997</v>
      </c>
      <c r="C70" s="36">
        <v>11.347308</v>
      </c>
      <c r="D70" s="36">
        <v>32.397365999999998</v>
      </c>
      <c r="E70" s="36">
        <v>36.730024</v>
      </c>
      <c r="F70" s="4"/>
      <c r="G70" s="3"/>
      <c r="H70" s="3"/>
    </row>
    <row r="71" spans="1:8" x14ac:dyDescent="0.2">
      <c r="A71" s="37" t="s">
        <v>66</v>
      </c>
      <c r="B71" s="38">
        <v>35.152586999999997</v>
      </c>
      <c r="C71" s="38">
        <v>31.426394999999999</v>
      </c>
      <c r="D71" s="38">
        <v>113.131973</v>
      </c>
      <c r="E71" s="38">
        <v>91.539845</v>
      </c>
      <c r="F71" s="4"/>
      <c r="G71" s="3"/>
      <c r="H71" s="3"/>
    </row>
    <row r="72" spans="1:8" x14ac:dyDescent="0.2">
      <c r="A72" s="35" t="s">
        <v>67</v>
      </c>
      <c r="B72" s="36">
        <v>1.9519029999999999</v>
      </c>
      <c r="C72" s="36">
        <v>2.0706869999999999</v>
      </c>
      <c r="D72" s="36">
        <v>7.7214150000000004</v>
      </c>
      <c r="E72" s="36">
        <v>14.885719</v>
      </c>
      <c r="F72" s="4"/>
      <c r="G72" s="3"/>
      <c r="H72" s="3"/>
    </row>
    <row r="73" spans="1:8" x14ac:dyDescent="0.2">
      <c r="A73" s="37" t="s">
        <v>68</v>
      </c>
      <c r="B73" s="38">
        <v>4.3366000000000002E-2</v>
      </c>
      <c r="C73" s="38">
        <v>0.117475</v>
      </c>
      <c r="D73" s="38">
        <v>0.262104</v>
      </c>
      <c r="E73" s="38">
        <v>0.22875599999999999</v>
      </c>
      <c r="F73" s="4"/>
      <c r="G73" s="3"/>
      <c r="H73" s="3"/>
    </row>
    <row r="74" spans="1:8" x14ac:dyDescent="0.2">
      <c r="A74" s="36" t="s">
        <v>69</v>
      </c>
      <c r="B74" s="36">
        <v>1.2456929999999999</v>
      </c>
      <c r="C74" s="36">
        <v>2.1073949999999999</v>
      </c>
      <c r="D74" s="36">
        <v>5.9915830000000003</v>
      </c>
      <c r="E74" s="36">
        <v>4.1228879999999997</v>
      </c>
      <c r="F74" s="4"/>
      <c r="G74" s="3"/>
      <c r="H74" s="3"/>
    </row>
    <row r="75" spans="1:8" x14ac:dyDescent="0.2">
      <c r="A75" s="37" t="s">
        <v>70</v>
      </c>
      <c r="B75" s="38">
        <v>9.7900539999999996</v>
      </c>
      <c r="C75" s="38">
        <v>10.537722</v>
      </c>
      <c r="D75" s="38">
        <v>31.056910999999999</v>
      </c>
      <c r="E75" s="38">
        <v>25.165216000000001</v>
      </c>
      <c r="F75" s="4"/>
      <c r="G75" s="3"/>
      <c r="H75" s="3"/>
    </row>
    <row r="76" spans="1:8" x14ac:dyDescent="0.2">
      <c r="A76" s="35" t="s">
        <v>71</v>
      </c>
      <c r="B76" s="36">
        <v>3.8110849999999998</v>
      </c>
      <c r="C76" s="36">
        <v>3.753911</v>
      </c>
      <c r="D76" s="36">
        <v>14.337363</v>
      </c>
      <c r="E76" s="36">
        <v>11.912293999999999</v>
      </c>
      <c r="F76" s="4"/>
      <c r="G76" s="3"/>
      <c r="H76" s="3"/>
    </row>
    <row r="77" spans="1:8" x14ac:dyDescent="0.2">
      <c r="A77" s="37" t="s">
        <v>72</v>
      </c>
      <c r="B77" s="38">
        <v>6.956385</v>
      </c>
      <c r="C77" s="38">
        <v>11.162995</v>
      </c>
      <c r="D77" s="38">
        <v>24.286670999999998</v>
      </c>
      <c r="E77" s="38">
        <v>28.160568999999999</v>
      </c>
      <c r="F77" s="4"/>
      <c r="G77" s="3"/>
      <c r="H77" s="3"/>
    </row>
    <row r="78" spans="1:8" x14ac:dyDescent="0.2">
      <c r="A78" s="36" t="s">
        <v>73</v>
      </c>
      <c r="B78" s="36">
        <v>25.928428</v>
      </c>
      <c r="C78" s="36">
        <v>9.7467970000000008</v>
      </c>
      <c r="D78" s="36">
        <v>131.07695000000001</v>
      </c>
      <c r="E78" s="36">
        <v>50.574998000000001</v>
      </c>
      <c r="F78" s="4"/>
      <c r="G78" s="3"/>
      <c r="H78" s="3"/>
    </row>
    <row r="79" spans="1:8" x14ac:dyDescent="0.2">
      <c r="A79" s="37" t="s">
        <v>74</v>
      </c>
      <c r="B79" s="38">
        <v>37.730072</v>
      </c>
      <c r="C79" s="38">
        <v>26.816777999999999</v>
      </c>
      <c r="D79" s="38">
        <v>114.38651900000001</v>
      </c>
      <c r="E79" s="38">
        <v>78.205720999999997</v>
      </c>
      <c r="F79" s="4"/>
      <c r="G79" s="3"/>
      <c r="H79" s="3"/>
    </row>
    <row r="80" spans="1:8" x14ac:dyDescent="0.2">
      <c r="A80" s="35" t="s">
        <v>75</v>
      </c>
      <c r="B80" s="36">
        <v>70.627421999999996</v>
      </c>
      <c r="C80" s="36">
        <v>53.550370999999998</v>
      </c>
      <c r="D80" s="36">
        <v>257.46062599999999</v>
      </c>
      <c r="E80" s="36">
        <v>156.20074500000001</v>
      </c>
      <c r="F80" s="4"/>
      <c r="G80" s="3"/>
      <c r="H80" s="3"/>
    </row>
    <row r="81" spans="1:8" x14ac:dyDescent="0.2">
      <c r="A81" s="37" t="s">
        <v>76</v>
      </c>
      <c r="B81" s="38">
        <v>13.910606</v>
      </c>
      <c r="C81" s="38">
        <v>12.116814</v>
      </c>
      <c r="D81" s="38">
        <v>52.389640999999997</v>
      </c>
      <c r="E81" s="38">
        <v>36.382506999999997</v>
      </c>
      <c r="F81" s="4"/>
      <c r="G81" s="3"/>
      <c r="H81" s="3"/>
    </row>
    <row r="82" spans="1:8" x14ac:dyDescent="0.2">
      <c r="A82" s="36" t="s">
        <v>77</v>
      </c>
      <c r="B82" s="36">
        <v>0.554504</v>
      </c>
      <c r="C82" s="36">
        <v>1.1788460000000001</v>
      </c>
      <c r="D82" s="36">
        <v>1.596719</v>
      </c>
      <c r="E82" s="36">
        <v>3.6358779999999999</v>
      </c>
      <c r="F82" s="4"/>
      <c r="G82" s="3"/>
      <c r="H82" s="3"/>
    </row>
    <row r="83" spans="1:8" x14ac:dyDescent="0.2">
      <c r="A83" s="37" t="s">
        <v>78</v>
      </c>
      <c r="B83" s="38">
        <v>6.9822199999999999</v>
      </c>
      <c r="C83" s="38">
        <v>5.5307810000000002</v>
      </c>
      <c r="D83" s="38">
        <v>24.395492999999998</v>
      </c>
      <c r="E83" s="38">
        <v>20.665845999999998</v>
      </c>
      <c r="F83" s="4"/>
      <c r="G83" s="3"/>
      <c r="H83" s="3"/>
    </row>
    <row r="84" spans="1:8" x14ac:dyDescent="0.2">
      <c r="A84" s="35" t="s">
        <v>79</v>
      </c>
      <c r="B84" s="36">
        <v>1.4524E-2</v>
      </c>
      <c r="C84" s="36">
        <v>2.9030000000000002E-3</v>
      </c>
      <c r="D84" s="36">
        <v>5.3220999999999997E-2</v>
      </c>
      <c r="E84" s="36">
        <v>3.1521E-2</v>
      </c>
      <c r="F84" s="4"/>
      <c r="G84" s="3"/>
      <c r="H84" s="3"/>
    </row>
    <row r="85" spans="1:8" x14ac:dyDescent="0.2">
      <c r="A85" s="37" t="s">
        <v>80</v>
      </c>
      <c r="B85" s="38">
        <v>1.698644</v>
      </c>
      <c r="C85" s="38">
        <v>4.4098269999999999</v>
      </c>
      <c r="D85" s="38">
        <v>5.3526350000000003</v>
      </c>
      <c r="E85" s="38">
        <v>13.157886</v>
      </c>
      <c r="F85" s="4"/>
      <c r="G85" s="3"/>
      <c r="H85" s="3"/>
    </row>
    <row r="86" spans="1:8" x14ac:dyDescent="0.2">
      <c r="A86" s="36" t="s">
        <v>81</v>
      </c>
      <c r="B86" s="36">
        <v>0.779775</v>
      </c>
      <c r="C86" s="36">
        <v>0.57997200000000004</v>
      </c>
      <c r="D86" s="36">
        <v>2.0160179999999999</v>
      </c>
      <c r="E86" s="36">
        <v>1.4585109999999999</v>
      </c>
      <c r="F86" s="4"/>
      <c r="G86" s="3"/>
      <c r="H86" s="3"/>
    </row>
    <row r="87" spans="1:8" x14ac:dyDescent="0.2">
      <c r="A87" s="37" t="s">
        <v>82</v>
      </c>
      <c r="B87" s="38">
        <v>0.165571</v>
      </c>
      <c r="C87" s="38">
        <v>6.3397999999999996E-2</v>
      </c>
      <c r="D87" s="38">
        <v>0.66495199999999999</v>
      </c>
      <c r="E87" s="38">
        <v>0.37995800000000002</v>
      </c>
      <c r="F87" s="4"/>
      <c r="G87" s="3"/>
      <c r="H87" s="3"/>
    </row>
    <row r="88" spans="1:8" x14ac:dyDescent="0.2">
      <c r="A88" s="35" t="s">
        <v>83</v>
      </c>
      <c r="B88" s="36">
        <v>8.9069109999999991</v>
      </c>
      <c r="C88" s="36">
        <v>11.746033000000001</v>
      </c>
      <c r="D88" s="36">
        <v>27.76041</v>
      </c>
      <c r="E88" s="36">
        <v>26.138976</v>
      </c>
      <c r="F88" s="4"/>
      <c r="G88" s="3"/>
      <c r="H88" s="3"/>
    </row>
    <row r="89" spans="1:8" x14ac:dyDescent="0.2">
      <c r="A89" s="37" t="s">
        <v>84</v>
      </c>
      <c r="B89" s="38">
        <v>11.724249</v>
      </c>
      <c r="C89" s="38">
        <v>18.007511999999998</v>
      </c>
      <c r="D89" s="38">
        <v>51.362737000000003</v>
      </c>
      <c r="E89" s="38">
        <v>43.411842</v>
      </c>
      <c r="F89" s="4"/>
      <c r="G89" s="3"/>
      <c r="H89" s="3"/>
    </row>
    <row r="90" spans="1:8" x14ac:dyDescent="0.2">
      <c r="A90" s="36" t="s">
        <v>85</v>
      </c>
      <c r="B90" s="36">
        <v>706.58149000000003</v>
      </c>
      <c r="C90" s="36">
        <v>422.15988199999998</v>
      </c>
      <c r="D90" s="36">
        <v>2067.5304540000002</v>
      </c>
      <c r="E90" s="36">
        <v>1172.0012730000001</v>
      </c>
      <c r="F90" s="4"/>
      <c r="G90" s="3"/>
      <c r="H90" s="3"/>
    </row>
    <row r="91" spans="1:8" x14ac:dyDescent="0.2">
      <c r="A91" s="37" t="s">
        <v>86</v>
      </c>
      <c r="B91" s="38">
        <v>189.21775400000001</v>
      </c>
      <c r="C91" s="38">
        <v>229.06569099999999</v>
      </c>
      <c r="D91" s="38">
        <v>514.835061</v>
      </c>
      <c r="E91" s="38">
        <v>761.06345499999998</v>
      </c>
      <c r="F91" s="4"/>
      <c r="G91" s="3"/>
      <c r="H91" s="3"/>
    </row>
    <row r="92" spans="1:8" x14ac:dyDescent="0.2">
      <c r="A92" s="35" t="s">
        <v>87</v>
      </c>
      <c r="B92" s="36">
        <v>4.8660620000000003</v>
      </c>
      <c r="C92" s="36">
        <v>4.235633</v>
      </c>
      <c r="D92" s="36">
        <v>18.186088000000002</v>
      </c>
      <c r="E92" s="36">
        <v>11.080667999999999</v>
      </c>
      <c r="F92" s="4"/>
      <c r="G92" s="3"/>
      <c r="H92" s="3"/>
    </row>
    <row r="93" spans="1:8" x14ac:dyDescent="0.2">
      <c r="A93" s="37" t="s">
        <v>88</v>
      </c>
      <c r="B93" s="38">
        <v>792.38731700000005</v>
      </c>
      <c r="C93" s="38">
        <v>970.93106799999998</v>
      </c>
      <c r="D93" s="38">
        <v>3683.1964050000001</v>
      </c>
      <c r="E93" s="38">
        <v>2558.847076</v>
      </c>
      <c r="F93" s="4"/>
      <c r="G93" s="3"/>
      <c r="H93" s="3"/>
    </row>
    <row r="94" spans="1:8" x14ac:dyDescent="0.2">
      <c r="A94" s="36" t="s">
        <v>89</v>
      </c>
      <c r="B94" s="36">
        <v>194.252456</v>
      </c>
      <c r="C94" s="36">
        <v>198.73607100000001</v>
      </c>
      <c r="D94" s="36">
        <v>575.18647399999998</v>
      </c>
      <c r="E94" s="36">
        <v>364.43987199999998</v>
      </c>
      <c r="F94" s="4"/>
      <c r="G94" s="3"/>
      <c r="H94" s="3"/>
    </row>
    <row r="95" spans="1:8" x14ac:dyDescent="0.2">
      <c r="A95" s="37" t="s">
        <v>90</v>
      </c>
      <c r="B95" s="38">
        <v>0.35732399999999997</v>
      </c>
      <c r="C95" s="38">
        <v>3.9312170000000002</v>
      </c>
      <c r="D95" s="38">
        <v>2.4485730000000001</v>
      </c>
      <c r="E95" s="38">
        <v>6.633127</v>
      </c>
      <c r="F95" s="4"/>
      <c r="G95" s="3"/>
      <c r="H95" s="3"/>
    </row>
    <row r="96" spans="1:8" x14ac:dyDescent="0.2">
      <c r="A96" s="35" t="s">
        <v>91</v>
      </c>
      <c r="B96" s="36">
        <v>51.290627999999998</v>
      </c>
      <c r="C96" s="36">
        <v>36.165469999999999</v>
      </c>
      <c r="D96" s="36">
        <v>152.34151600000001</v>
      </c>
      <c r="E96" s="36">
        <v>117.954519</v>
      </c>
      <c r="F96" s="4"/>
      <c r="G96" s="3"/>
      <c r="H96" s="3"/>
    </row>
    <row r="97" spans="1:8" x14ac:dyDescent="0.2">
      <c r="A97" s="37" t="s">
        <v>92</v>
      </c>
      <c r="B97" s="38">
        <v>3.6421420000000002</v>
      </c>
      <c r="C97" s="38">
        <v>2.578074</v>
      </c>
      <c r="D97" s="38">
        <v>11.884841</v>
      </c>
      <c r="E97" s="38">
        <v>4.2812150000000004</v>
      </c>
      <c r="F97" s="4"/>
      <c r="G97" s="3"/>
      <c r="H97" s="3"/>
    </row>
    <row r="98" spans="1:8" x14ac:dyDescent="0.2">
      <c r="A98" s="36" t="s">
        <v>93</v>
      </c>
      <c r="B98" s="36">
        <v>6.6288E-2</v>
      </c>
      <c r="C98" s="36">
        <v>0.179642</v>
      </c>
      <c r="D98" s="36">
        <v>0.30603999999999998</v>
      </c>
      <c r="E98" s="36">
        <v>0.20994299999999999</v>
      </c>
      <c r="F98" s="4"/>
      <c r="G98" s="3"/>
      <c r="H98" s="3"/>
    </row>
    <row r="99" spans="1:8" x14ac:dyDescent="0.2">
      <c r="A99" s="37" t="s">
        <v>94</v>
      </c>
      <c r="B99" s="38">
        <v>60.975380000000001</v>
      </c>
      <c r="C99" s="38">
        <v>277.15885400000002</v>
      </c>
      <c r="D99" s="38">
        <v>189.121793</v>
      </c>
      <c r="E99" s="38">
        <v>364.04409099999998</v>
      </c>
      <c r="F99" s="4"/>
      <c r="G99" s="3"/>
      <c r="H99" s="3"/>
    </row>
    <row r="100" spans="1:8" x14ac:dyDescent="0.2">
      <c r="A100" s="35" t="s">
        <v>95</v>
      </c>
      <c r="B100" s="36">
        <v>5.0836759999999996</v>
      </c>
      <c r="C100" s="36">
        <v>9.1022549999999995</v>
      </c>
      <c r="D100" s="36">
        <v>22.689494</v>
      </c>
      <c r="E100" s="36">
        <v>32.329498999999998</v>
      </c>
      <c r="F100" s="4"/>
      <c r="G100" s="3"/>
      <c r="H100" s="3"/>
    </row>
    <row r="101" spans="1:8" x14ac:dyDescent="0.2">
      <c r="A101" s="37" t="s">
        <v>96</v>
      </c>
      <c r="B101" s="38">
        <v>7.8843360000000002</v>
      </c>
      <c r="C101" s="38">
        <v>9.6527809999999992</v>
      </c>
      <c r="D101" s="38">
        <v>28.455691000000002</v>
      </c>
      <c r="E101" s="38">
        <v>27.752248999999999</v>
      </c>
      <c r="F101" s="4"/>
      <c r="G101" s="3"/>
      <c r="H101" s="3"/>
    </row>
    <row r="102" spans="1:8" x14ac:dyDescent="0.2">
      <c r="A102" s="40" t="s">
        <v>97</v>
      </c>
      <c r="B102" s="41">
        <v>59.358342999999998</v>
      </c>
      <c r="C102" s="41">
        <v>371.542689</v>
      </c>
      <c r="D102" s="41">
        <v>73.682513</v>
      </c>
      <c r="E102" s="41">
        <v>371.57079900000002</v>
      </c>
      <c r="F102" s="4"/>
      <c r="G102" s="3"/>
      <c r="H102" s="3"/>
    </row>
    <row r="103" spans="1:8" x14ac:dyDescent="0.2">
      <c r="A103" s="42" t="s">
        <v>98</v>
      </c>
      <c r="B103" s="43">
        <v>15.601832</v>
      </c>
      <c r="C103" s="43">
        <v>11.11932</v>
      </c>
      <c r="D103" s="43">
        <v>49.570399000000002</v>
      </c>
      <c r="E103" s="43">
        <v>33.786560000000001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6" t="str">
        <f>'working sheet'!B34</f>
        <v xml:space="preserve"> بيانات عام 2021 أوليّة </v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sheet'!J7</f>
        <v>حركة التجارة الخارجية السلعية غير النفطية - عبر منافذ إمارة أبوظبي-مارس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256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5.5" customHeight="1" x14ac:dyDescent="0.2">
      <c r="A5" s="64" t="s">
        <v>215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x14ac:dyDescent="0.2">
      <c r="A6" s="64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6" t="s">
        <v>3</v>
      </c>
      <c r="B7" s="19">
        <v>9050.6901089999992</v>
      </c>
      <c r="C7" s="19">
        <v>8410.3038890000007</v>
      </c>
      <c r="D7" s="19">
        <v>28306.435992999999</v>
      </c>
      <c r="E7" s="19">
        <v>21976.470353000001</v>
      </c>
      <c r="F7" s="4"/>
      <c r="G7" s="3"/>
      <c r="H7" s="3"/>
    </row>
    <row r="8" spans="1:12" x14ac:dyDescent="0.2">
      <c r="A8" s="35" t="s">
        <v>4</v>
      </c>
      <c r="B8" s="47">
        <v>7.6804249999999996</v>
      </c>
      <c r="C8" s="47">
        <v>9.1101639999999993</v>
      </c>
      <c r="D8" s="47">
        <v>29.272465</v>
      </c>
      <c r="E8" s="47">
        <v>32.894074000000003</v>
      </c>
      <c r="F8" s="4"/>
      <c r="G8" s="3"/>
      <c r="H8" s="3"/>
    </row>
    <row r="9" spans="1:12" x14ac:dyDescent="0.2">
      <c r="A9" s="37" t="s">
        <v>5</v>
      </c>
      <c r="B9" s="38">
        <v>70.621611000000001</v>
      </c>
      <c r="C9" s="38">
        <v>77.582733000000005</v>
      </c>
      <c r="D9" s="38">
        <v>164.19786099999999</v>
      </c>
      <c r="E9" s="38">
        <v>202.84581399999999</v>
      </c>
      <c r="F9" s="4"/>
      <c r="G9" s="3"/>
      <c r="H9" s="3"/>
    </row>
    <row r="10" spans="1:12" x14ac:dyDescent="0.2">
      <c r="A10" s="36" t="s">
        <v>6</v>
      </c>
      <c r="B10" s="47">
        <v>2.9731000000000001</v>
      </c>
      <c r="C10" s="47">
        <v>8.2277480000000001</v>
      </c>
      <c r="D10" s="47">
        <v>11.010795</v>
      </c>
      <c r="E10" s="47">
        <v>59.063861000000003</v>
      </c>
      <c r="F10" s="4"/>
      <c r="G10" s="3"/>
      <c r="H10" s="3"/>
    </row>
    <row r="11" spans="1:12" x14ac:dyDescent="0.2">
      <c r="A11" s="37" t="s">
        <v>7</v>
      </c>
      <c r="B11" s="38">
        <v>174.53889799999999</v>
      </c>
      <c r="C11" s="38">
        <v>155.05187000000001</v>
      </c>
      <c r="D11" s="38">
        <v>470.98808700000001</v>
      </c>
      <c r="E11" s="38">
        <v>420.59078699999998</v>
      </c>
      <c r="F11" s="4"/>
      <c r="G11" s="3"/>
      <c r="H11" s="3"/>
    </row>
    <row r="12" spans="1:12" x14ac:dyDescent="0.2">
      <c r="A12" s="35" t="s">
        <v>8</v>
      </c>
      <c r="B12" s="47" t="s">
        <v>253</v>
      </c>
      <c r="C12" s="47">
        <v>1.325E-2</v>
      </c>
      <c r="D12" s="47">
        <v>3.9631E-2</v>
      </c>
      <c r="E12" s="47">
        <v>0.10051300000000001</v>
      </c>
      <c r="F12" s="4"/>
      <c r="G12" s="3"/>
      <c r="H12" s="3"/>
    </row>
    <row r="13" spans="1:12" x14ac:dyDescent="0.2">
      <c r="A13" s="37" t="s">
        <v>9</v>
      </c>
      <c r="B13" s="38">
        <v>0.203933</v>
      </c>
      <c r="C13" s="38">
        <v>2.2695479999999999</v>
      </c>
      <c r="D13" s="38">
        <v>1.5346139999999999</v>
      </c>
      <c r="E13" s="38">
        <v>4.880096</v>
      </c>
      <c r="F13" s="4"/>
      <c r="G13" s="3"/>
      <c r="H13" s="3"/>
    </row>
    <row r="14" spans="1:12" x14ac:dyDescent="0.2">
      <c r="A14" s="36" t="s">
        <v>10</v>
      </c>
      <c r="B14" s="47">
        <v>25.152553000000001</v>
      </c>
      <c r="C14" s="47">
        <v>19.273344000000002</v>
      </c>
      <c r="D14" s="47">
        <v>82.342629000000002</v>
      </c>
      <c r="E14" s="47">
        <v>58.768962000000002</v>
      </c>
      <c r="F14" s="4"/>
      <c r="G14" s="3"/>
      <c r="H14" s="3"/>
    </row>
    <row r="15" spans="1:12" x14ac:dyDescent="0.2">
      <c r="A15" s="37" t="s">
        <v>11</v>
      </c>
      <c r="B15" s="38">
        <v>55.714080000000003</v>
      </c>
      <c r="C15" s="38">
        <v>51.180610999999999</v>
      </c>
      <c r="D15" s="38">
        <v>139.57687799999999</v>
      </c>
      <c r="E15" s="38">
        <v>145.09147200000001</v>
      </c>
      <c r="F15" s="4"/>
      <c r="G15" s="3"/>
      <c r="H15" s="3"/>
    </row>
    <row r="16" spans="1:12" x14ac:dyDescent="0.2">
      <c r="A16" s="35" t="s">
        <v>12</v>
      </c>
      <c r="B16" s="47">
        <v>5.9493520000000002</v>
      </c>
      <c r="C16" s="47">
        <v>7.6971769999999999</v>
      </c>
      <c r="D16" s="47">
        <v>25.062767999999998</v>
      </c>
      <c r="E16" s="47">
        <v>26.056863</v>
      </c>
      <c r="F16" s="4"/>
      <c r="G16" s="3"/>
      <c r="H16" s="3"/>
    </row>
    <row r="17" spans="1:8" x14ac:dyDescent="0.2">
      <c r="A17" s="37" t="s">
        <v>13</v>
      </c>
      <c r="B17" s="38">
        <v>102.626248</v>
      </c>
      <c r="C17" s="38">
        <v>55.947201</v>
      </c>
      <c r="D17" s="38">
        <v>194.57668000000001</v>
      </c>
      <c r="E17" s="38">
        <v>257.81608199999999</v>
      </c>
      <c r="F17" s="4"/>
      <c r="G17" s="3"/>
      <c r="H17" s="3"/>
    </row>
    <row r="18" spans="1:8" x14ac:dyDescent="0.2">
      <c r="A18" s="36" t="s">
        <v>14</v>
      </c>
      <c r="B18" s="47">
        <v>8.0528230000000001</v>
      </c>
      <c r="C18" s="47">
        <v>4.7116189999999998</v>
      </c>
      <c r="D18" s="47">
        <v>17.311425</v>
      </c>
      <c r="E18" s="47">
        <v>14.058102</v>
      </c>
      <c r="F18" s="4"/>
      <c r="G18" s="3"/>
      <c r="H18" s="3"/>
    </row>
    <row r="19" spans="1:8" x14ac:dyDescent="0.2">
      <c r="A19" s="37" t="s">
        <v>15</v>
      </c>
      <c r="B19" s="38">
        <v>83.334851</v>
      </c>
      <c r="C19" s="38">
        <v>28.838806000000002</v>
      </c>
      <c r="D19" s="38">
        <v>275.70366899999999</v>
      </c>
      <c r="E19" s="38">
        <v>140.89999</v>
      </c>
      <c r="F19" s="4"/>
      <c r="G19" s="3"/>
      <c r="H19" s="3"/>
    </row>
    <row r="20" spans="1:8" x14ac:dyDescent="0.2">
      <c r="A20" s="35" t="s">
        <v>16</v>
      </c>
      <c r="B20" s="47">
        <v>3.652701</v>
      </c>
      <c r="C20" s="47">
        <v>4.0031020000000002</v>
      </c>
      <c r="D20" s="47">
        <v>10.012346000000001</v>
      </c>
      <c r="E20" s="47">
        <v>7.8366629999999997</v>
      </c>
      <c r="F20" s="4"/>
      <c r="G20" s="3"/>
      <c r="H20" s="3"/>
    </row>
    <row r="21" spans="1:8" x14ac:dyDescent="0.2">
      <c r="A21" s="37" t="s">
        <v>17</v>
      </c>
      <c r="B21" s="38">
        <v>0.44763799999999998</v>
      </c>
      <c r="C21" s="38">
        <v>3.1919000000000003E-2</v>
      </c>
      <c r="D21" s="38">
        <v>0.77537299999999998</v>
      </c>
      <c r="E21" s="38">
        <v>0.28017799999999998</v>
      </c>
      <c r="F21" s="4"/>
      <c r="G21" s="3"/>
      <c r="H21" s="3"/>
    </row>
    <row r="22" spans="1:8" x14ac:dyDescent="0.2">
      <c r="A22" s="36" t="s">
        <v>18</v>
      </c>
      <c r="B22" s="47">
        <v>23.590637000000001</v>
      </c>
      <c r="C22" s="47">
        <v>46.023862999999999</v>
      </c>
      <c r="D22" s="47">
        <v>63.422626000000001</v>
      </c>
      <c r="E22" s="47">
        <v>107.451064</v>
      </c>
      <c r="F22" s="4"/>
      <c r="G22" s="3"/>
      <c r="H22" s="3"/>
    </row>
    <row r="23" spans="1:8" x14ac:dyDescent="0.2">
      <c r="A23" s="37" t="s">
        <v>19</v>
      </c>
      <c r="B23" s="38">
        <v>3.4161100000000002</v>
      </c>
      <c r="C23" s="38">
        <v>9.9294930000000008</v>
      </c>
      <c r="D23" s="38">
        <v>10.644113000000001</v>
      </c>
      <c r="E23" s="38">
        <v>23.267184</v>
      </c>
      <c r="F23" s="4"/>
      <c r="G23" s="3"/>
      <c r="H23" s="3"/>
    </row>
    <row r="24" spans="1:8" x14ac:dyDescent="0.2">
      <c r="A24" s="35" t="s">
        <v>20</v>
      </c>
      <c r="B24" s="47">
        <v>9.1773530000000001</v>
      </c>
      <c r="C24" s="47">
        <v>15.768720999999999</v>
      </c>
      <c r="D24" s="47">
        <v>20.873573</v>
      </c>
      <c r="E24" s="47">
        <v>35.306614000000003</v>
      </c>
      <c r="F24" s="4"/>
      <c r="G24" s="3"/>
      <c r="H24" s="3"/>
    </row>
    <row r="25" spans="1:8" x14ac:dyDescent="0.2">
      <c r="A25" s="37" t="s">
        <v>21</v>
      </c>
      <c r="B25" s="38">
        <v>8.6087349999999994</v>
      </c>
      <c r="C25" s="38">
        <v>10.765169999999999</v>
      </c>
      <c r="D25" s="38">
        <v>23.700607000000002</v>
      </c>
      <c r="E25" s="38">
        <v>38.760133000000003</v>
      </c>
      <c r="F25" s="4"/>
      <c r="G25" s="3"/>
      <c r="H25" s="3"/>
    </row>
    <row r="26" spans="1:8" x14ac:dyDescent="0.2">
      <c r="A26" s="36" t="s">
        <v>22</v>
      </c>
      <c r="B26" s="47">
        <v>79.882852</v>
      </c>
      <c r="C26" s="47">
        <v>82.825528000000006</v>
      </c>
      <c r="D26" s="47">
        <v>237.04342</v>
      </c>
      <c r="E26" s="47">
        <v>238.81491500000001</v>
      </c>
      <c r="F26" s="4"/>
      <c r="G26" s="3"/>
      <c r="H26" s="3"/>
    </row>
    <row r="27" spans="1:8" x14ac:dyDescent="0.2">
      <c r="A27" s="37" t="s">
        <v>23</v>
      </c>
      <c r="B27" s="38">
        <v>44.813175000000001</v>
      </c>
      <c r="C27" s="38">
        <v>45.735906999999997</v>
      </c>
      <c r="D27" s="38">
        <v>105.36246800000001</v>
      </c>
      <c r="E27" s="38">
        <v>100.494569</v>
      </c>
      <c r="F27" s="4"/>
      <c r="G27" s="3"/>
      <c r="H27" s="3"/>
    </row>
    <row r="28" spans="1:8" x14ac:dyDescent="0.2">
      <c r="A28" s="35" t="s">
        <v>24</v>
      </c>
      <c r="B28" s="47">
        <v>28.328672000000001</v>
      </c>
      <c r="C28" s="47">
        <v>34.023335000000003</v>
      </c>
      <c r="D28" s="47">
        <v>79.656716000000003</v>
      </c>
      <c r="E28" s="47">
        <v>81.279518999999993</v>
      </c>
      <c r="F28" s="4"/>
      <c r="G28" s="3"/>
      <c r="H28" s="3"/>
    </row>
    <row r="29" spans="1:8" x14ac:dyDescent="0.2">
      <c r="A29" s="37" t="s">
        <v>25</v>
      </c>
      <c r="B29" s="38">
        <v>5.2285019999999998</v>
      </c>
      <c r="C29" s="38">
        <v>6.0780279999999998</v>
      </c>
      <c r="D29" s="38">
        <v>13.540506000000001</v>
      </c>
      <c r="E29" s="38">
        <v>10.622854999999999</v>
      </c>
      <c r="F29" s="4"/>
      <c r="G29" s="3"/>
      <c r="H29" s="3"/>
    </row>
    <row r="30" spans="1:8" x14ac:dyDescent="0.2">
      <c r="A30" s="36" t="s">
        <v>26</v>
      </c>
      <c r="B30" s="47">
        <v>39.293495</v>
      </c>
      <c r="C30" s="47">
        <v>5.1692369999999999</v>
      </c>
      <c r="D30" s="47">
        <v>64.807737000000003</v>
      </c>
      <c r="E30" s="47">
        <v>15.726554</v>
      </c>
      <c r="F30" s="4"/>
      <c r="G30" s="3"/>
      <c r="H30" s="3"/>
    </row>
    <row r="31" spans="1:8" x14ac:dyDescent="0.2">
      <c r="A31" s="37" t="s">
        <v>27</v>
      </c>
      <c r="B31" s="38">
        <v>1.0548999999999999E-2</v>
      </c>
      <c r="C31" s="38">
        <v>2.0119999999999999E-2</v>
      </c>
      <c r="D31" s="38">
        <v>3.7082999999999998E-2</v>
      </c>
      <c r="E31" s="38">
        <v>3.6568000000000003E-2</v>
      </c>
      <c r="F31" s="4"/>
      <c r="G31" s="3"/>
      <c r="H31" s="3"/>
    </row>
    <row r="32" spans="1:8" x14ac:dyDescent="0.2">
      <c r="A32" s="35" t="s">
        <v>28</v>
      </c>
      <c r="B32" s="47">
        <v>53.378602999999998</v>
      </c>
      <c r="C32" s="47">
        <v>41.77854</v>
      </c>
      <c r="D32" s="47">
        <v>213.34973199999999</v>
      </c>
      <c r="E32" s="47">
        <v>136.826167</v>
      </c>
      <c r="F32" s="4"/>
      <c r="G32" s="3"/>
      <c r="H32" s="3"/>
    </row>
    <row r="33" spans="1:8" x14ac:dyDescent="0.2">
      <c r="A33" s="37" t="s">
        <v>29</v>
      </c>
      <c r="B33" s="38">
        <v>209.95736199999999</v>
      </c>
      <c r="C33" s="38">
        <v>316.35071699999997</v>
      </c>
      <c r="D33" s="38">
        <v>1016.878838</v>
      </c>
      <c r="E33" s="38">
        <v>1026.810956</v>
      </c>
      <c r="F33" s="4"/>
      <c r="G33" s="3"/>
      <c r="H33" s="3"/>
    </row>
    <row r="34" spans="1:8" x14ac:dyDescent="0.2">
      <c r="A34" s="36" t="s">
        <v>30</v>
      </c>
      <c r="B34" s="47">
        <v>47.391303999999998</v>
      </c>
      <c r="C34" s="47">
        <v>401.73862500000001</v>
      </c>
      <c r="D34" s="47">
        <v>145.40716900000001</v>
      </c>
      <c r="E34" s="47">
        <v>627.80661399999997</v>
      </c>
      <c r="F34" s="4"/>
      <c r="G34" s="3"/>
      <c r="H34" s="3"/>
    </row>
    <row r="35" spans="1:8" x14ac:dyDescent="0.2">
      <c r="A35" s="37" t="s">
        <v>31</v>
      </c>
      <c r="B35" s="38">
        <v>189.568555</v>
      </c>
      <c r="C35" s="38">
        <v>200.16471899999999</v>
      </c>
      <c r="D35" s="38">
        <v>554.72053200000005</v>
      </c>
      <c r="E35" s="38">
        <v>469.41988199999997</v>
      </c>
      <c r="F35" s="4"/>
      <c r="G35" s="3"/>
      <c r="H35" s="3"/>
    </row>
    <row r="36" spans="1:8" x14ac:dyDescent="0.2">
      <c r="A36" s="35" t="s">
        <v>32</v>
      </c>
      <c r="B36" s="47">
        <v>59.699519000000002</v>
      </c>
      <c r="C36" s="47">
        <v>39.971018000000001</v>
      </c>
      <c r="D36" s="47">
        <v>144.457638</v>
      </c>
      <c r="E36" s="47">
        <v>92.715886999999995</v>
      </c>
      <c r="F36" s="4"/>
      <c r="G36" s="3"/>
      <c r="H36" s="3"/>
    </row>
    <row r="37" spans="1:8" x14ac:dyDescent="0.2">
      <c r="A37" s="37" t="s">
        <v>33</v>
      </c>
      <c r="B37" s="38">
        <v>170.97816900000001</v>
      </c>
      <c r="C37" s="38">
        <v>388.91537399999999</v>
      </c>
      <c r="D37" s="38">
        <v>589.05502200000001</v>
      </c>
      <c r="E37" s="38">
        <v>1295.8678319999999</v>
      </c>
      <c r="F37" s="4"/>
      <c r="G37" s="3"/>
      <c r="H37" s="3"/>
    </row>
    <row r="38" spans="1:8" x14ac:dyDescent="0.2">
      <c r="A38" s="36" t="s">
        <v>34</v>
      </c>
      <c r="B38" s="47">
        <v>3.8421409999999998</v>
      </c>
      <c r="C38" s="47">
        <v>3.8205309999999999</v>
      </c>
      <c r="D38" s="47">
        <v>11.132491999999999</v>
      </c>
      <c r="E38" s="47">
        <v>8.4599080000000004</v>
      </c>
      <c r="F38" s="4"/>
      <c r="G38" s="3"/>
      <c r="H38" s="3"/>
    </row>
    <row r="39" spans="1:8" x14ac:dyDescent="0.2">
      <c r="A39" s="37" t="s">
        <v>35</v>
      </c>
      <c r="B39" s="38">
        <v>31.924423000000001</v>
      </c>
      <c r="C39" s="38">
        <v>22.030874000000001</v>
      </c>
      <c r="D39" s="38">
        <v>103.071016</v>
      </c>
      <c r="E39" s="38">
        <v>70.969031000000001</v>
      </c>
      <c r="F39" s="4"/>
      <c r="G39" s="3"/>
      <c r="H39" s="3"/>
    </row>
    <row r="40" spans="1:8" x14ac:dyDescent="0.2">
      <c r="A40" s="35" t="s">
        <v>36</v>
      </c>
      <c r="B40" s="47">
        <v>36.323594</v>
      </c>
      <c r="C40" s="47">
        <v>25.652968999999999</v>
      </c>
      <c r="D40" s="47">
        <v>88.277146999999999</v>
      </c>
      <c r="E40" s="47">
        <v>79.281929000000005</v>
      </c>
      <c r="F40" s="4"/>
      <c r="G40" s="3"/>
      <c r="H40" s="3"/>
    </row>
    <row r="41" spans="1:8" x14ac:dyDescent="0.2">
      <c r="A41" s="37" t="s">
        <v>37</v>
      </c>
      <c r="B41" s="38">
        <v>119.08988600000001</v>
      </c>
      <c r="C41" s="38">
        <v>99.430833000000007</v>
      </c>
      <c r="D41" s="38">
        <v>292.72642300000001</v>
      </c>
      <c r="E41" s="38">
        <v>272.95398599999999</v>
      </c>
      <c r="F41" s="4"/>
      <c r="G41" s="3"/>
      <c r="H41" s="3"/>
    </row>
    <row r="42" spans="1:8" x14ac:dyDescent="0.2">
      <c r="A42" s="36" t="s">
        <v>38</v>
      </c>
      <c r="B42" s="47">
        <v>7.2652599999999996</v>
      </c>
      <c r="C42" s="47">
        <v>6.1438059999999997</v>
      </c>
      <c r="D42" s="47">
        <v>18.619392999999999</v>
      </c>
      <c r="E42" s="47">
        <v>15.309376</v>
      </c>
      <c r="F42" s="4"/>
      <c r="G42" s="3"/>
      <c r="H42" s="3"/>
    </row>
    <row r="43" spans="1:8" x14ac:dyDescent="0.2">
      <c r="A43" s="37" t="s">
        <v>39</v>
      </c>
      <c r="B43" s="38">
        <v>0.48829699999999998</v>
      </c>
      <c r="C43" s="38">
        <v>0.57384400000000002</v>
      </c>
      <c r="D43" s="38">
        <v>5.0635500000000002</v>
      </c>
      <c r="E43" s="38">
        <v>4.5763939999999996</v>
      </c>
      <c r="F43" s="4"/>
      <c r="G43" s="3"/>
      <c r="H43" s="3"/>
    </row>
    <row r="44" spans="1:8" x14ac:dyDescent="0.2">
      <c r="A44" s="35" t="s">
        <v>40</v>
      </c>
      <c r="B44" s="47">
        <v>1.216742</v>
      </c>
      <c r="C44" s="47">
        <v>0.55389999999999995</v>
      </c>
      <c r="D44" s="47">
        <v>4.4479569999999997</v>
      </c>
      <c r="E44" s="47">
        <v>0.60284599999999999</v>
      </c>
      <c r="F44" s="4"/>
      <c r="G44" s="3"/>
      <c r="H44" s="3"/>
    </row>
    <row r="45" spans="1:8" x14ac:dyDescent="0.2">
      <c r="A45" s="37" t="s">
        <v>41</v>
      </c>
      <c r="B45" s="38">
        <v>171.10114300000001</v>
      </c>
      <c r="C45" s="38">
        <v>95.778692000000007</v>
      </c>
      <c r="D45" s="38">
        <v>378.74365799999998</v>
      </c>
      <c r="E45" s="38">
        <v>277.02835499999998</v>
      </c>
      <c r="F45" s="4"/>
      <c r="G45" s="3"/>
      <c r="H45" s="3"/>
    </row>
    <row r="46" spans="1:8" x14ac:dyDescent="0.2">
      <c r="A46" s="36" t="s">
        <v>42</v>
      </c>
      <c r="B46" s="47">
        <v>269.21924200000001</v>
      </c>
      <c r="C46" s="47">
        <v>409.0693</v>
      </c>
      <c r="D46" s="47">
        <v>801.13079400000004</v>
      </c>
      <c r="E46" s="47">
        <v>1023.998862</v>
      </c>
      <c r="F46" s="4"/>
      <c r="G46" s="3"/>
      <c r="H46" s="3"/>
    </row>
    <row r="47" spans="1:8" x14ac:dyDescent="0.2">
      <c r="A47" s="37" t="s">
        <v>43</v>
      </c>
      <c r="B47" s="38">
        <v>90.647999999999996</v>
      </c>
      <c r="C47" s="38">
        <v>55.372703999999999</v>
      </c>
      <c r="D47" s="38">
        <v>175.34588199999999</v>
      </c>
      <c r="E47" s="38">
        <v>125.56064600000001</v>
      </c>
      <c r="F47" s="4"/>
      <c r="G47" s="3"/>
      <c r="H47" s="3"/>
    </row>
    <row r="48" spans="1:8" x14ac:dyDescent="0.2">
      <c r="A48" s="35" t="s">
        <v>44</v>
      </c>
      <c r="B48" s="47">
        <v>0.80125500000000005</v>
      </c>
      <c r="C48" s="47">
        <v>1.2523580000000001</v>
      </c>
      <c r="D48" s="47">
        <v>2.7631730000000001</v>
      </c>
      <c r="E48" s="47">
        <v>1.9678610000000001</v>
      </c>
      <c r="F48" s="4"/>
      <c r="G48" s="3"/>
      <c r="H48" s="3"/>
    </row>
    <row r="49" spans="1:8" x14ac:dyDescent="0.2">
      <c r="A49" s="37" t="s">
        <v>45</v>
      </c>
      <c r="B49" s="38">
        <v>4.6323840000000001</v>
      </c>
      <c r="C49" s="38">
        <v>20.505842000000001</v>
      </c>
      <c r="D49" s="38">
        <v>13.540010000000001</v>
      </c>
      <c r="E49" s="38">
        <v>31.616537999999998</v>
      </c>
      <c r="F49" s="4"/>
      <c r="G49" s="3"/>
      <c r="H49" s="3"/>
    </row>
    <row r="50" spans="1:8" x14ac:dyDescent="0.2">
      <c r="A50" s="36" t="s">
        <v>46</v>
      </c>
      <c r="B50" s="47">
        <v>7.2820000000000003E-3</v>
      </c>
      <c r="C50" s="47">
        <v>4.7738999999999997E-2</v>
      </c>
      <c r="D50" s="47">
        <v>9.9096000000000004E-2</v>
      </c>
      <c r="E50" s="47">
        <v>0.23661299999999999</v>
      </c>
      <c r="F50" s="4"/>
      <c r="G50" s="3"/>
      <c r="H50" s="3"/>
    </row>
    <row r="51" spans="1:8" x14ac:dyDescent="0.2">
      <c r="A51" s="37" t="s">
        <v>47</v>
      </c>
      <c r="B51" s="38">
        <v>8.2134440000000009</v>
      </c>
      <c r="C51" s="38">
        <v>11.327978</v>
      </c>
      <c r="D51" s="38">
        <v>34.116297000000003</v>
      </c>
      <c r="E51" s="38">
        <v>26.987148000000001</v>
      </c>
      <c r="F51" s="4"/>
      <c r="G51" s="3"/>
      <c r="H51" s="3"/>
    </row>
    <row r="52" spans="1:8" x14ac:dyDescent="0.2">
      <c r="A52" s="35" t="s">
        <v>48</v>
      </c>
      <c r="B52" s="47">
        <v>0.36142800000000003</v>
      </c>
      <c r="C52" s="47">
        <v>0.99589099999999997</v>
      </c>
      <c r="D52" s="47">
        <v>0.47101100000000001</v>
      </c>
      <c r="E52" s="47">
        <v>1.95736</v>
      </c>
      <c r="F52" s="4"/>
      <c r="G52" s="3"/>
      <c r="H52" s="3"/>
    </row>
    <row r="53" spans="1:8" x14ac:dyDescent="0.2">
      <c r="A53" s="37" t="s">
        <v>49</v>
      </c>
      <c r="B53" s="38">
        <v>0.13947100000000001</v>
      </c>
      <c r="C53" s="38">
        <v>6.2479E-2</v>
      </c>
      <c r="D53" s="38">
        <v>0.78228600000000004</v>
      </c>
      <c r="E53" s="38">
        <v>2.0753430000000002</v>
      </c>
      <c r="F53" s="4"/>
      <c r="G53" s="3"/>
      <c r="H53" s="3"/>
    </row>
    <row r="54" spans="1:8" x14ac:dyDescent="0.2">
      <c r="A54" s="36" t="s">
        <v>50</v>
      </c>
      <c r="B54" s="47">
        <v>53.299146</v>
      </c>
      <c r="C54" s="47">
        <v>39.774248999999998</v>
      </c>
      <c r="D54" s="47">
        <v>191.83451600000001</v>
      </c>
      <c r="E54" s="47">
        <v>209.47470999999999</v>
      </c>
      <c r="F54" s="4"/>
      <c r="G54" s="3"/>
      <c r="H54" s="3"/>
    </row>
    <row r="55" spans="1:8" x14ac:dyDescent="0.2">
      <c r="A55" s="37" t="s">
        <v>51</v>
      </c>
      <c r="B55" s="38">
        <v>65.621362000000005</v>
      </c>
      <c r="C55" s="38">
        <v>42.741767000000003</v>
      </c>
      <c r="D55" s="38">
        <v>172.62075999999999</v>
      </c>
      <c r="E55" s="38">
        <v>135.60984099999999</v>
      </c>
      <c r="F55" s="4"/>
      <c r="G55" s="3"/>
      <c r="H55" s="3"/>
    </row>
    <row r="56" spans="1:8" x14ac:dyDescent="0.2">
      <c r="A56" s="35" t="s">
        <v>52</v>
      </c>
      <c r="B56" s="47">
        <v>3.9807730000000001</v>
      </c>
      <c r="C56" s="47">
        <v>16.234228000000002</v>
      </c>
      <c r="D56" s="47">
        <v>123.085323</v>
      </c>
      <c r="E56" s="47">
        <v>19.822461000000001</v>
      </c>
      <c r="F56" s="4"/>
      <c r="G56" s="3"/>
      <c r="H56" s="3"/>
    </row>
    <row r="57" spans="1:8" x14ac:dyDescent="0.2">
      <c r="A57" s="37" t="s">
        <v>53</v>
      </c>
      <c r="B57" s="38">
        <v>0.92975399999999997</v>
      </c>
      <c r="C57" s="38">
        <v>0.923485</v>
      </c>
      <c r="D57" s="38">
        <v>4.2756239999999996</v>
      </c>
      <c r="E57" s="38">
        <v>6.593712</v>
      </c>
      <c r="F57" s="4"/>
      <c r="G57" s="3"/>
      <c r="H57" s="3"/>
    </row>
    <row r="58" spans="1:8" x14ac:dyDescent="0.2">
      <c r="A58" s="36" t="s">
        <v>54</v>
      </c>
      <c r="B58" s="47">
        <v>0.126136</v>
      </c>
      <c r="C58" s="47">
        <v>0.113416</v>
      </c>
      <c r="D58" s="47">
        <v>0.42033700000000002</v>
      </c>
      <c r="E58" s="47">
        <v>0.49283900000000003</v>
      </c>
      <c r="F58" s="4"/>
      <c r="G58" s="3"/>
      <c r="H58" s="3"/>
    </row>
    <row r="59" spans="1:8" x14ac:dyDescent="0.2">
      <c r="A59" s="37" t="s">
        <v>55</v>
      </c>
      <c r="B59" s="38">
        <v>0.88300400000000001</v>
      </c>
      <c r="C59" s="38">
        <v>2.0536569999999998</v>
      </c>
      <c r="D59" s="38">
        <v>5.5362539999999996</v>
      </c>
      <c r="E59" s="38">
        <v>9.9657820000000008</v>
      </c>
      <c r="F59" s="4"/>
      <c r="G59" s="3"/>
      <c r="H59" s="3"/>
    </row>
    <row r="60" spans="1:8" x14ac:dyDescent="0.2">
      <c r="A60" s="35" t="s">
        <v>99</v>
      </c>
      <c r="B60" s="47">
        <v>2.3612999999999999E-2</v>
      </c>
      <c r="C60" s="47">
        <v>0.15316199999999999</v>
      </c>
      <c r="D60" s="47">
        <v>6.3894000000000006E-2</v>
      </c>
      <c r="E60" s="47">
        <v>0.24707100000000001</v>
      </c>
      <c r="F60" s="4"/>
      <c r="G60" s="3"/>
      <c r="H60" s="3"/>
    </row>
    <row r="61" spans="1:8" x14ac:dyDescent="0.2">
      <c r="A61" s="37" t="s">
        <v>56</v>
      </c>
      <c r="B61" s="38">
        <v>3.136571</v>
      </c>
      <c r="C61" s="38">
        <v>10.401816999999999</v>
      </c>
      <c r="D61" s="38">
        <v>10.297034999999999</v>
      </c>
      <c r="E61" s="38">
        <v>19.084443</v>
      </c>
      <c r="F61" s="4"/>
      <c r="G61" s="3"/>
      <c r="H61" s="3"/>
    </row>
    <row r="62" spans="1:8" x14ac:dyDescent="0.2">
      <c r="A62" s="36" t="s">
        <v>57</v>
      </c>
      <c r="B62" s="47">
        <v>1.1263190000000001</v>
      </c>
      <c r="C62" s="47">
        <v>4.0467110000000002</v>
      </c>
      <c r="D62" s="47">
        <v>6.5341639999999996</v>
      </c>
      <c r="E62" s="47">
        <v>8.9713960000000004</v>
      </c>
      <c r="F62" s="4"/>
      <c r="G62" s="3"/>
      <c r="H62" s="3"/>
    </row>
    <row r="63" spans="1:8" x14ac:dyDescent="0.2">
      <c r="A63" s="37" t="s">
        <v>58</v>
      </c>
      <c r="B63" s="38">
        <v>5.7900020000000003</v>
      </c>
      <c r="C63" s="38">
        <v>7.6912649999999996</v>
      </c>
      <c r="D63" s="38">
        <v>21.146633999999999</v>
      </c>
      <c r="E63" s="38">
        <v>33.729624000000001</v>
      </c>
      <c r="F63" s="4"/>
      <c r="G63" s="3"/>
      <c r="H63" s="3"/>
    </row>
    <row r="64" spans="1:8" x14ac:dyDescent="0.2">
      <c r="A64" s="35" t="s">
        <v>59</v>
      </c>
      <c r="B64" s="47">
        <v>2.9428969999999999</v>
      </c>
      <c r="C64" s="47">
        <v>8.8252380000000006</v>
      </c>
      <c r="D64" s="47">
        <v>8.9041259999999998</v>
      </c>
      <c r="E64" s="47">
        <v>15.694668</v>
      </c>
      <c r="F64" s="4"/>
      <c r="G64" s="3"/>
      <c r="H64" s="3"/>
    </row>
    <row r="65" spans="1:8" x14ac:dyDescent="0.2">
      <c r="A65" s="37" t="s">
        <v>60</v>
      </c>
      <c r="B65" s="38">
        <v>0.28999399999999997</v>
      </c>
      <c r="C65" s="38">
        <v>0.84034200000000003</v>
      </c>
      <c r="D65" s="38">
        <v>1.3907449999999999</v>
      </c>
      <c r="E65" s="38">
        <v>1.543328</v>
      </c>
      <c r="F65" s="4"/>
      <c r="G65" s="3"/>
      <c r="H65" s="3"/>
    </row>
    <row r="66" spans="1:8" x14ac:dyDescent="0.2">
      <c r="A66" s="36" t="s">
        <v>61</v>
      </c>
      <c r="B66" s="47">
        <v>2.981338</v>
      </c>
      <c r="C66" s="47">
        <v>1.8499760000000001</v>
      </c>
      <c r="D66" s="47">
        <v>13.344958</v>
      </c>
      <c r="E66" s="47">
        <v>7.463946</v>
      </c>
      <c r="F66" s="4"/>
      <c r="G66" s="3"/>
      <c r="H66" s="3"/>
    </row>
    <row r="67" spans="1:8" x14ac:dyDescent="0.2">
      <c r="A67" s="37" t="s">
        <v>62</v>
      </c>
      <c r="B67" s="38">
        <v>0.44524599999999998</v>
      </c>
      <c r="C67" s="38">
        <v>0.64274299999999995</v>
      </c>
      <c r="D67" s="38">
        <v>1.3019339999999999</v>
      </c>
      <c r="E67" s="38">
        <v>1.6369860000000001</v>
      </c>
      <c r="F67" s="4"/>
      <c r="G67" s="3"/>
      <c r="H67" s="3"/>
    </row>
    <row r="68" spans="1:8" x14ac:dyDescent="0.2">
      <c r="A68" s="35" t="s">
        <v>63</v>
      </c>
      <c r="B68" s="47">
        <v>4.3605929999999997</v>
      </c>
      <c r="C68" s="47">
        <v>8.9279989999999998</v>
      </c>
      <c r="D68" s="47">
        <v>13.647779999999999</v>
      </c>
      <c r="E68" s="47">
        <v>23.401520000000001</v>
      </c>
      <c r="F68" s="4"/>
      <c r="G68" s="3"/>
      <c r="H68" s="3"/>
    </row>
    <row r="69" spans="1:8" x14ac:dyDescent="0.2">
      <c r="A69" s="37" t="s">
        <v>64</v>
      </c>
      <c r="B69" s="38">
        <v>14.769943</v>
      </c>
      <c r="C69" s="38">
        <v>15.383473</v>
      </c>
      <c r="D69" s="38">
        <v>44.705261</v>
      </c>
      <c r="E69" s="38">
        <v>52.397561000000003</v>
      </c>
      <c r="F69" s="4"/>
      <c r="G69" s="3"/>
      <c r="H69" s="3"/>
    </row>
    <row r="70" spans="1:8" x14ac:dyDescent="0.2">
      <c r="A70" s="36" t="s">
        <v>65</v>
      </c>
      <c r="B70" s="47">
        <v>14.466562</v>
      </c>
      <c r="C70" s="47">
        <v>9.8443760000000005</v>
      </c>
      <c r="D70" s="47">
        <v>36.195745000000002</v>
      </c>
      <c r="E70" s="47">
        <v>19.960730000000002</v>
      </c>
      <c r="F70" s="4"/>
      <c r="G70" s="3"/>
      <c r="H70" s="3"/>
    </row>
    <row r="71" spans="1:8" x14ac:dyDescent="0.2">
      <c r="A71" s="37" t="s">
        <v>66</v>
      </c>
      <c r="B71" s="38">
        <v>3.827404</v>
      </c>
      <c r="C71" s="38">
        <v>6.9167509999999996</v>
      </c>
      <c r="D71" s="38">
        <v>15.682167</v>
      </c>
      <c r="E71" s="38">
        <v>15.557904000000001</v>
      </c>
      <c r="F71" s="4"/>
      <c r="G71" s="3"/>
      <c r="H71" s="3"/>
    </row>
    <row r="72" spans="1:8" x14ac:dyDescent="0.2">
      <c r="A72" s="35" t="s">
        <v>67</v>
      </c>
      <c r="B72" s="47">
        <v>3.8455110000000001</v>
      </c>
      <c r="C72" s="47">
        <v>6.4754170000000002</v>
      </c>
      <c r="D72" s="47">
        <v>4.8186660000000003</v>
      </c>
      <c r="E72" s="47">
        <v>10.765613999999999</v>
      </c>
      <c r="F72" s="4"/>
      <c r="G72" s="3"/>
      <c r="H72" s="3"/>
    </row>
    <row r="73" spans="1:8" x14ac:dyDescent="0.2">
      <c r="A73" s="37" t="s">
        <v>68</v>
      </c>
      <c r="B73" s="38">
        <v>1.6268999999999999E-2</v>
      </c>
      <c r="C73" s="38">
        <v>2.8979000000000001E-2</v>
      </c>
      <c r="D73" s="38">
        <v>0.25312200000000001</v>
      </c>
      <c r="E73" s="38">
        <v>0.159188</v>
      </c>
      <c r="F73" s="4"/>
      <c r="G73" s="3"/>
      <c r="H73" s="3"/>
    </row>
    <row r="74" spans="1:8" x14ac:dyDescent="0.2">
      <c r="A74" s="36" t="s">
        <v>69</v>
      </c>
      <c r="B74" s="47">
        <v>0.160667</v>
      </c>
      <c r="C74" s="47">
        <v>0.26957100000000001</v>
      </c>
      <c r="D74" s="47">
        <v>0.288298</v>
      </c>
      <c r="E74" s="47">
        <v>0.54585700000000004</v>
      </c>
      <c r="F74" s="4"/>
      <c r="G74" s="3"/>
      <c r="H74" s="3"/>
    </row>
    <row r="75" spans="1:8" x14ac:dyDescent="0.2">
      <c r="A75" s="37" t="s">
        <v>70</v>
      </c>
      <c r="B75" s="38">
        <v>44.803544000000002</v>
      </c>
      <c r="C75" s="38">
        <v>57.480766000000003</v>
      </c>
      <c r="D75" s="38">
        <v>155.18880899999999</v>
      </c>
      <c r="E75" s="38">
        <v>131.373392</v>
      </c>
      <c r="F75" s="4"/>
      <c r="G75" s="3"/>
      <c r="H75" s="3"/>
    </row>
    <row r="76" spans="1:8" x14ac:dyDescent="0.2">
      <c r="A76" s="35" t="s">
        <v>71</v>
      </c>
      <c r="B76" s="47">
        <v>12.95811</v>
      </c>
      <c r="C76" s="47">
        <v>34.698341999999997</v>
      </c>
      <c r="D76" s="47">
        <v>42.760682000000003</v>
      </c>
      <c r="E76" s="47">
        <v>81.743689000000003</v>
      </c>
      <c r="F76" s="4"/>
      <c r="G76" s="3"/>
      <c r="H76" s="3"/>
    </row>
    <row r="77" spans="1:8" x14ac:dyDescent="0.2">
      <c r="A77" s="37" t="s">
        <v>72</v>
      </c>
      <c r="B77" s="38">
        <v>32.190840999999999</v>
      </c>
      <c r="C77" s="38">
        <v>51.414861999999999</v>
      </c>
      <c r="D77" s="38">
        <v>102.45684199999999</v>
      </c>
      <c r="E77" s="38">
        <v>114.20093199999999</v>
      </c>
      <c r="F77" s="4"/>
      <c r="G77" s="3"/>
      <c r="H77" s="3"/>
    </row>
    <row r="78" spans="1:8" x14ac:dyDescent="0.2">
      <c r="A78" s="36" t="s">
        <v>73</v>
      </c>
      <c r="B78" s="47">
        <v>726.90355599999998</v>
      </c>
      <c r="C78" s="47">
        <v>10.984690000000001</v>
      </c>
      <c r="D78" s="47">
        <v>2187.3815690000001</v>
      </c>
      <c r="E78" s="47">
        <v>130.63583199999999</v>
      </c>
      <c r="F78" s="4"/>
      <c r="G78" s="3"/>
      <c r="H78" s="3"/>
    </row>
    <row r="79" spans="1:8" x14ac:dyDescent="0.2">
      <c r="A79" s="37" t="s">
        <v>74</v>
      </c>
      <c r="B79" s="38">
        <v>232.97861499999999</v>
      </c>
      <c r="C79" s="38">
        <v>584.47546599999998</v>
      </c>
      <c r="D79" s="38">
        <v>960.538994</v>
      </c>
      <c r="E79" s="38">
        <v>1384.6853000000001</v>
      </c>
      <c r="F79" s="4"/>
      <c r="G79" s="3"/>
      <c r="H79" s="3"/>
    </row>
    <row r="80" spans="1:8" x14ac:dyDescent="0.2">
      <c r="A80" s="35" t="s">
        <v>75</v>
      </c>
      <c r="B80" s="47">
        <v>435.48302999999999</v>
      </c>
      <c r="C80" s="47">
        <v>314.88503900000001</v>
      </c>
      <c r="D80" s="47">
        <v>1487.7624490000001</v>
      </c>
      <c r="E80" s="47">
        <v>729.97079399999996</v>
      </c>
      <c r="F80" s="4"/>
      <c r="G80" s="3"/>
      <c r="H80" s="3"/>
    </row>
    <row r="81" spans="1:8" x14ac:dyDescent="0.2">
      <c r="A81" s="37" t="s">
        <v>76</v>
      </c>
      <c r="B81" s="38">
        <v>703.59312899999998</v>
      </c>
      <c r="C81" s="38">
        <v>808.57475999999997</v>
      </c>
      <c r="D81" s="38">
        <v>2141.248869</v>
      </c>
      <c r="E81" s="38">
        <v>1727.7994140000001</v>
      </c>
      <c r="F81" s="4"/>
      <c r="G81" s="3"/>
      <c r="H81" s="3"/>
    </row>
    <row r="82" spans="1:8" x14ac:dyDescent="0.2">
      <c r="A82" s="36" t="s">
        <v>77</v>
      </c>
      <c r="B82" s="47">
        <v>21.376215999999999</v>
      </c>
      <c r="C82" s="47">
        <v>9.2940480000000001</v>
      </c>
      <c r="D82" s="47">
        <v>50.757005999999997</v>
      </c>
      <c r="E82" s="47">
        <v>30.655211000000001</v>
      </c>
      <c r="F82" s="4"/>
      <c r="G82" s="3"/>
      <c r="H82" s="3"/>
    </row>
    <row r="83" spans="1:8" x14ac:dyDescent="0.2">
      <c r="A83" s="37" t="s">
        <v>78</v>
      </c>
      <c r="B83" s="38">
        <v>42.401403999999999</v>
      </c>
      <c r="C83" s="38">
        <v>42.825800999999998</v>
      </c>
      <c r="D83" s="38">
        <v>135.11986099999999</v>
      </c>
      <c r="E83" s="38">
        <v>149.29382799999999</v>
      </c>
      <c r="F83" s="4"/>
      <c r="G83" s="3"/>
      <c r="H83" s="3"/>
    </row>
    <row r="84" spans="1:8" x14ac:dyDescent="0.2">
      <c r="A84" s="35" t="s">
        <v>79</v>
      </c>
      <c r="B84" s="47">
        <v>4.3287009999999997</v>
      </c>
      <c r="C84" s="47">
        <v>3.1689440000000002</v>
      </c>
      <c r="D84" s="47">
        <v>10.748345</v>
      </c>
      <c r="E84" s="47">
        <v>8.5448529999999998</v>
      </c>
      <c r="F84" s="4"/>
      <c r="G84" s="3"/>
      <c r="H84" s="3"/>
    </row>
    <row r="85" spans="1:8" x14ac:dyDescent="0.2">
      <c r="A85" s="37" t="s">
        <v>80</v>
      </c>
      <c r="B85" s="38">
        <v>26.295469000000001</v>
      </c>
      <c r="C85" s="38">
        <v>25.055634999999999</v>
      </c>
      <c r="D85" s="38">
        <v>74.746582000000004</v>
      </c>
      <c r="E85" s="38">
        <v>82.455860000000001</v>
      </c>
      <c r="F85" s="4"/>
      <c r="G85" s="3"/>
      <c r="H85" s="3"/>
    </row>
    <row r="86" spans="1:8" x14ac:dyDescent="0.2">
      <c r="A86" s="36" t="s">
        <v>81</v>
      </c>
      <c r="B86" s="47">
        <v>2.7650000000000001E-2</v>
      </c>
      <c r="C86" s="47">
        <v>3.5552E-2</v>
      </c>
      <c r="D86" s="47">
        <v>0.20227500000000001</v>
      </c>
      <c r="E86" s="47">
        <v>6.6552E-2</v>
      </c>
      <c r="F86" s="4"/>
      <c r="G86" s="3"/>
      <c r="H86" s="3"/>
    </row>
    <row r="87" spans="1:8" x14ac:dyDescent="0.2">
      <c r="A87" s="37" t="s">
        <v>82</v>
      </c>
      <c r="B87" s="38">
        <v>6.4594690000000003</v>
      </c>
      <c r="C87" s="38">
        <v>1.5337529999999999</v>
      </c>
      <c r="D87" s="38">
        <v>28.157509000000001</v>
      </c>
      <c r="E87" s="38">
        <v>5.7144890000000004</v>
      </c>
      <c r="F87" s="4"/>
      <c r="G87" s="3"/>
      <c r="H87" s="3"/>
    </row>
    <row r="88" spans="1:8" x14ac:dyDescent="0.2">
      <c r="A88" s="35" t="s">
        <v>83</v>
      </c>
      <c r="B88" s="47">
        <v>29.801103000000001</v>
      </c>
      <c r="C88" s="47">
        <v>21.076857</v>
      </c>
      <c r="D88" s="47">
        <v>60.788505999999998</v>
      </c>
      <c r="E88" s="47">
        <v>39.524617999999997</v>
      </c>
      <c r="F88" s="4"/>
      <c r="G88" s="3"/>
      <c r="H88" s="3"/>
    </row>
    <row r="89" spans="1:8" x14ac:dyDescent="0.2">
      <c r="A89" s="37" t="s">
        <v>84</v>
      </c>
      <c r="B89" s="38">
        <v>16.754173999999999</v>
      </c>
      <c r="C89" s="38">
        <v>11.610148000000001</v>
      </c>
      <c r="D89" s="38">
        <v>43.244864</v>
      </c>
      <c r="E89" s="38">
        <v>32.389315000000003</v>
      </c>
      <c r="F89" s="4"/>
      <c r="G89" s="3"/>
      <c r="H89" s="3"/>
    </row>
    <row r="90" spans="1:8" x14ac:dyDescent="0.2">
      <c r="A90" s="36" t="s">
        <v>85</v>
      </c>
      <c r="B90" s="47">
        <v>1745.2571310000001</v>
      </c>
      <c r="C90" s="47">
        <v>1138.2444129999999</v>
      </c>
      <c r="D90" s="47">
        <v>4714.4777329999997</v>
      </c>
      <c r="E90" s="47">
        <v>3173.634094</v>
      </c>
      <c r="F90" s="4"/>
      <c r="G90" s="3"/>
      <c r="H90" s="3"/>
    </row>
    <row r="91" spans="1:8" x14ac:dyDescent="0.2">
      <c r="A91" s="37" t="s">
        <v>86</v>
      </c>
      <c r="B91" s="38">
        <v>466.53279500000002</v>
      </c>
      <c r="C91" s="38">
        <v>439.74936000000002</v>
      </c>
      <c r="D91" s="38">
        <v>1430.20063</v>
      </c>
      <c r="E91" s="38">
        <v>1250.6115809999999</v>
      </c>
      <c r="F91" s="4"/>
      <c r="G91" s="3"/>
      <c r="H91" s="3"/>
    </row>
    <row r="92" spans="1:8" x14ac:dyDescent="0.2">
      <c r="A92" s="35" t="s">
        <v>87</v>
      </c>
      <c r="B92" s="47">
        <v>4.858981</v>
      </c>
      <c r="C92" s="47">
        <v>1.211579</v>
      </c>
      <c r="D92" s="47">
        <v>18.088342999999998</v>
      </c>
      <c r="E92" s="47">
        <v>5.8240780000000001</v>
      </c>
      <c r="F92" s="4"/>
      <c r="G92" s="3"/>
      <c r="H92" s="3"/>
    </row>
    <row r="93" spans="1:8" x14ac:dyDescent="0.2">
      <c r="A93" s="37" t="s">
        <v>88</v>
      </c>
      <c r="B93" s="38">
        <v>1514.3153620000001</v>
      </c>
      <c r="C93" s="38">
        <v>797.13318000000004</v>
      </c>
      <c r="D93" s="38">
        <v>4670.0341570000001</v>
      </c>
      <c r="E93" s="38">
        <v>2362.26568</v>
      </c>
      <c r="F93" s="4"/>
      <c r="G93" s="3"/>
      <c r="H93" s="3"/>
    </row>
    <row r="94" spans="1:8" x14ac:dyDescent="0.2">
      <c r="A94" s="36" t="s">
        <v>89</v>
      </c>
      <c r="B94" s="47">
        <v>167.17919599999999</v>
      </c>
      <c r="C94" s="47">
        <v>124.643011</v>
      </c>
      <c r="D94" s="47">
        <v>569.18387099999995</v>
      </c>
      <c r="E94" s="47">
        <v>379.02805499999999</v>
      </c>
      <c r="F94" s="4"/>
      <c r="G94" s="3"/>
      <c r="H94" s="3"/>
    </row>
    <row r="95" spans="1:8" x14ac:dyDescent="0.2">
      <c r="A95" s="37" t="s">
        <v>90</v>
      </c>
      <c r="B95" s="38">
        <v>17.093563</v>
      </c>
      <c r="C95" s="38">
        <v>110.253423</v>
      </c>
      <c r="D95" s="38">
        <v>667.25826099999995</v>
      </c>
      <c r="E95" s="38">
        <v>130.48209</v>
      </c>
      <c r="F95" s="4"/>
      <c r="G95" s="3"/>
      <c r="H95" s="3"/>
    </row>
    <row r="96" spans="1:8" x14ac:dyDescent="0.2">
      <c r="A96" s="35" t="s">
        <v>91</v>
      </c>
      <c r="B96" s="47">
        <v>248.498017</v>
      </c>
      <c r="C96" s="47">
        <v>233.01829699999999</v>
      </c>
      <c r="D96" s="47">
        <v>760.240183</v>
      </c>
      <c r="E96" s="47">
        <v>656.78044399999999</v>
      </c>
      <c r="F96" s="4"/>
      <c r="G96" s="3"/>
      <c r="H96" s="3"/>
    </row>
    <row r="97" spans="1:8" x14ac:dyDescent="0.2">
      <c r="A97" s="37" t="s">
        <v>92</v>
      </c>
      <c r="B97" s="38">
        <v>25.147745</v>
      </c>
      <c r="C97" s="38">
        <v>42.999529000000003</v>
      </c>
      <c r="D97" s="38">
        <v>63.811366999999997</v>
      </c>
      <c r="E97" s="38">
        <v>114.512845</v>
      </c>
      <c r="F97" s="4"/>
      <c r="G97" s="3"/>
      <c r="H97" s="3"/>
    </row>
    <row r="98" spans="1:8" x14ac:dyDescent="0.2">
      <c r="A98" s="36" t="s">
        <v>93</v>
      </c>
      <c r="B98" s="47">
        <v>0.11855300000000001</v>
      </c>
      <c r="C98" s="47">
        <v>0.23547499999999999</v>
      </c>
      <c r="D98" s="47">
        <v>0.90751599999999999</v>
      </c>
      <c r="E98" s="47">
        <v>0.53346899999999997</v>
      </c>
      <c r="F98" s="4"/>
      <c r="G98" s="3"/>
      <c r="H98" s="3"/>
    </row>
    <row r="99" spans="1:8" x14ac:dyDescent="0.2">
      <c r="A99" s="37" t="s">
        <v>94</v>
      </c>
      <c r="B99" s="38">
        <v>25.222615999999999</v>
      </c>
      <c r="C99" s="38">
        <v>25.473879</v>
      </c>
      <c r="D99" s="38">
        <v>101.633172</v>
      </c>
      <c r="E99" s="38">
        <v>65.795445000000001</v>
      </c>
      <c r="F99" s="4"/>
      <c r="G99" s="3"/>
      <c r="H99" s="3"/>
    </row>
    <row r="100" spans="1:8" x14ac:dyDescent="0.2">
      <c r="A100" s="35" t="s">
        <v>95</v>
      </c>
      <c r="B100" s="47">
        <v>3.197695</v>
      </c>
      <c r="C100" s="47">
        <v>6.7855340000000002</v>
      </c>
      <c r="D100" s="47">
        <v>12.049583</v>
      </c>
      <c r="E100" s="47">
        <v>23.126965999999999</v>
      </c>
      <c r="F100" s="4"/>
      <c r="G100" s="3"/>
      <c r="H100" s="3"/>
    </row>
    <row r="101" spans="1:8" x14ac:dyDescent="0.2">
      <c r="A101" s="37" t="s">
        <v>96</v>
      </c>
      <c r="B101" s="38">
        <v>50.853935</v>
      </c>
      <c r="C101" s="38">
        <v>38.461745999999998</v>
      </c>
      <c r="D101" s="38">
        <v>115.435886</v>
      </c>
      <c r="E101" s="38">
        <v>104.424278</v>
      </c>
      <c r="F101" s="4"/>
      <c r="G101" s="3"/>
      <c r="H101" s="3"/>
    </row>
    <row r="102" spans="1:8" x14ac:dyDescent="0.2">
      <c r="A102" s="36" t="s">
        <v>97</v>
      </c>
      <c r="B102" s="47">
        <v>0.49274800000000002</v>
      </c>
      <c r="C102" s="47">
        <v>466.404786</v>
      </c>
      <c r="D102" s="47">
        <v>380.29026099999999</v>
      </c>
      <c r="E102" s="47">
        <v>843.397155</v>
      </c>
      <c r="F102" s="4"/>
      <c r="G102" s="3"/>
      <c r="H102" s="3"/>
    </row>
    <row r="103" spans="1:8" x14ac:dyDescent="0.2">
      <c r="A103" s="16" t="s">
        <v>98</v>
      </c>
      <c r="B103" s="17">
        <v>2.9978600000000002</v>
      </c>
      <c r="C103" s="17">
        <v>2.6191650000000002</v>
      </c>
      <c r="D103" s="17">
        <v>9.6813389999999995</v>
      </c>
      <c r="E103" s="17">
        <v>7.9079470000000001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51" t="s">
        <v>214</v>
      </c>
      <c r="B105" s="18"/>
      <c r="C105" s="18"/>
      <c r="D105" s="18"/>
      <c r="E105" s="18"/>
    </row>
    <row r="106" spans="1:8" x14ac:dyDescent="0.2">
      <c r="A106" s="66" t="str">
        <f>'working sheet'!$B$34</f>
        <v xml:space="preserve"> بيانات عام 2021 أوليّة </v>
      </c>
      <c r="B106" s="66"/>
      <c r="C106" s="66"/>
      <c r="D106" s="66"/>
      <c r="E106" s="66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0" t="str">
        <f>'working sheet'!J9</f>
        <v>حركة التجارة الخارجية السلعية غير النفطية - عبر منافذ إمارة أبوظبي-مارس 2021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61" t="s">
        <v>257</v>
      </c>
      <c r="B3" s="34"/>
      <c r="C3" s="34"/>
      <c r="D3" s="34"/>
      <c r="E3" s="34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63" t="s">
        <v>213</v>
      </c>
      <c r="B4" s="63"/>
      <c r="C4" s="63"/>
      <c r="D4" s="63"/>
      <c r="E4" s="63"/>
      <c r="F4" s="63"/>
      <c r="G4" s="63"/>
      <c r="H4" s="24"/>
    </row>
    <row r="5" spans="1:12" ht="29.25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ht="19.5" customHeight="1" x14ac:dyDescent="0.2">
      <c r="A6" s="67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9" t="s">
        <v>3</v>
      </c>
      <c r="B7" s="62">
        <v>5507.4885789999998</v>
      </c>
      <c r="C7" s="62">
        <v>6687.7522829999998</v>
      </c>
      <c r="D7" s="62">
        <v>15511.678328</v>
      </c>
      <c r="E7" s="62">
        <v>18089.021792</v>
      </c>
      <c r="F7" s="4"/>
      <c r="G7" s="10"/>
      <c r="H7" s="3"/>
    </row>
    <row r="8" spans="1:12" x14ac:dyDescent="0.2">
      <c r="A8" s="35" t="s">
        <v>100</v>
      </c>
      <c r="B8" s="47">
        <v>2046.70524</v>
      </c>
      <c r="C8" s="47">
        <v>2846.5374839999999</v>
      </c>
      <c r="D8" s="47">
        <v>5952.1590100000003</v>
      </c>
      <c r="E8" s="47">
        <v>6966.7906810000004</v>
      </c>
      <c r="F8" s="4"/>
      <c r="G8" s="3"/>
      <c r="H8" s="3"/>
    </row>
    <row r="9" spans="1:12" ht="17.25" customHeight="1" x14ac:dyDescent="0.2">
      <c r="A9" s="37" t="s">
        <v>102</v>
      </c>
      <c r="B9" s="38">
        <v>430.807706</v>
      </c>
      <c r="C9" s="38">
        <v>213.847048</v>
      </c>
      <c r="D9" s="38">
        <v>488.90739100000002</v>
      </c>
      <c r="E9" s="38">
        <v>1235.323404</v>
      </c>
      <c r="F9" s="4"/>
      <c r="G9" s="3"/>
      <c r="H9" s="3"/>
    </row>
    <row r="10" spans="1:12" x14ac:dyDescent="0.2">
      <c r="A10" s="36" t="s">
        <v>107</v>
      </c>
      <c r="B10" s="47">
        <v>247.164422</v>
      </c>
      <c r="C10" s="47">
        <v>369.06109800000002</v>
      </c>
      <c r="D10" s="47">
        <v>932.02875600000004</v>
      </c>
      <c r="E10" s="47">
        <v>1165.316963</v>
      </c>
      <c r="F10" s="4"/>
      <c r="G10" s="3"/>
      <c r="H10" s="3"/>
    </row>
    <row r="11" spans="1:12" x14ac:dyDescent="0.2">
      <c r="A11" s="37" t="s">
        <v>104</v>
      </c>
      <c r="B11" s="38">
        <v>355.50038899999998</v>
      </c>
      <c r="C11" s="38">
        <v>267.53724699999998</v>
      </c>
      <c r="D11" s="38">
        <v>1340.62527</v>
      </c>
      <c r="E11" s="38">
        <v>870.11584500000004</v>
      </c>
      <c r="F11" s="4"/>
      <c r="G11" s="3"/>
      <c r="H11" s="3"/>
    </row>
    <row r="12" spans="1:12" x14ac:dyDescent="0.2">
      <c r="A12" s="35" t="s">
        <v>105</v>
      </c>
      <c r="B12" s="47">
        <v>186.26778899999999</v>
      </c>
      <c r="C12" s="47">
        <v>315.92397199999999</v>
      </c>
      <c r="D12" s="47">
        <v>592.66805399999998</v>
      </c>
      <c r="E12" s="47">
        <v>851.905349</v>
      </c>
      <c r="F12" s="4"/>
      <c r="G12" s="3"/>
      <c r="H12" s="3"/>
    </row>
    <row r="13" spans="1:12" x14ac:dyDescent="0.2">
      <c r="A13" s="37" t="s">
        <v>106</v>
      </c>
      <c r="B13" s="38">
        <v>214.42762999999999</v>
      </c>
      <c r="C13" s="38">
        <v>399.10031300000003</v>
      </c>
      <c r="D13" s="38">
        <v>714.72786399999995</v>
      </c>
      <c r="E13" s="38">
        <v>798.704024</v>
      </c>
      <c r="F13" s="4"/>
      <c r="G13" s="3"/>
      <c r="H13" s="3"/>
    </row>
    <row r="14" spans="1:12" x14ac:dyDescent="0.2">
      <c r="A14" s="36" t="s">
        <v>108</v>
      </c>
      <c r="B14" s="47">
        <v>199.293902</v>
      </c>
      <c r="C14" s="47">
        <v>266.67660599999999</v>
      </c>
      <c r="D14" s="47">
        <v>494.52834799999999</v>
      </c>
      <c r="E14" s="47">
        <v>703.11481900000001</v>
      </c>
      <c r="F14" s="4"/>
      <c r="G14" s="3"/>
      <c r="H14" s="3"/>
    </row>
    <row r="15" spans="1:12" x14ac:dyDescent="0.2">
      <c r="A15" s="37" t="s">
        <v>101</v>
      </c>
      <c r="B15" s="38">
        <v>717.099423</v>
      </c>
      <c r="C15" s="38">
        <v>158.609545</v>
      </c>
      <c r="D15" s="38">
        <v>1456.6034010000001</v>
      </c>
      <c r="E15" s="38">
        <v>664.94358399999999</v>
      </c>
      <c r="F15" s="4"/>
      <c r="G15" s="3"/>
      <c r="H15" s="3"/>
    </row>
    <row r="16" spans="1:12" x14ac:dyDescent="0.2">
      <c r="A16" s="35" t="s">
        <v>110</v>
      </c>
      <c r="B16" s="47">
        <v>128.171786</v>
      </c>
      <c r="C16" s="47">
        <v>133.560171</v>
      </c>
      <c r="D16" s="47">
        <v>320.97478899999999</v>
      </c>
      <c r="E16" s="47">
        <v>443.26469700000001</v>
      </c>
      <c r="F16" s="4"/>
      <c r="G16" s="3"/>
      <c r="H16" s="3"/>
    </row>
    <row r="17" spans="1:8" x14ac:dyDescent="0.2">
      <c r="A17" s="37" t="s">
        <v>109</v>
      </c>
      <c r="B17" s="38">
        <v>123.867197</v>
      </c>
      <c r="C17" s="38">
        <v>143.06191100000001</v>
      </c>
      <c r="D17" s="38">
        <v>440.399338</v>
      </c>
      <c r="E17" s="38">
        <v>398.17775499999999</v>
      </c>
      <c r="F17" s="4"/>
      <c r="G17" s="3"/>
      <c r="H17" s="3"/>
    </row>
    <row r="18" spans="1:8" x14ac:dyDescent="0.2">
      <c r="A18" s="36" t="s">
        <v>111</v>
      </c>
      <c r="B18" s="47">
        <v>64.026533999999998</v>
      </c>
      <c r="C18" s="47">
        <v>202.565505</v>
      </c>
      <c r="D18" s="47">
        <v>183.49757600000001</v>
      </c>
      <c r="E18" s="47">
        <v>369.06732399999999</v>
      </c>
      <c r="F18" s="4"/>
      <c r="G18" s="3"/>
      <c r="H18" s="3"/>
    </row>
    <row r="19" spans="1:8" x14ac:dyDescent="0.2">
      <c r="A19" s="37" t="s">
        <v>112</v>
      </c>
      <c r="B19" s="38">
        <v>99.195187000000004</v>
      </c>
      <c r="C19" s="38">
        <v>125.052244</v>
      </c>
      <c r="D19" s="38">
        <v>334.75639100000001</v>
      </c>
      <c r="E19" s="38">
        <v>347.81126699999999</v>
      </c>
      <c r="F19" s="4"/>
      <c r="G19" s="3"/>
      <c r="H19" s="3"/>
    </row>
    <row r="20" spans="1:8" x14ac:dyDescent="0.2">
      <c r="A20" s="35" t="s">
        <v>103</v>
      </c>
      <c r="B20" s="47">
        <v>6.287655</v>
      </c>
      <c r="C20" s="47">
        <v>22.973580999999999</v>
      </c>
      <c r="D20" s="47">
        <v>17.539152000000001</v>
      </c>
      <c r="E20" s="47">
        <v>281.11372899999998</v>
      </c>
      <c r="F20" s="4"/>
      <c r="G20" s="3"/>
      <c r="H20" s="3"/>
    </row>
    <row r="21" spans="1:8" x14ac:dyDescent="0.2">
      <c r="A21" s="37" t="s">
        <v>117</v>
      </c>
      <c r="B21" s="38">
        <v>56.931623000000002</v>
      </c>
      <c r="C21" s="38">
        <v>105.146643</v>
      </c>
      <c r="D21" s="38">
        <v>135.71758800000001</v>
      </c>
      <c r="E21" s="38">
        <v>265.99299200000002</v>
      </c>
      <c r="F21" s="4"/>
      <c r="G21" s="3"/>
      <c r="H21" s="3"/>
    </row>
    <row r="22" spans="1:8" x14ac:dyDescent="0.2">
      <c r="A22" s="36" t="s">
        <v>114</v>
      </c>
      <c r="B22" s="47">
        <v>73.670719000000005</v>
      </c>
      <c r="C22" s="47">
        <v>99.656385</v>
      </c>
      <c r="D22" s="47">
        <v>182.564123</v>
      </c>
      <c r="E22" s="47">
        <v>260.00262199999997</v>
      </c>
      <c r="F22" s="4"/>
      <c r="G22" s="3"/>
      <c r="H22" s="3"/>
    </row>
    <row r="23" spans="1:8" x14ac:dyDescent="0.2">
      <c r="A23" s="37" t="s">
        <v>119</v>
      </c>
      <c r="B23" s="38">
        <v>37.763508999999999</v>
      </c>
      <c r="C23" s="38">
        <v>80.866731999999999</v>
      </c>
      <c r="D23" s="38">
        <v>94.481998000000004</v>
      </c>
      <c r="E23" s="38">
        <v>203.15406100000001</v>
      </c>
      <c r="F23" s="4"/>
      <c r="G23" s="3"/>
      <c r="H23" s="3"/>
    </row>
    <row r="24" spans="1:8" x14ac:dyDescent="0.2">
      <c r="A24" s="35" t="s">
        <v>113</v>
      </c>
      <c r="B24" s="47">
        <v>64.014984999999996</v>
      </c>
      <c r="C24" s="47">
        <v>106.22332900000001</v>
      </c>
      <c r="D24" s="47">
        <v>179.57501300000001</v>
      </c>
      <c r="E24" s="47">
        <v>198.17249000000001</v>
      </c>
      <c r="F24" s="4"/>
      <c r="G24" s="3"/>
      <c r="H24" s="3"/>
    </row>
    <row r="25" spans="1:8" x14ac:dyDescent="0.2">
      <c r="A25" s="37" t="s">
        <v>116</v>
      </c>
      <c r="B25" s="38">
        <v>27.553398000000001</v>
      </c>
      <c r="C25" s="38">
        <v>45.406402</v>
      </c>
      <c r="D25" s="38">
        <v>239.331503</v>
      </c>
      <c r="E25" s="38">
        <v>189.58856399999999</v>
      </c>
      <c r="F25" s="4"/>
      <c r="G25" s="3"/>
      <c r="H25" s="3"/>
    </row>
    <row r="26" spans="1:8" x14ac:dyDescent="0.2">
      <c r="A26" s="36" t="s">
        <v>118</v>
      </c>
      <c r="B26" s="47">
        <v>26.134046999999999</v>
      </c>
      <c r="C26" s="47">
        <v>78.069490999999999</v>
      </c>
      <c r="D26" s="47">
        <v>131.06461400000001</v>
      </c>
      <c r="E26" s="47">
        <v>183.525217</v>
      </c>
      <c r="F26" s="4"/>
      <c r="G26" s="3"/>
      <c r="H26" s="3"/>
    </row>
    <row r="27" spans="1:8" x14ac:dyDescent="0.2">
      <c r="A27" s="37" t="s">
        <v>137</v>
      </c>
      <c r="B27" s="38">
        <v>8.1312929999999994</v>
      </c>
      <c r="C27" s="38">
        <v>30.075671</v>
      </c>
      <c r="D27" s="38">
        <v>35.452224000000001</v>
      </c>
      <c r="E27" s="38">
        <v>138.02225100000001</v>
      </c>
      <c r="F27" s="4"/>
      <c r="G27" s="3"/>
      <c r="H27" s="3"/>
    </row>
    <row r="28" spans="1:8" x14ac:dyDescent="0.2">
      <c r="A28" s="35" t="s">
        <v>130</v>
      </c>
      <c r="B28" s="47">
        <v>9.7991849999999996</v>
      </c>
      <c r="C28" s="47">
        <v>59.585296</v>
      </c>
      <c r="D28" s="47">
        <v>33.188029</v>
      </c>
      <c r="E28" s="47">
        <v>123.981337</v>
      </c>
      <c r="F28" s="4"/>
      <c r="G28" s="3"/>
      <c r="H28" s="3"/>
    </row>
    <row r="29" spans="1:8" x14ac:dyDescent="0.2">
      <c r="A29" s="37" t="s">
        <v>122</v>
      </c>
      <c r="B29" s="38">
        <v>16.241133000000001</v>
      </c>
      <c r="C29" s="38">
        <v>36.535006000000003</v>
      </c>
      <c r="D29" s="38">
        <v>39.707934000000002</v>
      </c>
      <c r="E29" s="38">
        <v>109.84524999999999</v>
      </c>
      <c r="F29" s="4"/>
      <c r="G29" s="3"/>
      <c r="H29" s="3"/>
    </row>
    <row r="30" spans="1:8" x14ac:dyDescent="0.2">
      <c r="A30" s="36" t="s">
        <v>120</v>
      </c>
      <c r="B30" s="47">
        <v>22.363862999999998</v>
      </c>
      <c r="C30" s="47">
        <v>32.331907999999999</v>
      </c>
      <c r="D30" s="47">
        <v>61.450021999999997</v>
      </c>
      <c r="E30" s="47">
        <v>86.974757999999994</v>
      </c>
      <c r="F30" s="4"/>
      <c r="G30" s="3"/>
      <c r="H30" s="3"/>
    </row>
    <row r="31" spans="1:8" x14ac:dyDescent="0.2">
      <c r="A31" s="37" t="s">
        <v>115</v>
      </c>
      <c r="B31" s="38">
        <v>87.834328999999997</v>
      </c>
      <c r="C31" s="38">
        <v>57.364939</v>
      </c>
      <c r="D31" s="38">
        <v>333.45396199999999</v>
      </c>
      <c r="E31" s="38">
        <v>81.080089000000001</v>
      </c>
      <c r="F31" s="4"/>
      <c r="G31" s="3"/>
      <c r="H31" s="3"/>
    </row>
    <row r="32" spans="1:8" x14ac:dyDescent="0.2">
      <c r="A32" s="35" t="s">
        <v>123</v>
      </c>
      <c r="B32" s="47">
        <v>14.427502</v>
      </c>
      <c r="C32" s="47">
        <v>21.411802999999999</v>
      </c>
      <c r="D32" s="47">
        <v>53.146146000000002</v>
      </c>
      <c r="E32" s="47">
        <v>66.498653000000004</v>
      </c>
      <c r="F32" s="4"/>
      <c r="G32" s="3"/>
      <c r="H32" s="3"/>
    </row>
    <row r="33" spans="1:8" x14ac:dyDescent="0.2">
      <c r="A33" s="37" t="s">
        <v>135</v>
      </c>
      <c r="B33" s="38">
        <v>3.8898809999999999</v>
      </c>
      <c r="C33" s="38">
        <v>38.560071999999998</v>
      </c>
      <c r="D33" s="38">
        <v>13.941489000000001</v>
      </c>
      <c r="E33" s="38">
        <v>64.663501999999994</v>
      </c>
      <c r="F33" s="4"/>
      <c r="G33" s="3"/>
      <c r="H33" s="3"/>
    </row>
    <row r="34" spans="1:8" x14ac:dyDescent="0.2">
      <c r="A34" s="36" t="s">
        <v>134</v>
      </c>
      <c r="B34" s="47">
        <v>7.0113490000000001</v>
      </c>
      <c r="C34" s="47">
        <v>39.398439000000003</v>
      </c>
      <c r="D34" s="47">
        <v>28.237985999999999</v>
      </c>
      <c r="E34" s="47">
        <v>63.624490999999999</v>
      </c>
      <c r="F34" s="4"/>
      <c r="G34" s="3"/>
      <c r="H34" s="3"/>
    </row>
    <row r="35" spans="1:8" x14ac:dyDescent="0.2">
      <c r="A35" s="37" t="s">
        <v>129</v>
      </c>
      <c r="B35" s="38">
        <v>15.544542</v>
      </c>
      <c r="C35" s="38">
        <v>22.172512000000001</v>
      </c>
      <c r="D35" s="38">
        <v>46.811725000000003</v>
      </c>
      <c r="E35" s="38">
        <v>59.369219999999999</v>
      </c>
      <c r="F35" s="4"/>
      <c r="G35" s="3"/>
      <c r="H35" s="3"/>
    </row>
    <row r="36" spans="1:8" x14ac:dyDescent="0.2">
      <c r="A36" s="35" t="s">
        <v>124</v>
      </c>
      <c r="B36" s="47">
        <v>14.698295</v>
      </c>
      <c r="C36" s="47">
        <v>23.788972000000001</v>
      </c>
      <c r="D36" s="47">
        <v>42.809936</v>
      </c>
      <c r="E36" s="47">
        <v>56.504739000000001</v>
      </c>
      <c r="F36" s="4"/>
      <c r="G36" s="3"/>
      <c r="H36" s="3"/>
    </row>
    <row r="37" spans="1:8" x14ac:dyDescent="0.2">
      <c r="A37" s="37" t="s">
        <v>121</v>
      </c>
      <c r="B37" s="38">
        <v>42.631588999999998</v>
      </c>
      <c r="C37" s="38">
        <v>11.923457000000001</v>
      </c>
      <c r="D37" s="38">
        <v>65.977967000000007</v>
      </c>
      <c r="E37" s="38">
        <v>43.766979999999997</v>
      </c>
      <c r="F37" s="4"/>
      <c r="G37" s="3"/>
      <c r="H37" s="3"/>
    </row>
    <row r="38" spans="1:8" x14ac:dyDescent="0.2">
      <c r="A38" s="36" t="s">
        <v>136</v>
      </c>
      <c r="B38" s="47">
        <v>10.259815</v>
      </c>
      <c r="C38" s="47">
        <v>7.1618909999999998</v>
      </c>
      <c r="D38" s="47">
        <v>31.354388</v>
      </c>
      <c r="E38" s="47">
        <v>40.651189000000002</v>
      </c>
      <c r="F38" s="4"/>
      <c r="G38" s="3"/>
      <c r="H38" s="3"/>
    </row>
    <row r="39" spans="1:8" x14ac:dyDescent="0.2">
      <c r="A39" s="37" t="s">
        <v>131</v>
      </c>
      <c r="B39" s="38">
        <v>7.6860799999999996</v>
      </c>
      <c r="C39" s="38">
        <v>17.162756999999999</v>
      </c>
      <c r="D39" s="38">
        <v>19.125112999999999</v>
      </c>
      <c r="E39" s="38">
        <v>37.965257000000001</v>
      </c>
      <c r="F39" s="4"/>
      <c r="G39" s="3"/>
      <c r="H39" s="3"/>
    </row>
    <row r="40" spans="1:8" x14ac:dyDescent="0.2">
      <c r="A40" s="35" t="s">
        <v>147</v>
      </c>
      <c r="B40" s="47">
        <v>2.869602</v>
      </c>
      <c r="C40" s="47">
        <v>8.3689160000000005</v>
      </c>
      <c r="D40" s="47">
        <v>8.9453309999999995</v>
      </c>
      <c r="E40" s="47">
        <v>37.270159999999997</v>
      </c>
      <c r="F40" s="4"/>
      <c r="G40" s="3"/>
      <c r="H40" s="3"/>
    </row>
    <row r="41" spans="1:8" x14ac:dyDescent="0.2">
      <c r="A41" s="37" t="s">
        <v>132</v>
      </c>
      <c r="B41" s="38">
        <v>7.8672849999999999</v>
      </c>
      <c r="C41" s="38">
        <v>19.017061999999999</v>
      </c>
      <c r="D41" s="38">
        <v>26.053146000000002</v>
      </c>
      <c r="E41" s="38">
        <v>35.319445999999999</v>
      </c>
      <c r="F41" s="4"/>
      <c r="G41" s="3"/>
      <c r="H41" s="3"/>
    </row>
    <row r="42" spans="1:8" x14ac:dyDescent="0.2">
      <c r="A42" s="36" t="s">
        <v>125</v>
      </c>
      <c r="B42" s="47">
        <v>4.9237200000000003</v>
      </c>
      <c r="C42" s="47">
        <v>15.905953999999999</v>
      </c>
      <c r="D42" s="47">
        <v>52.806069000000001</v>
      </c>
      <c r="E42" s="47">
        <v>32.451158999999997</v>
      </c>
      <c r="F42" s="4"/>
      <c r="G42" s="3"/>
      <c r="H42" s="3"/>
    </row>
    <row r="43" spans="1:8" x14ac:dyDescent="0.2">
      <c r="A43" s="37" t="s">
        <v>128</v>
      </c>
      <c r="B43" s="38">
        <v>11.388665</v>
      </c>
      <c r="C43" s="38">
        <v>13.854744</v>
      </c>
      <c r="D43" s="38">
        <v>40.137152999999998</v>
      </c>
      <c r="E43" s="38">
        <v>31.391625000000001</v>
      </c>
      <c r="F43" s="4"/>
      <c r="G43" s="3"/>
      <c r="H43" s="3"/>
    </row>
    <row r="44" spans="1:8" x14ac:dyDescent="0.2">
      <c r="A44" s="35" t="s">
        <v>145</v>
      </c>
      <c r="B44" s="47">
        <v>2.3704960000000002</v>
      </c>
      <c r="C44" s="47">
        <v>7.3221020000000001</v>
      </c>
      <c r="D44" s="47">
        <v>6.5646190000000004</v>
      </c>
      <c r="E44" s="47">
        <v>29.084972</v>
      </c>
      <c r="F44" s="4"/>
      <c r="G44" s="3"/>
      <c r="H44" s="3"/>
    </row>
    <row r="45" spans="1:8" x14ac:dyDescent="0.2">
      <c r="A45" s="37" t="s">
        <v>142</v>
      </c>
      <c r="B45" s="38">
        <v>5.0145410000000004</v>
      </c>
      <c r="C45" s="38">
        <v>9.9658770000000008</v>
      </c>
      <c r="D45" s="38">
        <v>14.489557</v>
      </c>
      <c r="E45" s="38">
        <v>28.824019</v>
      </c>
      <c r="F45" s="4"/>
      <c r="G45" s="3"/>
      <c r="H45" s="3"/>
    </row>
    <row r="46" spans="1:8" x14ac:dyDescent="0.2">
      <c r="A46" s="36" t="s">
        <v>140</v>
      </c>
      <c r="B46" s="47">
        <v>2.2510849999999998</v>
      </c>
      <c r="C46" s="47">
        <v>15.561931</v>
      </c>
      <c r="D46" s="47">
        <v>19.380224999999999</v>
      </c>
      <c r="E46" s="47">
        <v>27.524128999999999</v>
      </c>
      <c r="F46" s="4"/>
      <c r="G46" s="3"/>
      <c r="H46" s="3"/>
    </row>
    <row r="47" spans="1:8" x14ac:dyDescent="0.2">
      <c r="A47" s="37" t="s">
        <v>141</v>
      </c>
      <c r="B47" s="38">
        <v>3.3599209999999999</v>
      </c>
      <c r="C47" s="38">
        <v>10.794962</v>
      </c>
      <c r="D47" s="38">
        <v>16.089105</v>
      </c>
      <c r="E47" s="38">
        <v>25.288633999999998</v>
      </c>
      <c r="F47" s="4"/>
      <c r="G47" s="3"/>
      <c r="H47" s="3"/>
    </row>
    <row r="48" spans="1:8" x14ac:dyDescent="0.2">
      <c r="A48" s="35" t="s">
        <v>139</v>
      </c>
      <c r="B48" s="47">
        <v>2.2145130000000002</v>
      </c>
      <c r="C48" s="47">
        <v>18.823547000000001</v>
      </c>
      <c r="D48" s="47">
        <v>19.63673</v>
      </c>
      <c r="E48" s="47">
        <v>25.030702999999999</v>
      </c>
      <c r="F48" s="4"/>
      <c r="G48" s="3"/>
      <c r="H48" s="3"/>
    </row>
    <row r="49" spans="1:8" x14ac:dyDescent="0.2">
      <c r="A49" s="37" t="s">
        <v>155</v>
      </c>
      <c r="B49" s="38">
        <v>2.4023159999999999</v>
      </c>
      <c r="C49" s="38">
        <v>8.2200810000000004</v>
      </c>
      <c r="D49" s="38">
        <v>4.5296909999999997</v>
      </c>
      <c r="E49" s="38">
        <v>24.676116</v>
      </c>
      <c r="F49" s="4"/>
      <c r="G49" s="3"/>
      <c r="H49" s="3"/>
    </row>
    <row r="50" spans="1:8" x14ac:dyDescent="0.2">
      <c r="A50" s="36" t="s">
        <v>144</v>
      </c>
      <c r="B50" s="47">
        <v>6.5411570000000001</v>
      </c>
      <c r="C50" s="47">
        <v>10.145638</v>
      </c>
      <c r="D50" s="47">
        <v>17.610320999999999</v>
      </c>
      <c r="E50" s="47">
        <v>24.468798</v>
      </c>
      <c r="F50" s="4"/>
      <c r="G50" s="3"/>
      <c r="H50" s="3"/>
    </row>
    <row r="51" spans="1:8" x14ac:dyDescent="0.2">
      <c r="A51" s="37" t="s">
        <v>138</v>
      </c>
      <c r="B51" s="38">
        <v>2.7731080000000001</v>
      </c>
      <c r="C51" s="38">
        <v>13.573675</v>
      </c>
      <c r="D51" s="38">
        <v>16.152141</v>
      </c>
      <c r="E51" s="38">
        <v>24.223831000000001</v>
      </c>
      <c r="F51" s="4"/>
      <c r="G51" s="3"/>
      <c r="H51" s="3"/>
    </row>
    <row r="52" spans="1:8" x14ac:dyDescent="0.2">
      <c r="A52" s="35" t="s">
        <v>143</v>
      </c>
      <c r="B52" s="47">
        <v>2.9577960000000001</v>
      </c>
      <c r="C52" s="47">
        <v>7.0673649999999997</v>
      </c>
      <c r="D52" s="47">
        <v>10.433370999999999</v>
      </c>
      <c r="E52" s="47">
        <v>23.997008000000001</v>
      </c>
      <c r="F52" s="4"/>
      <c r="G52" s="3"/>
      <c r="H52" s="3"/>
    </row>
    <row r="53" spans="1:8" x14ac:dyDescent="0.2">
      <c r="A53" s="37" t="s">
        <v>126</v>
      </c>
      <c r="B53" s="38">
        <v>17.794899999999998</v>
      </c>
      <c r="C53" s="38">
        <v>4.8108440000000003</v>
      </c>
      <c r="D53" s="38">
        <v>28.235638999999999</v>
      </c>
      <c r="E53" s="38">
        <v>23.624226</v>
      </c>
      <c r="F53" s="4"/>
      <c r="G53" s="3"/>
      <c r="H53" s="3"/>
    </row>
    <row r="54" spans="1:8" x14ac:dyDescent="0.2">
      <c r="A54" s="36" t="s">
        <v>133</v>
      </c>
      <c r="B54" s="47">
        <v>13.716113999999999</v>
      </c>
      <c r="C54" s="47">
        <v>7.0577880000000004</v>
      </c>
      <c r="D54" s="47">
        <v>25.776052</v>
      </c>
      <c r="E54" s="47">
        <v>22.991866999999999</v>
      </c>
      <c r="F54" s="4"/>
      <c r="G54" s="3"/>
      <c r="H54" s="3"/>
    </row>
    <row r="55" spans="1:8" x14ac:dyDescent="0.2">
      <c r="A55" s="37" t="s">
        <v>146</v>
      </c>
      <c r="B55" s="38">
        <v>2.3408519999999999</v>
      </c>
      <c r="C55" s="38">
        <v>5.3307779999999996</v>
      </c>
      <c r="D55" s="38">
        <v>6.0075669999999999</v>
      </c>
      <c r="E55" s="38">
        <v>22.648533</v>
      </c>
      <c r="F55" s="4"/>
      <c r="G55" s="3"/>
      <c r="H55" s="3"/>
    </row>
    <row r="56" spans="1:8" x14ac:dyDescent="0.2">
      <c r="A56" s="35" t="s">
        <v>177</v>
      </c>
      <c r="B56" s="47" t="s">
        <v>253</v>
      </c>
      <c r="C56" s="47">
        <v>21.829556</v>
      </c>
      <c r="D56" s="47">
        <v>2.5483730000000002</v>
      </c>
      <c r="E56" s="47">
        <v>22.124507000000001</v>
      </c>
      <c r="F56" s="4"/>
      <c r="G56" s="3"/>
      <c r="H56" s="3"/>
    </row>
    <row r="57" spans="1:8" x14ac:dyDescent="0.2">
      <c r="A57" s="37" t="s">
        <v>127</v>
      </c>
      <c r="B57" s="38">
        <v>14.82349</v>
      </c>
      <c r="C57" s="38">
        <v>10.139514</v>
      </c>
      <c r="D57" s="38">
        <v>57.479875999999997</v>
      </c>
      <c r="E57" s="38">
        <v>21.440512999999999</v>
      </c>
      <c r="F57" s="4"/>
      <c r="G57" s="3"/>
      <c r="H57" s="3"/>
    </row>
    <row r="58" spans="1:8" x14ac:dyDescent="0.2">
      <c r="A58" s="36" t="s">
        <v>150</v>
      </c>
      <c r="B58" s="47">
        <v>2.547768</v>
      </c>
      <c r="C58" s="47">
        <v>5.9589670000000003</v>
      </c>
      <c r="D58" s="47">
        <v>7.2877280000000004</v>
      </c>
      <c r="E58" s="47">
        <v>17.980643000000001</v>
      </c>
      <c r="F58" s="4"/>
      <c r="G58" s="3"/>
      <c r="H58" s="3"/>
    </row>
    <row r="59" spans="1:8" x14ac:dyDescent="0.2">
      <c r="A59" s="37" t="s">
        <v>149</v>
      </c>
      <c r="B59" s="38">
        <v>2.9387599999999998</v>
      </c>
      <c r="C59" s="38">
        <v>2.3E-2</v>
      </c>
      <c r="D59" s="38">
        <v>5.5942410000000002</v>
      </c>
      <c r="E59" s="38">
        <v>17.462935999999999</v>
      </c>
      <c r="F59" s="4"/>
      <c r="G59" s="3"/>
      <c r="H59" s="3"/>
    </row>
    <row r="60" spans="1:8" x14ac:dyDescent="0.2">
      <c r="A60" s="35" t="s">
        <v>159</v>
      </c>
      <c r="B60" s="47" t="s">
        <v>253</v>
      </c>
      <c r="C60" s="47">
        <v>5.5579140000000002</v>
      </c>
      <c r="D60" s="47">
        <v>5.8450000000000004E-3</v>
      </c>
      <c r="E60" s="47">
        <v>13.911633999999999</v>
      </c>
      <c r="F60" s="4"/>
      <c r="G60" s="3"/>
      <c r="H60" s="3"/>
    </row>
    <row r="61" spans="1:8" x14ac:dyDescent="0.2">
      <c r="A61" s="37" t="s">
        <v>160</v>
      </c>
      <c r="B61" s="38">
        <v>1.2817750000000001</v>
      </c>
      <c r="C61" s="38">
        <v>7.6845230000000004</v>
      </c>
      <c r="D61" s="38">
        <v>2.0288810000000002</v>
      </c>
      <c r="E61" s="38">
        <v>12.676598</v>
      </c>
      <c r="F61" s="4"/>
      <c r="G61" s="3"/>
      <c r="H61" s="3"/>
    </row>
    <row r="62" spans="1:8" x14ac:dyDescent="0.2">
      <c r="A62" s="36" t="s">
        <v>156</v>
      </c>
      <c r="B62" s="47">
        <v>1.003047</v>
      </c>
      <c r="C62" s="47">
        <v>6.3860349999999997</v>
      </c>
      <c r="D62" s="47">
        <v>1.058146</v>
      </c>
      <c r="E62" s="47">
        <v>12.412284</v>
      </c>
      <c r="F62" s="4"/>
      <c r="G62" s="3"/>
      <c r="H62" s="3"/>
    </row>
    <row r="63" spans="1:8" x14ac:dyDescent="0.2">
      <c r="A63" s="37" t="s">
        <v>151</v>
      </c>
      <c r="B63" s="38">
        <v>2.1341909999999999</v>
      </c>
      <c r="C63" s="38">
        <v>5.393764</v>
      </c>
      <c r="D63" s="38">
        <v>14.083042000000001</v>
      </c>
      <c r="E63" s="38">
        <v>9.8192489999999992</v>
      </c>
      <c r="F63" s="4"/>
      <c r="G63" s="3"/>
      <c r="H63" s="3"/>
    </row>
    <row r="64" spans="1:8" x14ac:dyDescent="0.2">
      <c r="A64" s="35" t="s">
        <v>154</v>
      </c>
      <c r="B64" s="47">
        <v>0.98326199999999997</v>
      </c>
      <c r="C64" s="47">
        <v>5.6533059999999997</v>
      </c>
      <c r="D64" s="47">
        <v>4.4851770000000002</v>
      </c>
      <c r="E64" s="47">
        <v>9.3827549999999995</v>
      </c>
      <c r="F64" s="4"/>
      <c r="G64" s="3"/>
      <c r="H64" s="3"/>
    </row>
    <row r="65" spans="1:9" x14ac:dyDescent="0.2">
      <c r="A65" s="37" t="s">
        <v>148</v>
      </c>
      <c r="B65" s="38">
        <v>1.8619250000000001</v>
      </c>
      <c r="C65" s="38">
        <v>4.5198859999999996</v>
      </c>
      <c r="D65" s="38">
        <v>11.577506</v>
      </c>
      <c r="E65" s="38">
        <v>8.8023290000000003</v>
      </c>
      <c r="F65" s="4"/>
      <c r="G65" s="3"/>
      <c r="H65" s="3"/>
    </row>
    <row r="66" spans="1:9" x14ac:dyDescent="0.2">
      <c r="A66" s="36" t="s">
        <v>238</v>
      </c>
      <c r="B66" s="47" t="s">
        <v>253</v>
      </c>
      <c r="C66" s="47">
        <v>2.293396</v>
      </c>
      <c r="D66" s="47">
        <v>1.1278840000000001</v>
      </c>
      <c r="E66" s="47">
        <v>8.1249739999999999</v>
      </c>
      <c r="F66" s="4"/>
      <c r="G66" s="3"/>
      <c r="H66" s="11"/>
      <c r="I66" s="11"/>
    </row>
    <row r="67" spans="1:9" x14ac:dyDescent="0.2">
      <c r="A67" s="37" t="s">
        <v>239</v>
      </c>
      <c r="B67" s="38" t="s">
        <v>253</v>
      </c>
      <c r="C67" s="38">
        <v>6.5866879999999997</v>
      </c>
      <c r="D67" s="38" t="s">
        <v>253</v>
      </c>
      <c r="E67" s="38">
        <v>7.6658080000000002</v>
      </c>
      <c r="F67" s="4"/>
      <c r="G67" s="3"/>
      <c r="H67" s="3"/>
    </row>
    <row r="68" spans="1:9" x14ac:dyDescent="0.2">
      <c r="A68" s="35" t="s">
        <v>152</v>
      </c>
      <c r="B68" s="47">
        <v>1.5643000000000001E-2</v>
      </c>
      <c r="C68" s="47">
        <v>0.42810500000000001</v>
      </c>
      <c r="D68" s="47">
        <v>0.83457599999999998</v>
      </c>
      <c r="E68" s="47">
        <v>7.0391440000000003</v>
      </c>
      <c r="F68" s="4"/>
      <c r="G68" s="3"/>
      <c r="H68" s="3"/>
    </row>
    <row r="69" spans="1:9" x14ac:dyDescent="0.2">
      <c r="A69" s="37" t="s">
        <v>237</v>
      </c>
      <c r="B69" s="38" t="s">
        <v>253</v>
      </c>
      <c r="C69" s="38">
        <v>1.893918</v>
      </c>
      <c r="D69" s="38" t="s">
        <v>253</v>
      </c>
      <c r="E69" s="38">
        <v>5.9466979999999996</v>
      </c>
      <c r="F69" s="4"/>
      <c r="G69" s="3"/>
      <c r="H69" s="3"/>
    </row>
    <row r="70" spans="1:9" x14ac:dyDescent="0.2">
      <c r="A70" s="36" t="s">
        <v>174</v>
      </c>
      <c r="B70" s="47">
        <v>0.26498100000000002</v>
      </c>
      <c r="C70" s="47">
        <v>3.3835069999999998</v>
      </c>
      <c r="D70" s="47">
        <v>1.0974250000000001</v>
      </c>
      <c r="E70" s="47">
        <v>5.8651</v>
      </c>
      <c r="F70" s="4"/>
      <c r="G70" s="3"/>
      <c r="H70" s="3"/>
    </row>
    <row r="71" spans="1:9" x14ac:dyDescent="0.2">
      <c r="A71" s="37" t="s">
        <v>249</v>
      </c>
      <c r="B71" s="38" t="s">
        <v>253</v>
      </c>
      <c r="C71" s="38">
        <v>3.3696039999999998</v>
      </c>
      <c r="D71" s="38" t="s">
        <v>253</v>
      </c>
      <c r="E71" s="38">
        <v>5.7642030000000002</v>
      </c>
      <c r="F71" s="4"/>
      <c r="G71" s="3"/>
      <c r="H71" s="3"/>
    </row>
    <row r="72" spans="1:9" x14ac:dyDescent="0.2">
      <c r="A72" s="39" t="s">
        <v>163</v>
      </c>
      <c r="B72" s="50">
        <v>23.445668999999999</v>
      </c>
      <c r="C72" s="50">
        <v>43.480905999999997</v>
      </c>
      <c r="D72" s="50">
        <v>52.815810999999997</v>
      </c>
      <c r="E72" s="50">
        <v>94.754087999999996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51" t="s">
        <v>214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66" t="str">
        <f>'working sheet'!$B$34</f>
        <v xml:space="preserve"> بيانات عام 2021 أوليّة </v>
      </c>
      <c r="B75" s="66"/>
      <c r="C75" s="66"/>
      <c r="D75" s="66"/>
      <c r="E75" s="66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5">
    <mergeCell ref="A5:A6"/>
    <mergeCell ref="B5:C5"/>
    <mergeCell ref="D5:E5"/>
    <mergeCell ref="A75:E75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rightToLeft="1" zoomScale="90" zoomScaleNormal="90" zoomScaleSheetLayoutView="115" workbookViewId="0">
      <selection activeCell="A3" sqref="A3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0" t="str">
        <f>'working sheet'!J11</f>
        <v>حركة التجارة الخارجية السلعية غير النفطية - عبر منافذ إمارة أبوظبي-مارس 2021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61" t="s">
        <v>258</v>
      </c>
      <c r="B3" s="34"/>
      <c r="C3" s="34"/>
      <c r="D3" s="34"/>
      <c r="E3" s="34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63" t="s">
        <v>213</v>
      </c>
      <c r="B4" s="63"/>
      <c r="C4" s="63"/>
      <c r="D4" s="63"/>
      <c r="E4" s="63"/>
      <c r="F4" s="63"/>
      <c r="G4" s="63"/>
      <c r="H4" s="22"/>
    </row>
    <row r="5" spans="1:12" ht="29.25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4"/>
      <c r="G5" s="3"/>
      <c r="H5" s="3"/>
    </row>
    <row r="6" spans="1:12" ht="26.25" customHeight="1" x14ac:dyDescent="0.2">
      <c r="A6" s="67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4"/>
      <c r="G6" s="3"/>
      <c r="H6" s="3"/>
    </row>
    <row r="7" spans="1:12" x14ac:dyDescent="0.2">
      <c r="A7" s="9" t="s">
        <v>3</v>
      </c>
      <c r="B7" s="62">
        <v>3295.6307619999998</v>
      </c>
      <c r="C7" s="62">
        <v>3823.4771879999998</v>
      </c>
      <c r="D7" s="62">
        <v>11108.752227999999</v>
      </c>
      <c r="E7" s="62">
        <v>9197.8161479999999</v>
      </c>
      <c r="F7" s="4"/>
      <c r="G7" s="3"/>
      <c r="H7" s="3"/>
    </row>
    <row r="8" spans="1:12" x14ac:dyDescent="0.2">
      <c r="A8" s="35" t="s">
        <v>100</v>
      </c>
      <c r="B8" s="47">
        <v>1390.807652</v>
      </c>
      <c r="C8" s="47">
        <v>1210.7876040000001</v>
      </c>
      <c r="D8" s="47">
        <v>4123.2901709999996</v>
      </c>
      <c r="E8" s="47">
        <v>3428.1664639999999</v>
      </c>
      <c r="F8" s="4"/>
      <c r="G8" s="3"/>
      <c r="H8" s="3"/>
    </row>
    <row r="9" spans="1:12" x14ac:dyDescent="0.2">
      <c r="A9" s="37" t="s">
        <v>107</v>
      </c>
      <c r="B9" s="38">
        <v>280.08656500000001</v>
      </c>
      <c r="C9" s="38">
        <v>486.89333099999999</v>
      </c>
      <c r="D9" s="38">
        <v>1119.178897</v>
      </c>
      <c r="E9" s="38">
        <v>1359.5853119999999</v>
      </c>
      <c r="F9" s="4"/>
      <c r="G9" s="3"/>
      <c r="H9" s="3"/>
    </row>
    <row r="10" spans="1:12" x14ac:dyDescent="0.2">
      <c r="A10" s="36" t="s">
        <v>109</v>
      </c>
      <c r="B10" s="47">
        <v>182.96785800000001</v>
      </c>
      <c r="C10" s="47">
        <v>486.50702799999999</v>
      </c>
      <c r="D10" s="47">
        <v>631.67729499999996</v>
      </c>
      <c r="E10" s="47">
        <v>896.195966</v>
      </c>
      <c r="F10" s="4"/>
      <c r="G10" s="3"/>
      <c r="H10" s="3"/>
    </row>
    <row r="11" spans="1:12" x14ac:dyDescent="0.2">
      <c r="A11" s="37" t="s">
        <v>114</v>
      </c>
      <c r="B11" s="38">
        <v>125.345547</v>
      </c>
      <c r="C11" s="38">
        <v>199.07518200000001</v>
      </c>
      <c r="D11" s="38">
        <v>331.39407999999997</v>
      </c>
      <c r="E11" s="38">
        <v>475.07888800000001</v>
      </c>
      <c r="F11" s="4"/>
      <c r="G11" s="3"/>
      <c r="H11" s="3"/>
    </row>
    <row r="12" spans="1:12" x14ac:dyDescent="0.2">
      <c r="A12" s="35" t="s">
        <v>108</v>
      </c>
      <c r="B12" s="47">
        <v>69.789782000000002</v>
      </c>
      <c r="C12" s="47">
        <v>147.414579</v>
      </c>
      <c r="D12" s="47">
        <v>280.04051900000002</v>
      </c>
      <c r="E12" s="47">
        <v>430.13171199999999</v>
      </c>
      <c r="F12" s="4"/>
      <c r="G12" s="3"/>
      <c r="H12" s="3"/>
    </row>
    <row r="13" spans="1:12" x14ac:dyDescent="0.2">
      <c r="A13" s="37" t="s">
        <v>113</v>
      </c>
      <c r="B13" s="38">
        <v>1.710083</v>
      </c>
      <c r="C13" s="38">
        <v>374.51222300000001</v>
      </c>
      <c r="D13" s="38">
        <v>8.5713019999999993</v>
      </c>
      <c r="E13" s="38">
        <v>379.091363</v>
      </c>
      <c r="F13" s="4"/>
      <c r="G13" s="3"/>
      <c r="H13" s="3"/>
    </row>
    <row r="14" spans="1:12" x14ac:dyDescent="0.2">
      <c r="A14" s="36" t="s">
        <v>128</v>
      </c>
      <c r="B14" s="47">
        <v>49.779088999999999</v>
      </c>
      <c r="C14" s="47">
        <v>93.789416000000003</v>
      </c>
      <c r="D14" s="47">
        <v>171.616612</v>
      </c>
      <c r="E14" s="47">
        <v>279.79417799999999</v>
      </c>
      <c r="F14" s="4"/>
      <c r="G14" s="3"/>
      <c r="H14" s="3"/>
    </row>
    <row r="15" spans="1:12" x14ac:dyDescent="0.2">
      <c r="A15" s="37" t="s">
        <v>112</v>
      </c>
      <c r="B15" s="38">
        <v>87.171622999999997</v>
      </c>
      <c r="C15" s="38">
        <v>82.415698000000006</v>
      </c>
      <c r="D15" s="38">
        <v>269.625834</v>
      </c>
      <c r="E15" s="38">
        <v>205.77348699999999</v>
      </c>
      <c r="F15" s="4"/>
      <c r="G15" s="3"/>
      <c r="H15" s="3"/>
    </row>
    <row r="16" spans="1:12" x14ac:dyDescent="0.2">
      <c r="A16" s="35" t="s">
        <v>153</v>
      </c>
      <c r="B16" s="47">
        <v>14.63875</v>
      </c>
      <c r="C16" s="47">
        <v>26.695668999999999</v>
      </c>
      <c r="D16" s="47">
        <v>41.737690000000001</v>
      </c>
      <c r="E16" s="47">
        <v>67.970653999999996</v>
      </c>
      <c r="F16" s="4"/>
      <c r="G16" s="3"/>
      <c r="H16" s="3"/>
    </row>
    <row r="17" spans="1:8" x14ac:dyDescent="0.2">
      <c r="A17" s="37" t="s">
        <v>110</v>
      </c>
      <c r="B17" s="38">
        <v>13.108447999999999</v>
      </c>
      <c r="C17" s="38">
        <v>22.652718</v>
      </c>
      <c r="D17" s="38">
        <v>51.180373000000003</v>
      </c>
      <c r="E17" s="38">
        <v>63.21996</v>
      </c>
      <c r="F17" s="4"/>
      <c r="G17" s="3"/>
      <c r="H17" s="3"/>
    </row>
    <row r="18" spans="1:8" x14ac:dyDescent="0.2">
      <c r="A18" s="36" t="s">
        <v>116</v>
      </c>
      <c r="B18" s="47">
        <v>32.328358999999999</v>
      </c>
      <c r="C18" s="47">
        <v>8.1581080000000004</v>
      </c>
      <c r="D18" s="47">
        <v>137.50079400000001</v>
      </c>
      <c r="E18" s="47">
        <v>52.192782999999999</v>
      </c>
      <c r="F18" s="4"/>
      <c r="G18" s="3"/>
      <c r="H18" s="3"/>
    </row>
    <row r="19" spans="1:8" x14ac:dyDescent="0.2">
      <c r="A19" s="37" t="s">
        <v>152</v>
      </c>
      <c r="B19" s="38">
        <v>0.342698</v>
      </c>
      <c r="C19" s="38">
        <v>14.430123999999999</v>
      </c>
      <c r="D19" s="38">
        <v>0.99230499999999999</v>
      </c>
      <c r="E19" s="38">
        <v>42.008902999999997</v>
      </c>
      <c r="F19" s="4"/>
      <c r="G19" s="3"/>
      <c r="H19" s="3"/>
    </row>
    <row r="20" spans="1:8" x14ac:dyDescent="0.2">
      <c r="A20" s="35" t="s">
        <v>106</v>
      </c>
      <c r="B20" s="47">
        <v>4.7308919999999999</v>
      </c>
      <c r="C20" s="47">
        <v>13.839086999999999</v>
      </c>
      <c r="D20" s="47">
        <v>74.317843999999994</v>
      </c>
      <c r="E20" s="47">
        <v>40.184460999999999</v>
      </c>
      <c r="F20" s="4"/>
      <c r="G20" s="3"/>
      <c r="H20" s="3"/>
    </row>
    <row r="21" spans="1:8" x14ac:dyDescent="0.2">
      <c r="A21" s="37" t="s">
        <v>123</v>
      </c>
      <c r="B21" s="38">
        <v>0.45589600000000002</v>
      </c>
      <c r="C21" s="38">
        <v>0.49826100000000001</v>
      </c>
      <c r="D21" s="38">
        <v>37.934516000000002</v>
      </c>
      <c r="E21" s="38">
        <v>39.312080999999999</v>
      </c>
      <c r="F21" s="4"/>
      <c r="G21" s="3"/>
      <c r="H21" s="3"/>
    </row>
    <row r="22" spans="1:8" x14ac:dyDescent="0.2">
      <c r="A22" s="36" t="s">
        <v>150</v>
      </c>
      <c r="B22" s="47">
        <v>1.3036589999999999</v>
      </c>
      <c r="C22" s="47">
        <v>11.931494000000001</v>
      </c>
      <c r="D22" s="47">
        <v>4.4776879999999997</v>
      </c>
      <c r="E22" s="47">
        <v>28.305028</v>
      </c>
      <c r="F22" s="4"/>
      <c r="G22" s="3"/>
      <c r="H22" s="3"/>
    </row>
    <row r="23" spans="1:8" x14ac:dyDescent="0.2">
      <c r="A23" s="37" t="s">
        <v>244</v>
      </c>
      <c r="B23" s="38">
        <v>10.144985</v>
      </c>
      <c r="C23" s="38">
        <v>6.4886229999999996</v>
      </c>
      <c r="D23" s="38">
        <v>26.712799</v>
      </c>
      <c r="E23" s="38">
        <v>24.991786000000001</v>
      </c>
      <c r="F23" s="4"/>
      <c r="G23" s="3"/>
      <c r="H23" s="3"/>
    </row>
    <row r="24" spans="1:8" x14ac:dyDescent="0.2">
      <c r="A24" s="35" t="s">
        <v>165</v>
      </c>
      <c r="B24" s="47">
        <v>8.3226999999999993</v>
      </c>
      <c r="C24" s="47">
        <v>8.8140350000000005</v>
      </c>
      <c r="D24" s="47">
        <v>19.075285000000001</v>
      </c>
      <c r="E24" s="47">
        <v>24.138154</v>
      </c>
      <c r="F24" s="4"/>
      <c r="G24" s="3"/>
      <c r="H24" s="3"/>
    </row>
    <row r="25" spans="1:8" x14ac:dyDescent="0.2">
      <c r="A25" s="37" t="s">
        <v>131</v>
      </c>
      <c r="B25" s="38">
        <v>0.242757</v>
      </c>
      <c r="C25" s="38">
        <v>0.53450200000000003</v>
      </c>
      <c r="D25" s="38">
        <v>1.020589</v>
      </c>
      <c r="E25" s="38">
        <v>22.140695999999998</v>
      </c>
      <c r="F25" s="4"/>
      <c r="G25" s="3"/>
      <c r="H25" s="3"/>
    </row>
    <row r="26" spans="1:8" x14ac:dyDescent="0.2">
      <c r="A26" s="36" t="s">
        <v>105</v>
      </c>
      <c r="B26" s="47">
        <v>66.047218999999998</v>
      </c>
      <c r="C26" s="47">
        <v>9.9578550000000003</v>
      </c>
      <c r="D26" s="47">
        <v>142.469773</v>
      </c>
      <c r="E26" s="47">
        <v>21.824484000000002</v>
      </c>
      <c r="F26" s="4"/>
      <c r="G26" s="3"/>
      <c r="H26" s="3"/>
    </row>
    <row r="27" spans="1:8" x14ac:dyDescent="0.2">
      <c r="A27" s="37" t="s">
        <v>104</v>
      </c>
      <c r="B27" s="38">
        <v>1.0560620000000001</v>
      </c>
      <c r="C27" s="38">
        <v>0.64606600000000003</v>
      </c>
      <c r="D27" s="38">
        <v>4.752853</v>
      </c>
      <c r="E27" s="38">
        <v>15.232013999999999</v>
      </c>
      <c r="F27" s="4"/>
      <c r="G27" s="3"/>
      <c r="H27" s="3"/>
    </row>
    <row r="28" spans="1:8" x14ac:dyDescent="0.2">
      <c r="A28" s="35" t="s">
        <v>124</v>
      </c>
      <c r="B28" s="47">
        <v>5.0343679999999997</v>
      </c>
      <c r="C28" s="47">
        <v>1.4273940000000001</v>
      </c>
      <c r="D28" s="47">
        <v>13.754289</v>
      </c>
      <c r="E28" s="47">
        <v>12.721857999999999</v>
      </c>
      <c r="F28" s="4"/>
      <c r="G28" s="3"/>
      <c r="H28" s="3"/>
    </row>
    <row r="29" spans="1:8" x14ac:dyDescent="0.2">
      <c r="A29" s="37" t="s">
        <v>236</v>
      </c>
      <c r="B29" s="38" t="s">
        <v>253</v>
      </c>
      <c r="C29" s="38">
        <v>5.8469819999999997</v>
      </c>
      <c r="D29" s="38" t="s">
        <v>253</v>
      </c>
      <c r="E29" s="38">
        <v>10.073458</v>
      </c>
      <c r="F29" s="4"/>
      <c r="G29" s="3"/>
      <c r="H29" s="3"/>
    </row>
    <row r="30" spans="1:8" x14ac:dyDescent="0.2">
      <c r="A30" s="36" t="s">
        <v>117</v>
      </c>
      <c r="B30" s="47">
        <v>0.44424400000000003</v>
      </c>
      <c r="C30" s="47">
        <v>2.868995</v>
      </c>
      <c r="D30" s="47">
        <v>2.4055550000000001</v>
      </c>
      <c r="E30" s="47">
        <v>9.5179950000000009</v>
      </c>
      <c r="F30" s="4"/>
      <c r="G30" s="3"/>
      <c r="H30" s="3"/>
    </row>
    <row r="31" spans="1:8" x14ac:dyDescent="0.2">
      <c r="A31" s="37" t="s">
        <v>127</v>
      </c>
      <c r="B31" s="38">
        <v>1.3547800000000001</v>
      </c>
      <c r="C31" s="38">
        <v>3.5858599999999998</v>
      </c>
      <c r="D31" s="38">
        <v>46.998187999999999</v>
      </c>
      <c r="E31" s="38">
        <v>7.4628870000000003</v>
      </c>
      <c r="F31" s="4"/>
      <c r="G31" s="3"/>
      <c r="H31" s="3"/>
    </row>
    <row r="32" spans="1:8" x14ac:dyDescent="0.2">
      <c r="A32" s="35" t="s">
        <v>111</v>
      </c>
      <c r="B32" s="47">
        <v>3.1787519999999998</v>
      </c>
      <c r="C32" s="47">
        <v>4.2276889999999998</v>
      </c>
      <c r="D32" s="47">
        <v>16.642292000000001</v>
      </c>
      <c r="E32" s="47">
        <v>7.2157970000000002</v>
      </c>
      <c r="F32" s="4"/>
      <c r="G32" s="3"/>
      <c r="H32" s="3"/>
    </row>
    <row r="33" spans="1:8" x14ac:dyDescent="0.2">
      <c r="A33" s="37" t="s">
        <v>157</v>
      </c>
      <c r="B33" s="38" t="s">
        <v>253</v>
      </c>
      <c r="C33" s="38">
        <v>7.1217030000000001</v>
      </c>
      <c r="D33" s="38">
        <v>4.0499999999999998E-3</v>
      </c>
      <c r="E33" s="38">
        <v>7.1367029999999998</v>
      </c>
      <c r="F33" s="4"/>
      <c r="G33" s="3"/>
      <c r="H33" s="3"/>
    </row>
    <row r="34" spans="1:8" x14ac:dyDescent="0.2">
      <c r="A34" s="36" t="s">
        <v>136</v>
      </c>
      <c r="B34" s="47">
        <v>60.591149000000001</v>
      </c>
      <c r="C34" s="47">
        <v>4.4421900000000001</v>
      </c>
      <c r="D34" s="47">
        <v>63.309787</v>
      </c>
      <c r="E34" s="47">
        <v>6.0922260000000001</v>
      </c>
      <c r="F34" s="4"/>
      <c r="G34" s="3"/>
      <c r="H34" s="3"/>
    </row>
    <row r="35" spans="1:8" x14ac:dyDescent="0.2">
      <c r="A35" s="37" t="s">
        <v>239</v>
      </c>
      <c r="B35" s="38" t="s">
        <v>253</v>
      </c>
      <c r="C35" s="38">
        <v>2.270918</v>
      </c>
      <c r="D35" s="38" t="s">
        <v>253</v>
      </c>
      <c r="E35" s="38">
        <v>5.1092360000000001</v>
      </c>
      <c r="F35" s="4"/>
      <c r="G35" s="3"/>
      <c r="H35" s="3"/>
    </row>
    <row r="36" spans="1:8" x14ac:dyDescent="0.2">
      <c r="A36" s="35" t="s">
        <v>144</v>
      </c>
      <c r="B36" s="47">
        <v>0.71320700000000004</v>
      </c>
      <c r="C36" s="47">
        <v>0.84793799999999997</v>
      </c>
      <c r="D36" s="47">
        <v>1.9844170000000001</v>
      </c>
      <c r="E36" s="47">
        <v>4.7635019999999999</v>
      </c>
      <c r="F36" s="4"/>
      <c r="G36" s="3"/>
      <c r="H36" s="3"/>
    </row>
    <row r="37" spans="1:8" x14ac:dyDescent="0.2">
      <c r="A37" s="37" t="s">
        <v>101</v>
      </c>
      <c r="B37" s="38">
        <v>0.13131599999999999</v>
      </c>
      <c r="C37" s="38">
        <v>3.9814000000000002E-2</v>
      </c>
      <c r="D37" s="38">
        <v>16.183387</v>
      </c>
      <c r="E37" s="38">
        <v>4.6463489999999998</v>
      </c>
      <c r="F37" s="4"/>
      <c r="G37" s="3"/>
      <c r="H37" s="3"/>
    </row>
    <row r="38" spans="1:8" x14ac:dyDescent="0.2">
      <c r="A38" s="36" t="s">
        <v>176</v>
      </c>
      <c r="B38" s="47" t="s">
        <v>253</v>
      </c>
      <c r="C38" s="47">
        <v>0.37096699999999999</v>
      </c>
      <c r="D38" s="47" t="s">
        <v>253</v>
      </c>
      <c r="E38" s="47">
        <v>4.479222</v>
      </c>
      <c r="F38" s="4"/>
      <c r="G38" s="3"/>
      <c r="H38" s="3"/>
    </row>
    <row r="39" spans="1:8" x14ac:dyDescent="0.2">
      <c r="A39" s="37" t="s">
        <v>120</v>
      </c>
      <c r="B39" s="38">
        <v>2.0100000000000001E-3</v>
      </c>
      <c r="C39" s="38">
        <v>3.3092999999999999</v>
      </c>
      <c r="D39" s="38">
        <v>0.14021500000000001</v>
      </c>
      <c r="E39" s="38">
        <v>3.3790879999999999</v>
      </c>
      <c r="F39" s="4"/>
      <c r="G39" s="3"/>
      <c r="H39" s="3"/>
    </row>
    <row r="40" spans="1:8" x14ac:dyDescent="0.2">
      <c r="A40" s="35" t="s">
        <v>129</v>
      </c>
      <c r="B40" s="47">
        <v>0.90382700000000005</v>
      </c>
      <c r="C40" s="47">
        <v>1.340587</v>
      </c>
      <c r="D40" s="47">
        <v>1.5159579999999999</v>
      </c>
      <c r="E40" s="47">
        <v>3.085356</v>
      </c>
      <c r="F40" s="4"/>
      <c r="G40" s="3"/>
      <c r="H40" s="3"/>
    </row>
    <row r="41" spans="1:8" x14ac:dyDescent="0.2">
      <c r="A41" s="37" t="s">
        <v>103</v>
      </c>
      <c r="B41" s="38">
        <v>14.964499</v>
      </c>
      <c r="C41" s="38">
        <v>2.110242</v>
      </c>
      <c r="D41" s="38">
        <v>83.455538000000004</v>
      </c>
      <c r="E41" s="38">
        <v>2.610738</v>
      </c>
      <c r="F41" s="4"/>
      <c r="G41" s="3"/>
      <c r="H41" s="3"/>
    </row>
    <row r="42" spans="1:8" x14ac:dyDescent="0.2">
      <c r="A42" s="36" t="s">
        <v>125</v>
      </c>
      <c r="B42" s="47">
        <v>0.28263100000000002</v>
      </c>
      <c r="C42" s="47">
        <v>0.78584100000000001</v>
      </c>
      <c r="D42" s="47">
        <v>14.477963000000001</v>
      </c>
      <c r="E42" s="47">
        <v>2.5064310000000001</v>
      </c>
      <c r="F42" s="4"/>
      <c r="G42" s="3"/>
      <c r="H42" s="3"/>
    </row>
    <row r="43" spans="1:8" x14ac:dyDescent="0.2">
      <c r="A43" s="37" t="s">
        <v>161</v>
      </c>
      <c r="B43" s="38">
        <v>1.1907030000000001</v>
      </c>
      <c r="C43" s="38">
        <v>1.131937</v>
      </c>
      <c r="D43" s="38">
        <v>2.5844019999999999</v>
      </c>
      <c r="E43" s="38">
        <v>2.3842829999999999</v>
      </c>
      <c r="F43" s="4"/>
      <c r="G43" s="3"/>
      <c r="H43" s="3"/>
    </row>
    <row r="44" spans="1:8" x14ac:dyDescent="0.2">
      <c r="A44" s="35" t="s">
        <v>102</v>
      </c>
      <c r="B44" s="47">
        <v>4.0634399999999999</v>
      </c>
      <c r="C44" s="47">
        <v>0.92020999999999997</v>
      </c>
      <c r="D44" s="47">
        <v>4.8081040000000002</v>
      </c>
      <c r="E44" s="47">
        <v>2.2896510000000001</v>
      </c>
      <c r="F44" s="4"/>
      <c r="G44" s="3"/>
      <c r="H44" s="3"/>
    </row>
    <row r="45" spans="1:8" x14ac:dyDescent="0.2">
      <c r="A45" s="37" t="s">
        <v>187</v>
      </c>
      <c r="B45" s="38" t="s">
        <v>253</v>
      </c>
      <c r="C45" s="38">
        <v>2.2128030000000001</v>
      </c>
      <c r="D45" s="38">
        <v>1.5025E-2</v>
      </c>
      <c r="E45" s="38">
        <v>2.2185630000000001</v>
      </c>
      <c r="F45" s="4"/>
      <c r="G45" s="3"/>
      <c r="H45" s="3"/>
    </row>
    <row r="46" spans="1:8" x14ac:dyDescent="0.2">
      <c r="A46" s="36" t="s">
        <v>167</v>
      </c>
      <c r="B46" s="47" t="s">
        <v>253</v>
      </c>
      <c r="C46" s="47" t="s">
        <v>253</v>
      </c>
      <c r="D46" s="47">
        <v>2.025925</v>
      </c>
      <c r="E46" s="47">
        <v>1.8554459999999999</v>
      </c>
      <c r="F46" s="4"/>
      <c r="G46" s="3"/>
      <c r="H46" s="3"/>
    </row>
    <row r="47" spans="1:8" x14ac:dyDescent="0.2">
      <c r="A47" s="37" t="s">
        <v>250</v>
      </c>
      <c r="B47" s="38" t="s">
        <v>253</v>
      </c>
      <c r="C47" s="38">
        <v>1.44354</v>
      </c>
      <c r="D47" s="38" t="s">
        <v>253</v>
      </c>
      <c r="E47" s="38">
        <v>1.44354</v>
      </c>
      <c r="F47" s="4"/>
      <c r="G47" s="3"/>
      <c r="H47" s="3"/>
    </row>
    <row r="48" spans="1:8" x14ac:dyDescent="0.2">
      <c r="A48" s="35" t="s">
        <v>140</v>
      </c>
      <c r="B48" s="47" t="s">
        <v>253</v>
      </c>
      <c r="C48" s="47">
        <v>1.489E-2</v>
      </c>
      <c r="D48" s="47">
        <v>1.3293219999999999</v>
      </c>
      <c r="E48" s="47">
        <v>1.342382</v>
      </c>
      <c r="F48" s="4"/>
      <c r="G48" s="3"/>
      <c r="H48" s="3"/>
    </row>
    <row r="49" spans="1:8" x14ac:dyDescent="0.2">
      <c r="A49" s="37" t="s">
        <v>149</v>
      </c>
      <c r="B49" s="38">
        <v>1.884652</v>
      </c>
      <c r="C49" s="38">
        <v>1.0938559999999999</v>
      </c>
      <c r="D49" s="38">
        <v>4.5471570000000003</v>
      </c>
      <c r="E49" s="38">
        <v>1.2983849999999999</v>
      </c>
      <c r="F49" s="4"/>
      <c r="G49" s="3"/>
      <c r="H49" s="3"/>
    </row>
    <row r="50" spans="1:8" x14ac:dyDescent="0.2">
      <c r="A50" s="36" t="s">
        <v>156</v>
      </c>
      <c r="B50" s="47">
        <v>0.83366099999999999</v>
      </c>
      <c r="C50" s="47" t="s">
        <v>253</v>
      </c>
      <c r="D50" s="47">
        <v>1.835682</v>
      </c>
      <c r="E50" s="47">
        <v>1.257754</v>
      </c>
      <c r="F50" s="4"/>
      <c r="G50" s="3"/>
      <c r="H50" s="3"/>
    </row>
    <row r="51" spans="1:8" x14ac:dyDescent="0.2">
      <c r="A51" s="37" t="s">
        <v>130</v>
      </c>
      <c r="B51" s="38">
        <v>0.36469099999999999</v>
      </c>
      <c r="C51" s="38">
        <v>1.0499E-2</v>
      </c>
      <c r="D51" s="38">
        <v>2.2061090000000001</v>
      </c>
      <c r="E51" s="38">
        <v>1.2140310000000001</v>
      </c>
      <c r="F51" s="4"/>
      <c r="G51" s="3"/>
      <c r="H51" s="3"/>
    </row>
    <row r="52" spans="1:8" x14ac:dyDescent="0.2">
      <c r="A52" s="35" t="s">
        <v>115</v>
      </c>
      <c r="B52" s="47">
        <v>0.14529600000000001</v>
      </c>
      <c r="C52" s="47">
        <v>1.0404E-2</v>
      </c>
      <c r="D52" s="47">
        <v>64.129554999999996</v>
      </c>
      <c r="E52" s="47">
        <v>1.1977899999999999</v>
      </c>
      <c r="F52" s="4"/>
      <c r="G52" s="3"/>
      <c r="H52" s="3"/>
    </row>
    <row r="53" spans="1:8" x14ac:dyDescent="0.2">
      <c r="A53" s="37" t="s">
        <v>162</v>
      </c>
      <c r="B53" s="38">
        <v>4.1100190000000003</v>
      </c>
      <c r="C53" s="38">
        <v>0.35617199999999999</v>
      </c>
      <c r="D53" s="38">
        <v>12.09585</v>
      </c>
      <c r="E53" s="38">
        <v>1.060586</v>
      </c>
      <c r="F53" s="4"/>
      <c r="G53" s="3"/>
      <c r="H53" s="3"/>
    </row>
    <row r="54" spans="1:8" x14ac:dyDescent="0.2">
      <c r="A54" s="36" t="s">
        <v>138</v>
      </c>
      <c r="B54" s="47">
        <v>9.2955999999999997E-2</v>
      </c>
      <c r="C54" s="47">
        <v>0.762235</v>
      </c>
      <c r="D54" s="47">
        <v>0.72702100000000003</v>
      </c>
      <c r="E54" s="47">
        <v>0.96133000000000002</v>
      </c>
      <c r="F54" s="4"/>
      <c r="G54" s="3"/>
      <c r="H54" s="3"/>
    </row>
    <row r="55" spans="1:8" x14ac:dyDescent="0.2">
      <c r="A55" s="37" t="s">
        <v>240</v>
      </c>
      <c r="B55" s="38" t="s">
        <v>253</v>
      </c>
      <c r="C55" s="38">
        <v>0.66113999999999995</v>
      </c>
      <c r="D55" s="38">
        <v>1.8494E-2</v>
      </c>
      <c r="E55" s="38">
        <v>0.94416</v>
      </c>
      <c r="F55" s="4"/>
      <c r="G55" s="3"/>
      <c r="H55" s="3"/>
    </row>
    <row r="56" spans="1:8" x14ac:dyDescent="0.2">
      <c r="A56" s="35" t="s">
        <v>119</v>
      </c>
      <c r="B56" s="47">
        <v>2.1151749999999998</v>
      </c>
      <c r="C56" s="47">
        <v>1.0102999999999999E-2</v>
      </c>
      <c r="D56" s="47">
        <v>3.1588750000000001</v>
      </c>
      <c r="E56" s="47">
        <v>0.90803100000000003</v>
      </c>
      <c r="F56" s="4"/>
      <c r="G56" s="3"/>
      <c r="H56" s="3"/>
    </row>
    <row r="57" spans="1:8" x14ac:dyDescent="0.2">
      <c r="A57" s="37" t="s">
        <v>137</v>
      </c>
      <c r="B57" s="38">
        <v>0.54878000000000005</v>
      </c>
      <c r="C57" s="38">
        <v>0.28134500000000001</v>
      </c>
      <c r="D57" s="38">
        <v>1.3699030000000001</v>
      </c>
      <c r="E57" s="38">
        <v>0.90426799999999996</v>
      </c>
      <c r="F57" s="4"/>
      <c r="G57" s="3"/>
      <c r="H57" s="3"/>
    </row>
    <row r="58" spans="1:8" x14ac:dyDescent="0.2">
      <c r="A58" s="36" t="s">
        <v>118</v>
      </c>
      <c r="B58" s="47">
        <v>0.14698</v>
      </c>
      <c r="C58" s="47">
        <v>9.3451000000000006E-2</v>
      </c>
      <c r="D58" s="47">
        <v>0.49892500000000001</v>
      </c>
      <c r="E58" s="47">
        <v>0.67386500000000005</v>
      </c>
      <c r="F58" s="4"/>
      <c r="G58" s="3"/>
      <c r="H58" s="3"/>
    </row>
    <row r="59" spans="1:8" x14ac:dyDescent="0.2">
      <c r="A59" s="37" t="s">
        <v>180</v>
      </c>
      <c r="B59" s="38" t="s">
        <v>253</v>
      </c>
      <c r="C59" s="38" t="s">
        <v>253</v>
      </c>
      <c r="D59" s="38">
        <v>0.35260799999999998</v>
      </c>
      <c r="E59" s="38">
        <v>0.66647100000000004</v>
      </c>
      <c r="F59" s="4"/>
      <c r="G59" s="3"/>
      <c r="H59" s="3"/>
    </row>
    <row r="60" spans="1:8" x14ac:dyDescent="0.2">
      <c r="A60" s="35" t="s">
        <v>126</v>
      </c>
      <c r="B60" s="47">
        <v>0.125642</v>
      </c>
      <c r="C60" s="47">
        <v>0.29742400000000002</v>
      </c>
      <c r="D60" s="47">
        <v>0.36359799999999998</v>
      </c>
      <c r="E60" s="47">
        <v>0.418157</v>
      </c>
      <c r="F60" s="4"/>
      <c r="G60" s="3"/>
      <c r="H60" s="3"/>
    </row>
    <row r="61" spans="1:8" x14ac:dyDescent="0.2">
      <c r="A61" s="37" t="s">
        <v>160</v>
      </c>
      <c r="B61" s="38">
        <v>6.9684419999999996</v>
      </c>
      <c r="C61" s="38" t="s">
        <v>253</v>
      </c>
      <c r="D61" s="38">
        <v>7.6103370000000004</v>
      </c>
      <c r="E61" s="38">
        <v>0.38477899999999998</v>
      </c>
      <c r="F61" s="4"/>
      <c r="G61" s="3"/>
      <c r="H61" s="3"/>
    </row>
    <row r="62" spans="1:8" x14ac:dyDescent="0.2">
      <c r="A62" s="36" t="s">
        <v>245</v>
      </c>
      <c r="B62" s="47" t="s">
        <v>253</v>
      </c>
      <c r="C62" s="47">
        <v>1.3372E-2</v>
      </c>
      <c r="D62" s="47" t="s">
        <v>253</v>
      </c>
      <c r="E62" s="47">
        <v>0.28884799999999999</v>
      </c>
      <c r="F62" s="4"/>
      <c r="G62" s="3"/>
      <c r="H62" s="3"/>
    </row>
    <row r="63" spans="1:8" x14ac:dyDescent="0.2">
      <c r="A63" s="37" t="s">
        <v>166</v>
      </c>
      <c r="B63" s="38" t="s">
        <v>253</v>
      </c>
      <c r="C63" s="38" t="s">
        <v>253</v>
      </c>
      <c r="D63" s="38">
        <v>3.4450000000000001E-2</v>
      </c>
      <c r="E63" s="38">
        <v>0.28689999999999999</v>
      </c>
      <c r="F63" s="4"/>
      <c r="G63" s="3"/>
      <c r="H63" s="3"/>
    </row>
    <row r="64" spans="1:8" x14ac:dyDescent="0.2">
      <c r="A64" s="39" t="s">
        <v>163</v>
      </c>
      <c r="B64" s="50">
        <v>845.05891799999995</v>
      </c>
      <c r="C64" s="50">
        <v>567.52578400000004</v>
      </c>
      <c r="D64" s="50">
        <v>3260.6020279999998</v>
      </c>
      <c r="E64" s="50">
        <v>1187.6777079999999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51" t="s">
        <v>214</v>
      </c>
      <c r="B66" s="31"/>
      <c r="C66" s="31"/>
      <c r="D66" s="31"/>
      <c r="E66" s="31"/>
    </row>
    <row r="67" spans="1:8" x14ac:dyDescent="0.2">
      <c r="A67" s="66" t="str">
        <f>'working sheet'!$B$34</f>
        <v xml:space="preserve"> بيانات عام 2021 أوليّة </v>
      </c>
      <c r="B67" s="66"/>
      <c r="C67" s="66"/>
      <c r="D67" s="66"/>
      <c r="E67" s="66"/>
    </row>
    <row r="85" spans="1:1" ht="15" x14ac:dyDescent="0.2">
      <c r="A85" s="14"/>
    </row>
    <row r="86" spans="1:1" ht="15" x14ac:dyDescent="0.2">
      <c r="A86" s="14"/>
    </row>
  </sheetData>
  <mergeCells count="5">
    <mergeCell ref="A5:A6"/>
    <mergeCell ref="B5:C5"/>
    <mergeCell ref="D5:E5"/>
    <mergeCell ref="A67:E67"/>
    <mergeCell ref="A4:G4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rightToLeft="1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0" t="str">
        <f>'working sheet'!J13</f>
        <v>حركة التجارة الخارجية السلعية غير النفطية - عبر منافذ إمارة أبوظبي-مارس 2021</v>
      </c>
      <c r="B2" s="24"/>
      <c r="C2" s="24"/>
      <c r="D2" s="24"/>
      <c r="E2" s="24"/>
      <c r="F2" s="24"/>
      <c r="G2" s="24"/>
    </row>
    <row r="3" spans="1:12" ht="30" customHeight="1" x14ac:dyDescent="0.2">
      <c r="A3" s="61" t="s">
        <v>259</v>
      </c>
      <c r="B3" s="34"/>
      <c r="C3" s="34"/>
      <c r="D3" s="34"/>
      <c r="E3" s="34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63" t="s">
        <v>213</v>
      </c>
      <c r="B4" s="63"/>
      <c r="C4" s="63"/>
      <c r="D4" s="63"/>
      <c r="E4" s="63"/>
      <c r="F4" s="63"/>
      <c r="G4" s="63"/>
      <c r="H4" s="7"/>
    </row>
    <row r="5" spans="1:12" ht="24" customHeight="1" x14ac:dyDescent="0.2">
      <c r="A5" s="67" t="s">
        <v>216</v>
      </c>
      <c r="B5" s="65" t="s">
        <v>217</v>
      </c>
      <c r="C5" s="65"/>
      <c r="D5" s="65" t="s">
        <v>218</v>
      </c>
      <c r="E5" s="65"/>
      <c r="F5" s="12"/>
      <c r="G5" s="3"/>
      <c r="H5" s="3"/>
    </row>
    <row r="6" spans="1:12" ht="25.5" customHeight="1" x14ac:dyDescent="0.2">
      <c r="A6" s="67"/>
      <c r="B6" s="44">
        <f>'working sheet'!D4</f>
        <v>2020</v>
      </c>
      <c r="C6" s="44">
        <f>'working sheet'!D5</f>
        <v>2021</v>
      </c>
      <c r="D6" s="44">
        <f>'working sheet'!D4</f>
        <v>2020</v>
      </c>
      <c r="E6" s="44">
        <f>'working sheet'!D5</f>
        <v>2021</v>
      </c>
      <c r="F6" s="12"/>
      <c r="G6" s="3"/>
      <c r="H6" s="3"/>
    </row>
    <row r="7" spans="1:12" x14ac:dyDescent="0.2">
      <c r="A7" s="9" t="s">
        <v>3</v>
      </c>
      <c r="B7" s="62">
        <v>9050.6901089999992</v>
      </c>
      <c r="C7" s="62">
        <v>8410.3038890000007</v>
      </c>
      <c r="D7" s="62">
        <v>28306.435992999999</v>
      </c>
      <c r="E7" s="62">
        <v>21976.470353000001</v>
      </c>
      <c r="F7" s="12"/>
      <c r="G7" s="3"/>
      <c r="H7" s="3"/>
    </row>
    <row r="8" spans="1:12" x14ac:dyDescent="0.2">
      <c r="A8" s="35" t="s">
        <v>100</v>
      </c>
      <c r="B8" s="47">
        <v>1141.0933210000001</v>
      </c>
      <c r="C8" s="47">
        <v>1367.8696050000001</v>
      </c>
      <c r="D8" s="47">
        <v>3120.2622710000001</v>
      </c>
      <c r="E8" s="47">
        <v>3505.843527</v>
      </c>
      <c r="F8" s="12"/>
      <c r="G8" s="3"/>
      <c r="H8" s="3"/>
    </row>
    <row r="9" spans="1:12" x14ac:dyDescent="0.2">
      <c r="A9" s="37" t="s">
        <v>106</v>
      </c>
      <c r="B9" s="38">
        <v>1310.0185610000001</v>
      </c>
      <c r="C9" s="38">
        <v>997.69556599999999</v>
      </c>
      <c r="D9" s="38">
        <v>3120.2782769999999</v>
      </c>
      <c r="E9" s="38">
        <v>2554.1517279999998</v>
      </c>
      <c r="F9" s="12"/>
      <c r="G9" s="3"/>
      <c r="H9" s="3"/>
    </row>
    <row r="10" spans="1:12" x14ac:dyDescent="0.2">
      <c r="A10" s="36" t="s">
        <v>104</v>
      </c>
      <c r="B10" s="47">
        <v>419.82304299999998</v>
      </c>
      <c r="C10" s="47">
        <v>628.33191699999998</v>
      </c>
      <c r="D10" s="47">
        <v>2040.4415799999999</v>
      </c>
      <c r="E10" s="47">
        <v>1800.588154</v>
      </c>
      <c r="F10" s="12"/>
      <c r="G10" s="3"/>
      <c r="H10" s="3"/>
    </row>
    <row r="11" spans="1:12" x14ac:dyDescent="0.2">
      <c r="A11" s="37" t="s">
        <v>133</v>
      </c>
      <c r="B11" s="38">
        <v>194.561115</v>
      </c>
      <c r="C11" s="38">
        <v>606.73134800000003</v>
      </c>
      <c r="D11" s="38">
        <v>930.72193200000004</v>
      </c>
      <c r="E11" s="38">
        <v>1363.5674710000001</v>
      </c>
      <c r="F11" s="12"/>
      <c r="G11" s="3"/>
      <c r="H11" s="3"/>
    </row>
    <row r="12" spans="1:12" x14ac:dyDescent="0.2">
      <c r="A12" s="35" t="s">
        <v>170</v>
      </c>
      <c r="B12" s="47">
        <v>604.57897200000002</v>
      </c>
      <c r="C12" s="47">
        <v>683.45291799999995</v>
      </c>
      <c r="D12" s="47">
        <v>1807.013138</v>
      </c>
      <c r="E12" s="47">
        <v>1317.061285</v>
      </c>
      <c r="F12" s="12"/>
      <c r="G12" s="3"/>
      <c r="H12" s="3"/>
    </row>
    <row r="13" spans="1:12" x14ac:dyDescent="0.2">
      <c r="A13" s="37" t="s">
        <v>136</v>
      </c>
      <c r="B13" s="38">
        <v>332.34569499999998</v>
      </c>
      <c r="C13" s="38">
        <v>416.18921899999998</v>
      </c>
      <c r="D13" s="38">
        <v>1499.2856710000001</v>
      </c>
      <c r="E13" s="38">
        <v>1201.6254590000001</v>
      </c>
      <c r="F13" s="12"/>
      <c r="G13" s="3"/>
      <c r="H13" s="3"/>
    </row>
    <row r="14" spans="1:12" x14ac:dyDescent="0.2">
      <c r="A14" s="36" t="s">
        <v>126</v>
      </c>
      <c r="B14" s="47">
        <v>975.88340300000004</v>
      </c>
      <c r="C14" s="47">
        <v>378.62252999999998</v>
      </c>
      <c r="D14" s="47">
        <v>2668.5567700000001</v>
      </c>
      <c r="E14" s="47">
        <v>965.66933300000005</v>
      </c>
      <c r="F14" s="12"/>
      <c r="G14" s="3"/>
      <c r="H14" s="3"/>
    </row>
    <row r="15" spans="1:12" x14ac:dyDescent="0.2">
      <c r="A15" s="37" t="s">
        <v>108</v>
      </c>
      <c r="B15" s="38">
        <v>65.585621000000003</v>
      </c>
      <c r="C15" s="38">
        <v>325.42021499999998</v>
      </c>
      <c r="D15" s="38">
        <v>583.84969899999999</v>
      </c>
      <c r="E15" s="38">
        <v>807.00436300000001</v>
      </c>
      <c r="F15" s="12"/>
      <c r="G15" s="3"/>
      <c r="H15" s="3"/>
    </row>
    <row r="16" spans="1:12" x14ac:dyDescent="0.2">
      <c r="A16" s="35" t="s">
        <v>109</v>
      </c>
      <c r="B16" s="47">
        <v>148.82813200000001</v>
      </c>
      <c r="C16" s="47">
        <v>379.87624899999997</v>
      </c>
      <c r="D16" s="47">
        <v>392.76928400000003</v>
      </c>
      <c r="E16" s="47">
        <v>707.27567399999998</v>
      </c>
      <c r="F16" s="12"/>
      <c r="G16" s="3"/>
      <c r="H16" s="3"/>
    </row>
    <row r="17" spans="1:8" x14ac:dyDescent="0.2">
      <c r="A17" s="37" t="s">
        <v>103</v>
      </c>
      <c r="B17" s="38">
        <v>280.18711500000001</v>
      </c>
      <c r="C17" s="38">
        <v>225.82731100000001</v>
      </c>
      <c r="D17" s="38">
        <v>689.88584500000002</v>
      </c>
      <c r="E17" s="38">
        <v>706.93849499999999</v>
      </c>
      <c r="F17" s="12"/>
      <c r="G17" s="3"/>
      <c r="H17" s="3"/>
    </row>
    <row r="18" spans="1:8" x14ac:dyDescent="0.2">
      <c r="A18" s="36" t="s">
        <v>105</v>
      </c>
      <c r="B18" s="47">
        <v>341.88104900000002</v>
      </c>
      <c r="C18" s="47">
        <v>175.70554100000001</v>
      </c>
      <c r="D18" s="47">
        <v>1498.8216460000001</v>
      </c>
      <c r="E18" s="47">
        <v>648.89565300000004</v>
      </c>
      <c r="F18" s="12"/>
      <c r="G18" s="3"/>
      <c r="H18" s="3"/>
    </row>
    <row r="19" spans="1:8" x14ac:dyDescent="0.2">
      <c r="A19" s="37" t="s">
        <v>124</v>
      </c>
      <c r="B19" s="38">
        <v>839.75765000000001</v>
      </c>
      <c r="C19" s="38">
        <v>210.97748300000001</v>
      </c>
      <c r="D19" s="38">
        <v>2579.575906</v>
      </c>
      <c r="E19" s="38">
        <v>518.38480400000003</v>
      </c>
      <c r="F19" s="12"/>
      <c r="G19" s="3"/>
      <c r="H19" s="3"/>
    </row>
    <row r="20" spans="1:8" x14ac:dyDescent="0.2">
      <c r="A20" s="35" t="s">
        <v>119</v>
      </c>
      <c r="B20" s="47">
        <v>122.548483</v>
      </c>
      <c r="C20" s="47">
        <v>196.40779800000001</v>
      </c>
      <c r="D20" s="47">
        <v>330.82558399999999</v>
      </c>
      <c r="E20" s="47">
        <v>437.06913900000001</v>
      </c>
      <c r="F20" s="12"/>
      <c r="G20" s="3"/>
      <c r="H20" s="3"/>
    </row>
    <row r="21" spans="1:8" x14ac:dyDescent="0.2">
      <c r="A21" s="37" t="s">
        <v>171</v>
      </c>
      <c r="B21" s="38">
        <v>41.467458999999998</v>
      </c>
      <c r="C21" s="38">
        <v>47.449751999999997</v>
      </c>
      <c r="D21" s="38">
        <v>237.78362999999999</v>
      </c>
      <c r="E21" s="38">
        <v>384.15200399999998</v>
      </c>
      <c r="F21" s="12"/>
      <c r="G21" s="3"/>
      <c r="H21" s="3"/>
    </row>
    <row r="22" spans="1:8" x14ac:dyDescent="0.2">
      <c r="A22" s="36" t="s">
        <v>168</v>
      </c>
      <c r="B22" s="47">
        <v>116.864317</v>
      </c>
      <c r="C22" s="47">
        <v>76.853531000000004</v>
      </c>
      <c r="D22" s="47">
        <v>286.99639400000001</v>
      </c>
      <c r="E22" s="47">
        <v>378.668071</v>
      </c>
      <c r="F22" s="12"/>
      <c r="G22" s="3"/>
      <c r="H22" s="3"/>
    </row>
    <row r="23" spans="1:8" x14ac:dyDescent="0.2">
      <c r="A23" s="37" t="s">
        <v>115</v>
      </c>
      <c r="B23" s="38">
        <v>63.540114000000003</v>
      </c>
      <c r="C23" s="38">
        <v>190.18865500000001</v>
      </c>
      <c r="D23" s="38">
        <v>239.139882</v>
      </c>
      <c r="E23" s="38">
        <v>368.18511799999999</v>
      </c>
      <c r="F23" s="12"/>
      <c r="G23" s="3"/>
      <c r="H23" s="3"/>
    </row>
    <row r="24" spans="1:8" x14ac:dyDescent="0.2">
      <c r="A24" s="35" t="s">
        <v>160</v>
      </c>
      <c r="B24" s="47">
        <v>92.287199000000001</v>
      </c>
      <c r="C24" s="47">
        <v>104.607597</v>
      </c>
      <c r="D24" s="47">
        <v>466.16366599999998</v>
      </c>
      <c r="E24" s="47">
        <v>323.44491199999999</v>
      </c>
      <c r="F24" s="12"/>
      <c r="G24" s="3"/>
      <c r="H24" s="3"/>
    </row>
    <row r="25" spans="1:8" x14ac:dyDescent="0.2">
      <c r="A25" s="37" t="s">
        <v>152</v>
      </c>
      <c r="B25" s="38">
        <v>244.657476</v>
      </c>
      <c r="C25" s="38">
        <v>111.315876</v>
      </c>
      <c r="D25" s="38">
        <v>653.851448</v>
      </c>
      <c r="E25" s="38">
        <v>306.15111899999999</v>
      </c>
      <c r="F25" s="12"/>
      <c r="G25" s="3"/>
      <c r="H25" s="3"/>
    </row>
    <row r="26" spans="1:8" x14ac:dyDescent="0.2">
      <c r="A26" s="36" t="s">
        <v>123</v>
      </c>
      <c r="B26" s="47">
        <v>72.764353999999997</v>
      </c>
      <c r="C26" s="47">
        <v>86.059923999999995</v>
      </c>
      <c r="D26" s="47">
        <v>235.39993200000001</v>
      </c>
      <c r="E26" s="47">
        <v>247.69255999999999</v>
      </c>
      <c r="F26" s="12"/>
      <c r="G26" s="3"/>
      <c r="H26" s="3"/>
    </row>
    <row r="27" spans="1:8" x14ac:dyDescent="0.2">
      <c r="A27" s="37" t="s">
        <v>101</v>
      </c>
      <c r="B27" s="38">
        <v>58.085836</v>
      </c>
      <c r="C27" s="38">
        <v>93.029690000000002</v>
      </c>
      <c r="D27" s="38">
        <v>190.16664700000001</v>
      </c>
      <c r="E27" s="38">
        <v>224.64559499999999</v>
      </c>
      <c r="F27" s="12"/>
      <c r="G27" s="3"/>
      <c r="H27" s="3"/>
    </row>
    <row r="28" spans="1:8" x14ac:dyDescent="0.2">
      <c r="A28" s="35" t="s">
        <v>173</v>
      </c>
      <c r="B28" s="47">
        <v>50.489213999999997</v>
      </c>
      <c r="C28" s="47">
        <v>80.855209000000002</v>
      </c>
      <c r="D28" s="47">
        <v>176.05896200000001</v>
      </c>
      <c r="E28" s="47">
        <v>177.63925</v>
      </c>
      <c r="F28" s="12"/>
      <c r="G28" s="3"/>
      <c r="H28" s="3"/>
    </row>
    <row r="29" spans="1:8" x14ac:dyDescent="0.2">
      <c r="A29" s="37" t="s">
        <v>113</v>
      </c>
      <c r="B29" s="38">
        <v>79.815276999999995</v>
      </c>
      <c r="C29" s="38">
        <v>72.548981999999995</v>
      </c>
      <c r="D29" s="38">
        <v>233.82309599999999</v>
      </c>
      <c r="E29" s="38">
        <v>162.44901300000001</v>
      </c>
      <c r="F29" s="12"/>
      <c r="G29" s="3"/>
      <c r="H29" s="3"/>
    </row>
    <row r="30" spans="1:8" x14ac:dyDescent="0.2">
      <c r="A30" s="36" t="s">
        <v>107</v>
      </c>
      <c r="B30" s="47">
        <v>32.251542999999998</v>
      </c>
      <c r="C30" s="47">
        <v>52.642367999999998</v>
      </c>
      <c r="D30" s="47">
        <v>106.97650899999999</v>
      </c>
      <c r="E30" s="47">
        <v>157.30808300000001</v>
      </c>
      <c r="F30" s="12"/>
      <c r="G30" s="3"/>
      <c r="H30" s="3"/>
    </row>
    <row r="31" spans="1:8" x14ac:dyDescent="0.2">
      <c r="A31" s="37" t="s">
        <v>142</v>
      </c>
      <c r="B31" s="38">
        <v>53.371212999999997</v>
      </c>
      <c r="C31" s="38">
        <v>32.817290999999997</v>
      </c>
      <c r="D31" s="38">
        <v>137.592929</v>
      </c>
      <c r="E31" s="38">
        <v>155.995892</v>
      </c>
      <c r="F31" s="12"/>
      <c r="G31" s="3"/>
      <c r="H31" s="3"/>
    </row>
    <row r="32" spans="1:8" x14ac:dyDescent="0.2">
      <c r="A32" s="35" t="s">
        <v>130</v>
      </c>
      <c r="B32" s="47">
        <v>57.738565999999999</v>
      </c>
      <c r="C32" s="47">
        <v>44.209488999999998</v>
      </c>
      <c r="D32" s="47">
        <v>163.835791</v>
      </c>
      <c r="E32" s="47">
        <v>143.44575699999999</v>
      </c>
      <c r="F32" s="12"/>
      <c r="G32" s="3"/>
      <c r="H32" s="3"/>
    </row>
    <row r="33" spans="1:8" x14ac:dyDescent="0.2">
      <c r="A33" s="37" t="s">
        <v>172</v>
      </c>
      <c r="B33" s="38">
        <v>68.823284999999998</v>
      </c>
      <c r="C33" s="38">
        <v>36.174427000000001</v>
      </c>
      <c r="D33" s="38">
        <v>191.55534700000001</v>
      </c>
      <c r="E33" s="38">
        <v>143.36073999999999</v>
      </c>
      <c r="F33" s="12"/>
      <c r="G33" s="3"/>
      <c r="H33" s="3"/>
    </row>
    <row r="34" spans="1:8" x14ac:dyDescent="0.2">
      <c r="A34" s="36" t="s">
        <v>140</v>
      </c>
      <c r="B34" s="47">
        <v>75.819873999999999</v>
      </c>
      <c r="C34" s="47">
        <v>29.418443</v>
      </c>
      <c r="D34" s="47">
        <v>173.39242100000001</v>
      </c>
      <c r="E34" s="47">
        <v>142.748458</v>
      </c>
      <c r="F34" s="12"/>
      <c r="G34" s="3"/>
      <c r="H34" s="3"/>
    </row>
    <row r="35" spans="1:8" x14ac:dyDescent="0.2">
      <c r="A35" s="37" t="s">
        <v>118</v>
      </c>
      <c r="B35" s="38">
        <v>61.431975999999999</v>
      </c>
      <c r="C35" s="38">
        <v>40.242874</v>
      </c>
      <c r="D35" s="38">
        <v>212.659413</v>
      </c>
      <c r="E35" s="38">
        <v>134.14488700000001</v>
      </c>
      <c r="F35" s="12"/>
      <c r="G35" s="3"/>
      <c r="H35" s="3"/>
    </row>
    <row r="36" spans="1:8" x14ac:dyDescent="0.2">
      <c r="A36" s="35" t="s">
        <v>121</v>
      </c>
      <c r="B36" s="47">
        <v>152.67387299999999</v>
      </c>
      <c r="C36" s="47">
        <v>45.874659000000001</v>
      </c>
      <c r="D36" s="47">
        <v>448.03583600000002</v>
      </c>
      <c r="E36" s="47">
        <v>127.554348</v>
      </c>
      <c r="F36" s="12"/>
      <c r="G36" s="3"/>
      <c r="H36" s="3"/>
    </row>
    <row r="37" spans="1:8" x14ac:dyDescent="0.2">
      <c r="A37" s="37" t="s">
        <v>112</v>
      </c>
      <c r="B37" s="38">
        <v>61.216509000000002</v>
      </c>
      <c r="C37" s="38">
        <v>41.735771</v>
      </c>
      <c r="D37" s="38">
        <v>179.81235699999999</v>
      </c>
      <c r="E37" s="38">
        <v>117.347989</v>
      </c>
      <c r="F37" s="12"/>
      <c r="G37" s="3"/>
      <c r="H37" s="3"/>
    </row>
    <row r="38" spans="1:8" x14ac:dyDescent="0.2">
      <c r="A38" s="36" t="s">
        <v>134</v>
      </c>
      <c r="B38" s="47">
        <v>24.291025999999999</v>
      </c>
      <c r="C38" s="47">
        <v>60.096319000000001</v>
      </c>
      <c r="D38" s="47">
        <v>72.305674999999994</v>
      </c>
      <c r="E38" s="47">
        <v>111.874315</v>
      </c>
      <c r="F38" s="12"/>
      <c r="G38" s="3"/>
      <c r="H38" s="3"/>
    </row>
    <row r="39" spans="1:8" x14ac:dyDescent="0.2">
      <c r="A39" s="37" t="s">
        <v>156</v>
      </c>
      <c r="B39" s="38">
        <v>30.260614</v>
      </c>
      <c r="C39" s="38">
        <v>54.615105</v>
      </c>
      <c r="D39" s="38">
        <v>81.049779000000001</v>
      </c>
      <c r="E39" s="38">
        <v>104.74099699999999</v>
      </c>
      <c r="F39" s="12"/>
      <c r="G39" s="3"/>
      <c r="H39" s="3"/>
    </row>
    <row r="40" spans="1:8" x14ac:dyDescent="0.2">
      <c r="A40" s="35" t="s">
        <v>158</v>
      </c>
      <c r="B40" s="47">
        <v>20.209858000000001</v>
      </c>
      <c r="C40" s="47">
        <v>47.479638999999999</v>
      </c>
      <c r="D40" s="47">
        <v>184.23398800000001</v>
      </c>
      <c r="E40" s="47">
        <v>103.28515400000001</v>
      </c>
      <c r="F40" s="12"/>
      <c r="G40" s="3"/>
      <c r="H40" s="3"/>
    </row>
    <row r="41" spans="1:8" x14ac:dyDescent="0.2">
      <c r="A41" s="37" t="s">
        <v>131</v>
      </c>
      <c r="B41" s="38">
        <v>112.93317399999999</v>
      </c>
      <c r="C41" s="38">
        <v>30.354503000000001</v>
      </c>
      <c r="D41" s="38">
        <v>235.829543</v>
      </c>
      <c r="E41" s="38">
        <v>95.765629000000004</v>
      </c>
      <c r="F41" s="12"/>
      <c r="G41" s="3"/>
      <c r="H41" s="3"/>
    </row>
    <row r="42" spans="1:8" x14ac:dyDescent="0.2">
      <c r="A42" s="36" t="s">
        <v>111</v>
      </c>
      <c r="B42" s="47">
        <v>35.578820999999998</v>
      </c>
      <c r="C42" s="47">
        <v>34.360005000000001</v>
      </c>
      <c r="D42" s="47">
        <v>92.927764999999994</v>
      </c>
      <c r="E42" s="47">
        <v>86.684655000000006</v>
      </c>
      <c r="F42" s="12"/>
      <c r="G42" s="3"/>
      <c r="H42" s="3"/>
    </row>
    <row r="43" spans="1:8" x14ac:dyDescent="0.2">
      <c r="A43" s="37" t="s">
        <v>166</v>
      </c>
      <c r="B43" s="38">
        <v>52.026321000000003</v>
      </c>
      <c r="C43" s="38">
        <v>1.192043</v>
      </c>
      <c r="D43" s="38">
        <v>179.28142800000001</v>
      </c>
      <c r="E43" s="38">
        <v>84.489444000000006</v>
      </c>
      <c r="F43" s="12"/>
      <c r="G43" s="3"/>
      <c r="H43" s="3"/>
    </row>
    <row r="44" spans="1:8" x14ac:dyDescent="0.2">
      <c r="A44" s="35" t="s">
        <v>181</v>
      </c>
      <c r="B44" s="47">
        <v>4.4326749999999997</v>
      </c>
      <c r="C44" s="47">
        <v>9.8308700000000009</v>
      </c>
      <c r="D44" s="47">
        <v>18.521643000000001</v>
      </c>
      <c r="E44" s="47">
        <v>79.489303000000007</v>
      </c>
      <c r="F44" s="12"/>
      <c r="G44" s="3"/>
      <c r="H44" s="3"/>
    </row>
    <row r="45" spans="1:8" x14ac:dyDescent="0.2">
      <c r="A45" s="37" t="s">
        <v>125</v>
      </c>
      <c r="B45" s="38">
        <v>27.649764999999999</v>
      </c>
      <c r="C45" s="38">
        <v>22.952356000000002</v>
      </c>
      <c r="D45" s="38">
        <v>83.895831000000001</v>
      </c>
      <c r="E45" s="38">
        <v>75.944665999999998</v>
      </c>
      <c r="F45" s="12"/>
      <c r="G45" s="3"/>
      <c r="H45" s="3"/>
    </row>
    <row r="46" spans="1:8" x14ac:dyDescent="0.2">
      <c r="A46" s="36" t="s">
        <v>164</v>
      </c>
      <c r="B46" s="47">
        <v>19.10181</v>
      </c>
      <c r="C46" s="47">
        <v>36.836190999999999</v>
      </c>
      <c r="D46" s="47">
        <v>58.955522999999999</v>
      </c>
      <c r="E46" s="47">
        <v>75.745414999999994</v>
      </c>
      <c r="F46" s="12"/>
      <c r="G46" s="3"/>
      <c r="H46" s="3"/>
    </row>
    <row r="47" spans="1:8" x14ac:dyDescent="0.2">
      <c r="A47" s="37" t="s">
        <v>177</v>
      </c>
      <c r="B47" s="38">
        <v>23.446649000000001</v>
      </c>
      <c r="C47" s="38">
        <v>30.103662</v>
      </c>
      <c r="D47" s="38">
        <v>45.626252000000001</v>
      </c>
      <c r="E47" s="38">
        <v>75.015925999999993</v>
      </c>
      <c r="F47" s="12"/>
      <c r="G47" s="3"/>
      <c r="H47" s="3"/>
    </row>
    <row r="48" spans="1:8" x14ac:dyDescent="0.2">
      <c r="A48" s="35" t="s">
        <v>179</v>
      </c>
      <c r="B48" s="47">
        <v>25.065003999999998</v>
      </c>
      <c r="C48" s="47">
        <v>32.347613000000003</v>
      </c>
      <c r="D48" s="47">
        <v>56.426876</v>
      </c>
      <c r="E48" s="47">
        <v>72.527803000000006</v>
      </c>
      <c r="F48" s="12"/>
      <c r="G48" s="3"/>
      <c r="H48" s="3"/>
    </row>
    <row r="49" spans="1:8" x14ac:dyDescent="0.2">
      <c r="A49" s="37" t="s">
        <v>110</v>
      </c>
      <c r="B49" s="38">
        <v>133.72379799999999</v>
      </c>
      <c r="C49" s="38">
        <v>20.432326</v>
      </c>
      <c r="D49" s="38">
        <v>299.65731899999997</v>
      </c>
      <c r="E49" s="38">
        <v>71.740144999999998</v>
      </c>
      <c r="F49" s="12"/>
      <c r="G49" s="3"/>
      <c r="H49" s="3"/>
    </row>
    <row r="50" spans="1:8" x14ac:dyDescent="0.2">
      <c r="A50" s="36" t="s">
        <v>175</v>
      </c>
      <c r="B50" s="47">
        <v>24.756615</v>
      </c>
      <c r="C50" s="47">
        <v>17.814252</v>
      </c>
      <c r="D50" s="47">
        <v>66.041737999999995</v>
      </c>
      <c r="E50" s="47">
        <v>55.817784000000003</v>
      </c>
      <c r="F50" s="12"/>
      <c r="G50" s="3"/>
      <c r="H50" s="3"/>
    </row>
    <row r="51" spans="1:8" x14ac:dyDescent="0.2">
      <c r="A51" s="37" t="s">
        <v>178</v>
      </c>
      <c r="B51" s="38">
        <v>25.604139</v>
      </c>
      <c r="C51" s="38">
        <v>20.705867000000001</v>
      </c>
      <c r="D51" s="38">
        <v>50.974414000000003</v>
      </c>
      <c r="E51" s="38">
        <v>53.188901000000001</v>
      </c>
      <c r="F51" s="12"/>
      <c r="G51" s="3"/>
      <c r="H51" s="3"/>
    </row>
    <row r="52" spans="1:8" x14ac:dyDescent="0.2">
      <c r="A52" s="35" t="s">
        <v>148</v>
      </c>
      <c r="B52" s="47">
        <v>73.532982000000004</v>
      </c>
      <c r="C52" s="47">
        <v>17.619509999999998</v>
      </c>
      <c r="D52" s="47">
        <v>133.60206700000001</v>
      </c>
      <c r="E52" s="47">
        <v>52.795639999999999</v>
      </c>
      <c r="F52" s="12"/>
      <c r="G52" s="3"/>
      <c r="H52" s="3"/>
    </row>
    <row r="53" spans="1:8" x14ac:dyDescent="0.2">
      <c r="A53" s="37" t="s">
        <v>180</v>
      </c>
      <c r="B53" s="38">
        <v>25.751937000000002</v>
      </c>
      <c r="C53" s="38">
        <v>27.110398</v>
      </c>
      <c r="D53" s="38">
        <v>60.837561000000001</v>
      </c>
      <c r="E53" s="38">
        <v>44.148823999999998</v>
      </c>
      <c r="F53" s="12"/>
      <c r="G53" s="3"/>
      <c r="H53" s="3"/>
    </row>
    <row r="54" spans="1:8" x14ac:dyDescent="0.2">
      <c r="A54" s="36" t="s">
        <v>117</v>
      </c>
      <c r="B54" s="47">
        <v>9.2523280000000003</v>
      </c>
      <c r="C54" s="47">
        <v>16.012868999999998</v>
      </c>
      <c r="D54" s="47">
        <v>34.704645999999997</v>
      </c>
      <c r="E54" s="47">
        <v>43.388426000000003</v>
      </c>
      <c r="F54" s="12"/>
      <c r="G54" s="3"/>
      <c r="H54" s="3"/>
    </row>
    <row r="55" spans="1:8" x14ac:dyDescent="0.2">
      <c r="A55" s="37" t="s">
        <v>145</v>
      </c>
      <c r="B55" s="38">
        <v>8.853726</v>
      </c>
      <c r="C55" s="38">
        <v>17.192702000000001</v>
      </c>
      <c r="D55" s="38">
        <v>28.192350999999999</v>
      </c>
      <c r="E55" s="38">
        <v>40.439532999999997</v>
      </c>
      <c r="F55" s="12"/>
      <c r="G55" s="3"/>
      <c r="H55" s="3"/>
    </row>
    <row r="56" spans="1:8" x14ac:dyDescent="0.2">
      <c r="A56" s="35" t="s">
        <v>162</v>
      </c>
      <c r="B56" s="47">
        <v>9.4200750000000006</v>
      </c>
      <c r="C56" s="47">
        <v>12.126443</v>
      </c>
      <c r="D56" s="47">
        <v>29.252714000000001</v>
      </c>
      <c r="E56" s="47">
        <v>37.556137999999997</v>
      </c>
      <c r="F56" s="12"/>
      <c r="G56" s="3"/>
      <c r="H56" s="3"/>
    </row>
    <row r="57" spans="1:8" x14ac:dyDescent="0.2">
      <c r="A57" s="37" t="s">
        <v>169</v>
      </c>
      <c r="B57" s="38">
        <v>7.678928</v>
      </c>
      <c r="C57" s="38">
        <v>4.96502</v>
      </c>
      <c r="D57" s="38">
        <v>17.262706000000001</v>
      </c>
      <c r="E57" s="38">
        <v>35.085180999999999</v>
      </c>
      <c r="F57" s="12"/>
      <c r="G57" s="3"/>
      <c r="H57" s="3"/>
    </row>
    <row r="58" spans="1:8" x14ac:dyDescent="0.2">
      <c r="A58" s="36" t="s">
        <v>176</v>
      </c>
      <c r="B58" s="47">
        <v>15.489765999999999</v>
      </c>
      <c r="C58" s="47">
        <v>10.979729000000001</v>
      </c>
      <c r="D58" s="47">
        <v>68.919741000000002</v>
      </c>
      <c r="E58" s="47">
        <v>31.622236999999998</v>
      </c>
      <c r="F58" s="12"/>
      <c r="G58" s="3"/>
      <c r="H58" s="3"/>
    </row>
    <row r="59" spans="1:8" x14ac:dyDescent="0.2">
      <c r="A59" s="37" t="s">
        <v>157</v>
      </c>
      <c r="B59" s="38">
        <v>5.071688</v>
      </c>
      <c r="C59" s="38">
        <v>5.2603369999999998</v>
      </c>
      <c r="D59" s="38">
        <v>16.132334</v>
      </c>
      <c r="E59" s="38">
        <v>26.262647999999999</v>
      </c>
      <c r="F59" s="12"/>
      <c r="G59" s="3"/>
      <c r="H59" s="3"/>
    </row>
    <row r="60" spans="1:8" x14ac:dyDescent="0.2">
      <c r="A60" s="35" t="s">
        <v>150</v>
      </c>
      <c r="B60" s="47">
        <v>3.72248</v>
      </c>
      <c r="C60" s="47">
        <v>15.495699</v>
      </c>
      <c r="D60" s="47">
        <v>88.024919999999995</v>
      </c>
      <c r="E60" s="47">
        <v>25.816914000000001</v>
      </c>
      <c r="F60" s="12"/>
      <c r="G60" s="3"/>
      <c r="H60" s="3"/>
    </row>
    <row r="61" spans="1:8" x14ac:dyDescent="0.2">
      <c r="A61" s="37" t="s">
        <v>159</v>
      </c>
      <c r="B61" s="38">
        <v>3.9250590000000001</v>
      </c>
      <c r="C61" s="38">
        <v>10.479329</v>
      </c>
      <c r="D61" s="38">
        <v>15.159955</v>
      </c>
      <c r="E61" s="38">
        <v>24.535588000000001</v>
      </c>
      <c r="F61" s="12"/>
      <c r="G61" s="3"/>
      <c r="H61" s="3"/>
    </row>
    <row r="62" spans="1:8" x14ac:dyDescent="0.2">
      <c r="A62" s="36" t="s">
        <v>114</v>
      </c>
      <c r="B62" s="47">
        <v>2.9950519999999998</v>
      </c>
      <c r="C62" s="47">
        <v>11.871961000000001</v>
      </c>
      <c r="D62" s="47">
        <v>8.0352879999999995</v>
      </c>
      <c r="E62" s="47">
        <v>22.010059999999999</v>
      </c>
      <c r="F62" s="12"/>
      <c r="G62" s="3"/>
      <c r="H62" s="3"/>
    </row>
    <row r="63" spans="1:8" x14ac:dyDescent="0.2">
      <c r="A63" s="37" t="s">
        <v>128</v>
      </c>
      <c r="B63" s="38">
        <v>21.229879</v>
      </c>
      <c r="C63" s="38">
        <v>4.7973319999999999</v>
      </c>
      <c r="D63" s="38">
        <v>149.51545300000001</v>
      </c>
      <c r="E63" s="38">
        <v>19.355381000000001</v>
      </c>
      <c r="F63" s="12"/>
      <c r="G63" s="3"/>
      <c r="H63" s="3"/>
    </row>
    <row r="64" spans="1:8" x14ac:dyDescent="0.2">
      <c r="A64" s="35" t="s">
        <v>182</v>
      </c>
      <c r="B64" s="47">
        <v>8.5193110000000001</v>
      </c>
      <c r="C64" s="47">
        <v>7.6337570000000001</v>
      </c>
      <c r="D64" s="47">
        <v>24.207436999999999</v>
      </c>
      <c r="E64" s="47">
        <v>18.182604999999999</v>
      </c>
      <c r="F64" s="12"/>
      <c r="G64" s="3"/>
      <c r="H64" s="3"/>
    </row>
    <row r="65" spans="1:8" x14ac:dyDescent="0.2">
      <c r="A65" s="37" t="s">
        <v>122</v>
      </c>
      <c r="B65" s="38">
        <v>3.7362489999999999</v>
      </c>
      <c r="C65" s="38">
        <v>2.386514</v>
      </c>
      <c r="D65" s="38">
        <v>80.325649999999996</v>
      </c>
      <c r="E65" s="38">
        <v>17.774806999999999</v>
      </c>
      <c r="F65" s="12"/>
      <c r="G65" s="3"/>
      <c r="H65" s="3"/>
    </row>
    <row r="66" spans="1:8" x14ac:dyDescent="0.2">
      <c r="A66" s="36" t="s">
        <v>174</v>
      </c>
      <c r="B66" s="47">
        <v>50.136687999999999</v>
      </c>
      <c r="C66" s="47">
        <v>2.3570099999999998</v>
      </c>
      <c r="D66" s="47">
        <v>116.73415300000001</v>
      </c>
      <c r="E66" s="47">
        <v>15.368401</v>
      </c>
      <c r="F66" s="12"/>
      <c r="G66" s="3"/>
      <c r="H66" s="3"/>
    </row>
    <row r="67" spans="1:8" x14ac:dyDescent="0.2">
      <c r="A67" s="37" t="s">
        <v>129</v>
      </c>
      <c r="B67" s="38">
        <v>3.6778110000000002</v>
      </c>
      <c r="C67" s="38">
        <v>5.2221450000000003</v>
      </c>
      <c r="D67" s="38">
        <v>13.379879000000001</v>
      </c>
      <c r="E67" s="38">
        <v>14.285575</v>
      </c>
      <c r="F67" s="12"/>
      <c r="G67" s="3"/>
      <c r="H67" s="3"/>
    </row>
    <row r="68" spans="1:8" x14ac:dyDescent="0.2">
      <c r="A68" s="35" t="s">
        <v>189</v>
      </c>
      <c r="B68" s="47">
        <v>0.21687400000000001</v>
      </c>
      <c r="C68" s="47">
        <v>8.3923349999999992</v>
      </c>
      <c r="D68" s="47">
        <v>1.6909590000000001</v>
      </c>
      <c r="E68" s="47">
        <v>13.410608999999999</v>
      </c>
      <c r="F68" s="12"/>
      <c r="G68" s="3"/>
      <c r="H68" s="3"/>
    </row>
    <row r="69" spans="1:8" x14ac:dyDescent="0.2">
      <c r="A69" s="37" t="s">
        <v>236</v>
      </c>
      <c r="B69" s="38" t="s">
        <v>253</v>
      </c>
      <c r="C69" s="38">
        <v>1.459287</v>
      </c>
      <c r="D69" s="38" t="s">
        <v>253</v>
      </c>
      <c r="E69" s="38">
        <v>13.287164000000001</v>
      </c>
      <c r="F69" s="12"/>
      <c r="G69" s="3"/>
      <c r="H69" s="3"/>
    </row>
    <row r="70" spans="1:8" x14ac:dyDescent="0.2">
      <c r="A70" s="36" t="s">
        <v>102</v>
      </c>
      <c r="B70" s="47">
        <v>13.055154</v>
      </c>
      <c r="C70" s="47">
        <v>1.350328</v>
      </c>
      <c r="D70" s="47">
        <v>133.21493899999999</v>
      </c>
      <c r="E70" s="47">
        <v>13.161396999999999</v>
      </c>
      <c r="F70" s="12"/>
      <c r="G70" s="3"/>
      <c r="H70" s="3"/>
    </row>
    <row r="71" spans="1:8" x14ac:dyDescent="0.2">
      <c r="A71" s="37" t="s">
        <v>183</v>
      </c>
      <c r="B71" s="38">
        <v>3.1092520000000001</v>
      </c>
      <c r="C71" s="38">
        <v>2.3557039999999998</v>
      </c>
      <c r="D71" s="38">
        <v>13.67445</v>
      </c>
      <c r="E71" s="38">
        <v>8.8506529999999994</v>
      </c>
      <c r="F71" s="12"/>
      <c r="G71" s="3"/>
      <c r="H71" s="3"/>
    </row>
    <row r="72" spans="1:8" x14ac:dyDescent="0.2">
      <c r="A72" s="35" t="s">
        <v>246</v>
      </c>
      <c r="B72" s="47">
        <v>1.9128860000000001</v>
      </c>
      <c r="C72" s="47">
        <v>0.79165399999999997</v>
      </c>
      <c r="D72" s="47">
        <v>2.459365</v>
      </c>
      <c r="E72" s="47">
        <v>8.6769610000000004</v>
      </c>
      <c r="F72" s="12"/>
      <c r="G72" s="3"/>
      <c r="H72" s="3"/>
    </row>
    <row r="73" spans="1:8" x14ac:dyDescent="0.2">
      <c r="A73" s="37" t="s">
        <v>144</v>
      </c>
      <c r="B73" s="38">
        <v>5.4290789999999998</v>
      </c>
      <c r="C73" s="38">
        <v>3.4251320000000001</v>
      </c>
      <c r="D73" s="38">
        <v>13.413209</v>
      </c>
      <c r="E73" s="38">
        <v>8.4954540000000005</v>
      </c>
      <c r="F73" s="12"/>
      <c r="G73" s="3"/>
      <c r="H73" s="3"/>
    </row>
    <row r="74" spans="1:8" x14ac:dyDescent="0.2">
      <c r="A74" s="36" t="s">
        <v>137</v>
      </c>
      <c r="B74" s="47">
        <v>6.8736649999999999</v>
      </c>
      <c r="C74" s="47">
        <v>3.2337989999999999</v>
      </c>
      <c r="D74" s="47">
        <v>13.246483</v>
      </c>
      <c r="E74" s="47">
        <v>6.7218020000000003</v>
      </c>
      <c r="F74" s="12"/>
      <c r="G74" s="3"/>
      <c r="H74" s="3"/>
    </row>
    <row r="75" spans="1:8" x14ac:dyDescent="0.2">
      <c r="A75" s="37" t="s">
        <v>138</v>
      </c>
      <c r="B75" s="38">
        <v>4.7270329999999996</v>
      </c>
      <c r="C75" s="38">
        <v>1.4262870000000001</v>
      </c>
      <c r="D75" s="38">
        <v>11.961558999999999</v>
      </c>
      <c r="E75" s="38">
        <v>6.6394760000000002</v>
      </c>
      <c r="F75" s="12"/>
      <c r="G75" s="3"/>
      <c r="H75" s="3"/>
    </row>
    <row r="76" spans="1:8" x14ac:dyDescent="0.2">
      <c r="A76" s="35" t="s">
        <v>155</v>
      </c>
      <c r="B76" s="47">
        <v>0.61654699999999996</v>
      </c>
      <c r="C76" s="47">
        <v>0.40701399999999999</v>
      </c>
      <c r="D76" s="47">
        <v>1.5463210000000001</v>
      </c>
      <c r="E76" s="47">
        <v>5.4843390000000003</v>
      </c>
      <c r="F76" s="12"/>
      <c r="G76" s="3"/>
      <c r="H76" s="3"/>
    </row>
    <row r="77" spans="1:8" x14ac:dyDescent="0.2">
      <c r="A77" s="37" t="s">
        <v>187</v>
      </c>
      <c r="B77" s="38">
        <v>0.43451099999999998</v>
      </c>
      <c r="C77" s="38">
        <v>0.72076899999999999</v>
      </c>
      <c r="D77" s="38">
        <v>3.5183789999999999</v>
      </c>
      <c r="E77" s="38">
        <v>4.9273809999999996</v>
      </c>
      <c r="F77" s="12"/>
      <c r="G77" s="3"/>
      <c r="H77" s="3"/>
    </row>
    <row r="78" spans="1:8" x14ac:dyDescent="0.2">
      <c r="A78" s="36" t="s">
        <v>185</v>
      </c>
      <c r="B78" s="47">
        <v>3.447273</v>
      </c>
      <c r="C78" s="47">
        <v>0.78860600000000003</v>
      </c>
      <c r="D78" s="47">
        <v>8.6097640000000002</v>
      </c>
      <c r="E78" s="47">
        <v>3.9741279999999999</v>
      </c>
      <c r="F78" s="12"/>
      <c r="G78" s="3"/>
      <c r="H78" s="3"/>
    </row>
    <row r="79" spans="1:8" x14ac:dyDescent="0.2">
      <c r="A79" s="37" t="s">
        <v>139</v>
      </c>
      <c r="B79" s="38">
        <v>1.440841</v>
      </c>
      <c r="C79" s="38">
        <v>3.1510639999999999</v>
      </c>
      <c r="D79" s="38">
        <v>10.961064</v>
      </c>
      <c r="E79" s="38">
        <v>3.824859</v>
      </c>
      <c r="F79" s="12"/>
      <c r="G79" s="3"/>
      <c r="H79" s="3"/>
    </row>
    <row r="80" spans="1:8" x14ac:dyDescent="0.2">
      <c r="A80" s="35" t="s">
        <v>143</v>
      </c>
      <c r="B80" s="47">
        <v>1.3284899999999999</v>
      </c>
      <c r="C80" s="47">
        <v>0.87722299999999997</v>
      </c>
      <c r="D80" s="47">
        <v>3.7211310000000002</v>
      </c>
      <c r="E80" s="47">
        <v>3.40686</v>
      </c>
      <c r="F80" s="12"/>
      <c r="G80" s="3"/>
      <c r="H80" s="3"/>
    </row>
    <row r="81" spans="1:11" x14ac:dyDescent="0.2">
      <c r="A81" s="37" t="s">
        <v>167</v>
      </c>
      <c r="B81" s="38">
        <v>0.39513100000000001</v>
      </c>
      <c r="C81" s="38">
        <v>1.6410579999999999</v>
      </c>
      <c r="D81" s="38">
        <v>1.082886</v>
      </c>
      <c r="E81" s="38">
        <v>3.2491629999999998</v>
      </c>
      <c r="F81" s="12"/>
      <c r="G81" s="3"/>
      <c r="H81" s="3"/>
    </row>
    <row r="82" spans="1:11" x14ac:dyDescent="0.2">
      <c r="A82" s="36" t="s">
        <v>184</v>
      </c>
      <c r="B82" s="47">
        <v>1.660158</v>
      </c>
      <c r="C82" s="47">
        <v>0.67072600000000004</v>
      </c>
      <c r="D82" s="47">
        <v>9.2220750000000002</v>
      </c>
      <c r="E82" s="47">
        <v>2.811658</v>
      </c>
      <c r="F82" s="12"/>
      <c r="G82" s="13"/>
      <c r="H82" s="5"/>
      <c r="I82" s="5"/>
      <c r="J82" s="5"/>
      <c r="K82" s="5"/>
    </row>
    <row r="83" spans="1:11" ht="15" x14ac:dyDescent="0.2">
      <c r="A83" s="37" t="s">
        <v>120</v>
      </c>
      <c r="B83" s="38">
        <v>0.28313899999999997</v>
      </c>
      <c r="C83" s="38">
        <v>0.78220900000000004</v>
      </c>
      <c r="D83" s="38">
        <v>0.97784800000000005</v>
      </c>
      <c r="E83" s="38">
        <v>2.7576689999999999</v>
      </c>
      <c r="F83" s="12"/>
      <c r="G83" s="14"/>
      <c r="H83" s="5"/>
      <c r="I83" s="5"/>
      <c r="J83" s="5"/>
      <c r="K83" s="5"/>
    </row>
    <row r="84" spans="1:11" x14ac:dyDescent="0.2">
      <c r="A84" s="35" t="s">
        <v>241</v>
      </c>
      <c r="B84" s="47">
        <v>0.25703599999999999</v>
      </c>
      <c r="C84" s="47">
        <v>0.43294899999999997</v>
      </c>
      <c r="D84" s="47">
        <v>1.0416570000000001</v>
      </c>
      <c r="E84" s="47">
        <v>2.057769</v>
      </c>
      <c r="F84" s="12"/>
      <c r="G84" s="3"/>
      <c r="H84" s="3"/>
    </row>
    <row r="85" spans="1:11" x14ac:dyDescent="0.2">
      <c r="A85" s="37" t="s">
        <v>239</v>
      </c>
      <c r="B85" s="38">
        <v>4.7000000000000002E-3</v>
      </c>
      <c r="C85" s="38">
        <v>1.7864869999999999</v>
      </c>
      <c r="D85" s="38">
        <v>4.7000000000000002E-3</v>
      </c>
      <c r="E85" s="38">
        <v>1.8267119999999999</v>
      </c>
      <c r="F85" s="12"/>
      <c r="G85" s="3"/>
      <c r="H85" s="3"/>
    </row>
    <row r="86" spans="1:11" x14ac:dyDescent="0.2">
      <c r="A86" s="36" t="s">
        <v>186</v>
      </c>
      <c r="B86" s="47">
        <v>0.89267799999999997</v>
      </c>
      <c r="C86" s="47">
        <v>0.47740500000000002</v>
      </c>
      <c r="D86" s="47">
        <v>1.681478</v>
      </c>
      <c r="E86" s="47">
        <v>1.682212</v>
      </c>
      <c r="F86" s="12"/>
      <c r="G86" s="3"/>
      <c r="H86" s="3"/>
    </row>
    <row r="87" spans="1:11" x14ac:dyDescent="0.2">
      <c r="A87" s="37" t="s">
        <v>251</v>
      </c>
      <c r="B87" s="38">
        <v>15.479639000000001</v>
      </c>
      <c r="C87" s="38">
        <v>1.4229959999999999</v>
      </c>
      <c r="D87" s="38">
        <v>27.699697</v>
      </c>
      <c r="E87" s="38">
        <v>1.4229959999999999</v>
      </c>
      <c r="F87" s="12"/>
      <c r="G87" s="3"/>
      <c r="H87" s="3"/>
    </row>
    <row r="88" spans="1:11" x14ac:dyDescent="0.2">
      <c r="A88" s="35" t="s">
        <v>188</v>
      </c>
      <c r="B88" s="47">
        <v>0.57917200000000002</v>
      </c>
      <c r="C88" s="47">
        <v>0.37539899999999998</v>
      </c>
      <c r="D88" s="47">
        <v>1.082203</v>
      </c>
      <c r="E88" s="47">
        <v>1.391975</v>
      </c>
      <c r="F88" s="12"/>
      <c r="G88" s="3"/>
      <c r="H88" s="3"/>
    </row>
    <row r="89" spans="1:11" x14ac:dyDescent="0.2">
      <c r="A89" s="37" t="s">
        <v>151</v>
      </c>
      <c r="B89" s="38">
        <v>0.173875</v>
      </c>
      <c r="C89" s="38">
        <v>0.54467299999999996</v>
      </c>
      <c r="D89" s="38">
        <v>0.95065500000000003</v>
      </c>
      <c r="E89" s="38">
        <v>1.212575</v>
      </c>
      <c r="F89" s="12"/>
      <c r="G89" s="3"/>
      <c r="H89" s="3"/>
    </row>
    <row r="90" spans="1:11" x14ac:dyDescent="0.2">
      <c r="A90" s="36" t="s">
        <v>252</v>
      </c>
      <c r="B90" s="47">
        <v>0.72674000000000005</v>
      </c>
      <c r="C90" s="47">
        <v>0.74972000000000005</v>
      </c>
      <c r="D90" s="47">
        <v>1.5607850000000001</v>
      </c>
      <c r="E90" s="47">
        <v>0.88511399999999996</v>
      </c>
      <c r="F90" s="12"/>
      <c r="G90" s="3"/>
      <c r="H90" s="3"/>
    </row>
    <row r="91" spans="1:11" x14ac:dyDescent="0.2">
      <c r="A91" s="37" t="s">
        <v>247</v>
      </c>
      <c r="B91" s="38" t="s">
        <v>253</v>
      </c>
      <c r="C91" s="38" t="s">
        <v>253</v>
      </c>
      <c r="D91" s="38" t="s">
        <v>253</v>
      </c>
      <c r="E91" s="38">
        <v>0.86101499999999997</v>
      </c>
      <c r="F91" s="12"/>
      <c r="G91" s="3"/>
      <c r="H91" s="3"/>
    </row>
    <row r="92" spans="1:11" x14ac:dyDescent="0.2">
      <c r="A92" s="35" t="s">
        <v>243</v>
      </c>
      <c r="B92" s="47">
        <v>6.3676999999999997E-2</v>
      </c>
      <c r="C92" s="47">
        <v>0.15467400000000001</v>
      </c>
      <c r="D92" s="47">
        <v>0.22589300000000001</v>
      </c>
      <c r="E92" s="47">
        <v>0.85705900000000002</v>
      </c>
      <c r="F92" s="12"/>
      <c r="G92" s="3"/>
      <c r="H92" s="3"/>
    </row>
    <row r="93" spans="1:11" x14ac:dyDescent="0.2">
      <c r="A93" s="37" t="s">
        <v>116</v>
      </c>
      <c r="B93" s="38">
        <v>0.18534600000000001</v>
      </c>
      <c r="C93" s="38">
        <v>0.214504</v>
      </c>
      <c r="D93" s="38">
        <v>0.86777800000000005</v>
      </c>
      <c r="E93" s="38">
        <v>0.83697999999999995</v>
      </c>
      <c r="F93" s="12"/>
      <c r="G93" s="3"/>
      <c r="H93" s="3"/>
    </row>
    <row r="94" spans="1:11" x14ac:dyDescent="0.2">
      <c r="A94" s="36" t="s">
        <v>242</v>
      </c>
      <c r="B94" s="47">
        <v>8.2811999999999997E-2</v>
      </c>
      <c r="C94" s="47">
        <v>4.9660000000000003E-2</v>
      </c>
      <c r="D94" s="47">
        <v>0.178761</v>
      </c>
      <c r="E94" s="47">
        <v>0.80043600000000004</v>
      </c>
      <c r="F94" s="12"/>
      <c r="G94" s="3"/>
      <c r="H94" s="3"/>
    </row>
    <row r="95" spans="1:11" x14ac:dyDescent="0.2">
      <c r="A95" s="37" t="s">
        <v>248</v>
      </c>
      <c r="B95" s="38">
        <v>3.4420000000000002E-3</v>
      </c>
      <c r="C95" s="38">
        <v>1.4400000000000001E-3</v>
      </c>
      <c r="D95" s="38">
        <v>1.4803999999999999E-2</v>
      </c>
      <c r="E95" s="38">
        <v>0.65200199999999997</v>
      </c>
      <c r="F95" s="12"/>
      <c r="G95" s="3"/>
      <c r="H95" s="3"/>
    </row>
    <row r="96" spans="1:11" x14ac:dyDescent="0.2">
      <c r="A96" s="39" t="s">
        <v>163</v>
      </c>
      <c r="B96" s="50">
        <v>14.846486000000001</v>
      </c>
      <c r="C96" s="50">
        <v>2.857043</v>
      </c>
      <c r="D96" s="50">
        <v>36.280658000000003</v>
      </c>
      <c r="E96" s="50">
        <v>8.3569589999999998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51" t="s">
        <v>214</v>
      </c>
      <c r="B98" s="18"/>
      <c r="C98" s="18"/>
      <c r="D98" s="18"/>
      <c r="E98" s="18"/>
    </row>
    <row r="99" spans="1:8" ht="24" customHeight="1" x14ac:dyDescent="0.2">
      <c r="A99" s="66" t="str">
        <f>'working sheet'!$B$34</f>
        <v xml:space="preserve"> بيانات عام 2021 أوليّة </v>
      </c>
      <c r="B99" s="66"/>
      <c r="C99" s="66"/>
      <c r="D99" s="66"/>
      <c r="E99" s="66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A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1"/>
  <sheetViews>
    <sheetView rightToLeft="1" workbookViewId="0">
      <selection activeCell="J14" sqref="J14"/>
    </sheetView>
  </sheetViews>
  <sheetFormatPr defaultRowHeight="12.75" x14ac:dyDescent="0.2"/>
  <cols>
    <col min="2" max="2" width="22.140625" customWidth="1"/>
    <col min="4" max="4" width="11.140625" customWidth="1"/>
    <col min="7" max="7" width="146.28515625" customWidth="1"/>
    <col min="8" max="8" width="56.28515625" customWidth="1"/>
    <col min="9" max="9" width="72.42578125" customWidth="1"/>
    <col min="10" max="10" width="86.85546875" customWidth="1"/>
  </cols>
  <sheetData>
    <row r="1" spans="2:22" x14ac:dyDescent="0.2">
      <c r="G1" t="s">
        <v>0</v>
      </c>
      <c r="V1" t="s">
        <v>1</v>
      </c>
    </row>
    <row r="3" spans="2:22" ht="18" x14ac:dyDescent="0.2">
      <c r="C3" t="s">
        <v>209</v>
      </c>
      <c r="D3" t="s">
        <v>210</v>
      </c>
      <c r="F3">
        <v>1</v>
      </c>
      <c r="G3" s="52" t="s">
        <v>190</v>
      </c>
      <c r="I3" t="s">
        <v>212</v>
      </c>
      <c r="J3" t="str">
        <f>I3&amp;B9</f>
        <v>حركة التجارة الخارجية السلعية غير النفطية - عبر منافذ إمارة أبوظبي-مارس 2021</v>
      </c>
      <c r="L3" s="24"/>
      <c r="M3" s="24"/>
    </row>
    <row r="4" spans="2:22" ht="15" x14ac:dyDescent="0.2">
      <c r="B4" t="s">
        <v>235</v>
      </c>
      <c r="C4" s="55" t="str">
        <f>B41</f>
        <v>يناير</v>
      </c>
      <c r="D4">
        <f>A41</f>
        <v>2020</v>
      </c>
      <c r="F4">
        <v>1</v>
      </c>
      <c r="G4" s="56" t="s">
        <v>191</v>
      </c>
      <c r="H4" s="59" t="s">
        <v>219</v>
      </c>
      <c r="I4" s="56" t="s">
        <v>225</v>
      </c>
      <c r="J4" s="56" t="str">
        <f>H4&amp;I4&amp;B10</f>
        <v>جدول 1: الصادرات غير النفطية من السلع حسب النظام المنسـق (الحد الثانـي) خلال الأشهر(يناير - مارس) ، وشهر مارس من العامين 2020-2021</v>
      </c>
      <c r="K4" s="56"/>
      <c r="L4" s="26"/>
      <c r="M4" s="26"/>
    </row>
    <row r="5" spans="2:22" ht="18" x14ac:dyDescent="0.2">
      <c r="B5" t="s">
        <v>211</v>
      </c>
      <c r="C5" s="55" t="str">
        <f>D41</f>
        <v>مارس</v>
      </c>
      <c r="D5">
        <f>C41</f>
        <v>2021</v>
      </c>
      <c r="F5">
        <v>2</v>
      </c>
      <c r="G5" s="52" t="s">
        <v>190</v>
      </c>
      <c r="H5" s="32"/>
      <c r="I5" t="s">
        <v>212</v>
      </c>
      <c r="J5" t="str">
        <f>I5&amp;B9</f>
        <v>حركة التجارة الخارجية السلعية غير النفطية - عبر منافذ إمارة أبوظبي-مارس 2021</v>
      </c>
    </row>
    <row r="6" spans="2:22" ht="14.25" x14ac:dyDescent="0.2">
      <c r="F6">
        <v>2</v>
      </c>
      <c r="G6" s="56" t="s">
        <v>193</v>
      </c>
      <c r="H6" s="59" t="s">
        <v>220</v>
      </c>
      <c r="I6" s="56" t="s">
        <v>226</v>
      </c>
      <c r="J6" s="56" t="str">
        <f>H6&amp;I6&amp;B10</f>
        <v>جدول 2: المعاد تصديره من السلع حسب النظام المنسـق (الحد الثانـي) خلال الأشهر(يناير - مارس) ، وشهر مارس من العامين 2020-2021</v>
      </c>
      <c r="K6" s="56"/>
    </row>
    <row r="7" spans="2:22" ht="18" x14ac:dyDescent="0.2">
      <c r="D7" t="str">
        <f>VLOOKUP(C5,$B$13:$C$24,2,0)</f>
        <v>مارس</v>
      </c>
      <c r="F7">
        <v>3</v>
      </c>
      <c r="G7" s="53" t="s">
        <v>190</v>
      </c>
      <c r="H7" s="32"/>
      <c r="I7" t="s">
        <v>212</v>
      </c>
      <c r="J7" t="str">
        <f>I7&amp;B9</f>
        <v>حركة التجارة الخارجية السلعية غير النفطية - عبر منافذ إمارة أبوظبي-مارس 2021</v>
      </c>
    </row>
    <row r="8" spans="2:22" ht="14.25" x14ac:dyDescent="0.2">
      <c r="F8">
        <v>3</v>
      </c>
      <c r="G8" s="56" t="s">
        <v>192</v>
      </c>
      <c r="H8" s="59" t="s">
        <v>221</v>
      </c>
      <c r="I8" s="56" t="s">
        <v>227</v>
      </c>
      <c r="J8" s="56" t="str">
        <f>H8&amp;I8&amp;B10</f>
        <v>جدول 3: الواردات من السلع حسب النظام المنسـق (الحد الثانـي) خلال الأشهر(يناير - مارس) ، وشهر مارس من العامين 2020-2021</v>
      </c>
      <c r="K8" s="56"/>
    </row>
    <row r="9" spans="2:22" ht="18" x14ac:dyDescent="0.2">
      <c r="B9" t="str">
        <f>D7&amp;" "&amp;D5</f>
        <v>مارس 2021</v>
      </c>
      <c r="F9">
        <v>4</v>
      </c>
      <c r="G9" s="52" t="s">
        <v>190</v>
      </c>
      <c r="H9" s="32"/>
      <c r="I9" t="s">
        <v>212</v>
      </c>
      <c r="J9" t="str">
        <f>I9&amp;B9</f>
        <v>حركة التجارة الخارجية السلعية غير النفطية - عبر منافذ إمارة أبوظبي-مارس 2021</v>
      </c>
    </row>
    <row r="10" spans="2:22" ht="14.25" x14ac:dyDescent="0.2">
      <c r="B10" t="str">
        <f>"("&amp;C4&amp;" - "&amp;C5&amp;") ، وشهر "&amp;D7&amp;" من العامين "&amp;D4&amp;"-"&amp;D5</f>
        <v>(يناير - مارس) ، وشهر مارس من العامين 2020-2021</v>
      </c>
      <c r="F10">
        <v>4</v>
      </c>
      <c r="G10" s="58" t="s">
        <v>194</v>
      </c>
      <c r="H10" s="60" t="s">
        <v>222</v>
      </c>
      <c r="I10" s="58" t="s">
        <v>228</v>
      </c>
      <c r="J10" s="58" t="str">
        <f>H10&amp;I10&amp;B10</f>
        <v>جدول 4:  الصادرات غير النفطية من السلع حسب الدول خلال الأشهر(يناير - مارس) ، وشهر مارس من العامين 2020-2021</v>
      </c>
      <c r="K10" s="58"/>
    </row>
    <row r="11" spans="2:22" ht="18" x14ac:dyDescent="0.2">
      <c r="F11">
        <v>5</v>
      </c>
      <c r="G11" s="52" t="s">
        <v>190</v>
      </c>
      <c r="H11" s="32"/>
      <c r="I11" t="s">
        <v>212</v>
      </c>
      <c r="J11" t="str">
        <f>I11&amp;B9</f>
        <v>حركة التجارة الخارجية السلعية غير النفطية - عبر منافذ إمارة أبوظبي-مارس 2021</v>
      </c>
    </row>
    <row r="12" spans="2:22" ht="14.25" x14ac:dyDescent="0.2">
      <c r="F12">
        <v>5</v>
      </c>
      <c r="G12" s="56" t="s">
        <v>195</v>
      </c>
      <c r="H12" s="59" t="s">
        <v>223</v>
      </c>
      <c r="I12" s="56" t="s">
        <v>229</v>
      </c>
      <c r="J12" s="56" t="str">
        <f>H12&amp;I12&amp;B10</f>
        <v>جدول 5:المعاد تصديره من السلع غير النفطية حسب الدول خلال الأشهر(يناير - مارس) ، وشهر مارس من العامين 2020-2021</v>
      </c>
      <c r="K12" s="56"/>
    </row>
    <row r="13" spans="2:22" ht="18" x14ac:dyDescent="0.2">
      <c r="B13" s="55" t="s">
        <v>197</v>
      </c>
      <c r="C13" s="54" t="s">
        <v>197</v>
      </c>
      <c r="F13">
        <v>6</v>
      </c>
      <c r="G13" s="52" t="s">
        <v>190</v>
      </c>
      <c r="H13" s="32"/>
      <c r="I13" t="s">
        <v>212</v>
      </c>
      <c r="J13" t="str">
        <f>I13&amp;B9</f>
        <v>حركة التجارة الخارجية السلعية غير النفطية - عبر منافذ إمارة أبوظبي-مارس 2021</v>
      </c>
    </row>
    <row r="14" spans="2:22" ht="14.25" x14ac:dyDescent="0.2">
      <c r="B14" s="55" t="s">
        <v>198</v>
      </c>
      <c r="C14" s="54" t="s">
        <v>198</v>
      </c>
      <c r="F14">
        <v>6</v>
      </c>
      <c r="G14" s="56" t="s">
        <v>196</v>
      </c>
      <c r="H14" s="59" t="s">
        <v>224</v>
      </c>
      <c r="I14" s="56" t="s">
        <v>230</v>
      </c>
      <c r="J14" s="56" t="str">
        <f>H14&amp;I14&amp;B10</f>
        <v>جدول 6: الواردات غير النفطية من السلع حسب الدول خلال الأشهر(يناير - مارس) ، وشهر مارس من العامين 2020-2021</v>
      </c>
      <c r="K14" s="56"/>
    </row>
    <row r="15" spans="2:22" ht="14.25" x14ac:dyDescent="0.2">
      <c r="B15" s="55" t="s">
        <v>199</v>
      </c>
      <c r="C15" s="54" t="s">
        <v>199</v>
      </c>
    </row>
    <row r="16" spans="2:22" ht="14.25" x14ac:dyDescent="0.2">
      <c r="B16" s="55" t="s">
        <v>200</v>
      </c>
      <c r="C16" s="54" t="s">
        <v>200</v>
      </c>
    </row>
    <row r="17" spans="2:6" ht="14.25" x14ac:dyDescent="0.2">
      <c r="B17" s="55" t="s">
        <v>201</v>
      </c>
      <c r="C17" s="54" t="s">
        <v>201</v>
      </c>
    </row>
    <row r="18" spans="2:6" ht="14.25" x14ac:dyDescent="0.2">
      <c r="B18" s="55" t="s">
        <v>202</v>
      </c>
      <c r="C18" s="54" t="s">
        <v>202</v>
      </c>
    </row>
    <row r="19" spans="2:6" ht="14.25" x14ac:dyDescent="0.2">
      <c r="B19" s="55" t="s">
        <v>203</v>
      </c>
      <c r="C19" s="54" t="s">
        <v>203</v>
      </c>
    </row>
    <row r="20" spans="2:6" ht="14.25" x14ac:dyDescent="0.2">
      <c r="B20" s="55" t="s">
        <v>204</v>
      </c>
      <c r="C20" s="54" t="s">
        <v>204</v>
      </c>
    </row>
    <row r="21" spans="2:6" ht="14.25" x14ac:dyDescent="0.2">
      <c r="B21" s="55" t="s">
        <v>205</v>
      </c>
      <c r="C21" s="54" t="s">
        <v>205</v>
      </c>
    </row>
    <row r="22" spans="2:6" ht="14.25" x14ac:dyDescent="0.2">
      <c r="B22" s="55" t="s">
        <v>206</v>
      </c>
      <c r="C22" s="54" t="s">
        <v>206</v>
      </c>
    </row>
    <row r="23" spans="2:6" ht="14.25" x14ac:dyDescent="0.2">
      <c r="B23" s="55" t="s">
        <v>207</v>
      </c>
      <c r="C23" s="54" t="s">
        <v>207</v>
      </c>
    </row>
    <row r="24" spans="2:6" ht="14.25" x14ac:dyDescent="0.2">
      <c r="B24" s="55" t="s">
        <v>208</v>
      </c>
      <c r="C24" s="54" t="s">
        <v>208</v>
      </c>
    </row>
    <row r="29" spans="2:6" x14ac:dyDescent="0.2">
      <c r="B29" t="s">
        <v>2</v>
      </c>
    </row>
    <row r="30" spans="2:6" x14ac:dyDescent="0.2">
      <c r="B30">
        <v>2021</v>
      </c>
    </row>
    <row r="31" spans="2:6" x14ac:dyDescent="0.2">
      <c r="B31" s="33"/>
      <c r="C31" s="33"/>
      <c r="D31" s="33"/>
      <c r="E31" s="33"/>
      <c r="F31" s="33"/>
    </row>
    <row r="33" spans="1:4" x14ac:dyDescent="0.2">
      <c r="B33" t="str">
        <f>"The data for "&amp;B30&amp; " are preliminary"</f>
        <v>The data for 2021 are preliminary</v>
      </c>
    </row>
    <row r="34" spans="1:4" x14ac:dyDescent="0.2">
      <c r="B34" s="57" t="str">
        <f>IF($B$30&gt;0," بيانات عام " &amp;$B$30&amp; " أوليّة ","")</f>
        <v xml:space="preserve"> بيانات عام 2021 أوليّة </v>
      </c>
    </row>
    <row r="40" spans="1:4" x14ac:dyDescent="0.2">
      <c r="A40" t="s">
        <v>231</v>
      </c>
      <c r="B40" t="s">
        <v>232</v>
      </c>
      <c r="C40" t="s">
        <v>233</v>
      </c>
      <c r="D40" t="s">
        <v>234</v>
      </c>
    </row>
    <row r="41" spans="1:4" x14ac:dyDescent="0.2">
      <c r="A41">
        <v>2020</v>
      </c>
      <c r="B41" t="s">
        <v>197</v>
      </c>
      <c r="C41">
        <v>2021</v>
      </c>
      <c r="D41" t="s">
        <v>199</v>
      </c>
    </row>
  </sheetData>
  <phoneticPr fontId="3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11549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E9CCDD9-99AC-48B3-AE50-7044DABF6929}"/>
</file>

<file path=customXml/itemProps2.xml><?xml version="1.0" encoding="utf-8"?>
<ds:datastoreItem xmlns:ds="http://schemas.openxmlformats.org/officeDocument/2006/customXml" ds:itemID="{4D18B738-C3EA-41AB-8A5F-066A4274CDA0}"/>
</file>

<file path=customXml/itemProps3.xml><?xml version="1.0" encoding="utf-8"?>
<ds:datastoreItem xmlns:ds="http://schemas.openxmlformats.org/officeDocument/2006/customXml" ds:itemID="{F0D7F117-97DE-4345-B206-CB877C0AEC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2021-06-20T22:02:17Z</cp:lastPrinted>
  <dcterms:created xsi:type="dcterms:W3CDTF">2013-06-04T12:10:27Z</dcterms:created>
  <dcterms:modified xsi:type="dcterms:W3CDTF">2021-06-29T05:57:11Z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