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Foreign Investment\7_Disseminate\نتائج 2016 لسنة 2017\"/>
    </mc:Choice>
  </mc:AlternateContent>
  <bookViews>
    <workbookView xWindow="0" yWindow="0" windowWidth="14295" windowHeight="6135" activeTab="4"/>
  </bookViews>
  <sheets>
    <sheet name="FI" sheetId="64" r:id="rId1"/>
    <sheet name="FDI" sheetId="65" r:id="rId2"/>
    <sheet name="Portfolio &amp; Other investment" sheetId="66" r:id="rId3"/>
    <sheet name="FDI by 10 top Countries" sheetId="67" r:id="rId4"/>
    <sheet name="FDI by Region" sheetId="68" r:id="rId5"/>
  </sheets>
  <definedNames>
    <definedName name="_xlnm.Print_Area" localSheetId="1">FDI!$A$2:$G$98</definedName>
  </definedNames>
  <calcPr calcId="152511"/>
</workbook>
</file>

<file path=xl/calcChain.xml><?xml version="1.0" encoding="utf-8"?>
<calcChain xmlns="http://schemas.openxmlformats.org/spreadsheetml/2006/main">
  <c r="F53" i="64" l="1"/>
  <c r="B13" i="64"/>
  <c r="C13" i="64"/>
  <c r="D13" i="64"/>
  <c r="E13" i="64"/>
  <c r="F13" i="64"/>
  <c r="C79" i="64" l="1"/>
  <c r="D104" i="64"/>
  <c r="F79" i="64"/>
  <c r="B79" i="64"/>
  <c r="C104" i="64"/>
  <c r="D79" i="64"/>
  <c r="E104" i="64"/>
  <c r="E79" i="64"/>
  <c r="F104" i="64"/>
  <c r="B104" i="64"/>
  <c r="F46" i="68"/>
  <c r="E46" i="68"/>
  <c r="D46" i="68"/>
  <c r="C46" i="68"/>
  <c r="F45" i="68"/>
  <c r="E45" i="68"/>
  <c r="D45" i="68"/>
  <c r="C45" i="68"/>
  <c r="F44" i="68"/>
  <c r="E44" i="68"/>
  <c r="D44" i="68"/>
  <c r="C44" i="68"/>
  <c r="F43" i="68"/>
  <c r="E43" i="68"/>
  <c r="D43" i="68"/>
  <c r="C43" i="68"/>
  <c r="C42" i="68"/>
  <c r="F41" i="68"/>
  <c r="E41" i="68"/>
  <c r="D41" i="68"/>
  <c r="C41" i="68"/>
  <c r="F40" i="68"/>
  <c r="E40" i="68"/>
  <c r="D40" i="68"/>
  <c r="C40" i="68"/>
  <c r="F39" i="68"/>
  <c r="E39" i="68"/>
  <c r="D39" i="68"/>
  <c r="C39" i="68"/>
  <c r="D38" i="68"/>
  <c r="C38" i="68"/>
  <c r="F29" i="68"/>
  <c r="D29" i="68"/>
  <c r="C29" i="68"/>
  <c r="B29" i="68"/>
  <c r="F28" i="68"/>
  <c r="D28" i="68"/>
  <c r="C28" i="68"/>
  <c r="B28" i="68"/>
  <c r="F27" i="68"/>
  <c r="D27" i="68"/>
  <c r="C27" i="68"/>
  <c r="B27" i="68"/>
  <c r="F26" i="68"/>
  <c r="D26" i="68"/>
  <c r="C26" i="68"/>
  <c r="B26" i="68"/>
  <c r="F25" i="68"/>
  <c r="D25" i="68"/>
  <c r="C25" i="68"/>
  <c r="B25" i="68"/>
  <c r="F24" i="68"/>
  <c r="D24" i="68"/>
  <c r="C24" i="68"/>
  <c r="B24" i="68"/>
  <c r="F23" i="68"/>
  <c r="D23" i="68"/>
  <c r="C23" i="68"/>
  <c r="B23" i="68"/>
  <c r="F22" i="68"/>
  <c r="D22" i="68"/>
  <c r="C22" i="68"/>
  <c r="B22" i="68"/>
  <c r="E4" i="68"/>
  <c r="E27" i="68" s="1"/>
  <c r="F153" i="67"/>
  <c r="E153" i="67"/>
  <c r="D153" i="67"/>
  <c r="C153" i="67"/>
  <c r="B153" i="67"/>
  <c r="F152" i="67"/>
  <c r="E152" i="67"/>
  <c r="D152" i="67"/>
  <c r="C152" i="67"/>
  <c r="B152" i="67"/>
  <c r="F151" i="67"/>
  <c r="E151" i="67"/>
  <c r="D151" i="67"/>
  <c r="C151" i="67"/>
  <c r="B151" i="67"/>
  <c r="F150" i="67"/>
  <c r="E150" i="67"/>
  <c r="D150" i="67"/>
  <c r="C150" i="67"/>
  <c r="B150" i="67"/>
  <c r="F149" i="67"/>
  <c r="E149" i="67"/>
  <c r="D149" i="67"/>
  <c r="C149" i="67"/>
  <c r="B149" i="67"/>
  <c r="F148" i="67"/>
  <c r="E148" i="67"/>
  <c r="D148" i="67"/>
  <c r="C148" i="67"/>
  <c r="B148" i="67"/>
  <c r="F147" i="67"/>
  <c r="E147" i="67"/>
  <c r="D147" i="67"/>
  <c r="C147" i="67"/>
  <c r="B147" i="67"/>
  <c r="F146" i="67"/>
  <c r="E146" i="67"/>
  <c r="D146" i="67"/>
  <c r="C146" i="67"/>
  <c r="B146" i="67"/>
  <c r="F145" i="67"/>
  <c r="E145" i="67"/>
  <c r="D145" i="67"/>
  <c r="C145" i="67"/>
  <c r="B145" i="67"/>
  <c r="F144" i="67"/>
  <c r="E144" i="67"/>
  <c r="D144" i="67"/>
  <c r="C144" i="67"/>
  <c r="B144" i="67"/>
  <c r="F143" i="67"/>
  <c r="E143" i="67"/>
  <c r="D143" i="67"/>
  <c r="C143" i="67"/>
  <c r="B143" i="67"/>
  <c r="F142" i="67"/>
  <c r="E142" i="67"/>
  <c r="D142" i="67"/>
  <c r="C142" i="67"/>
  <c r="B142" i="67"/>
  <c r="F141" i="67"/>
  <c r="E141" i="67"/>
  <c r="D141" i="67"/>
  <c r="C141" i="67"/>
  <c r="B141" i="67"/>
  <c r="F140" i="67"/>
  <c r="E140" i="67"/>
  <c r="D140" i="67"/>
  <c r="C140" i="67"/>
  <c r="B140" i="67"/>
  <c r="F139" i="67"/>
  <c r="E139" i="67"/>
  <c r="D139" i="67"/>
  <c r="C139" i="67"/>
  <c r="B139" i="67"/>
  <c r="F138" i="67"/>
  <c r="E138" i="67"/>
  <c r="D138" i="67"/>
  <c r="C138" i="67"/>
  <c r="B138" i="67"/>
  <c r="F137" i="67"/>
  <c r="E137" i="67"/>
  <c r="D137" i="67"/>
  <c r="C137" i="67"/>
  <c r="B137" i="67"/>
  <c r="F136" i="67"/>
  <c r="E136" i="67"/>
  <c r="D136" i="67"/>
  <c r="C136" i="67"/>
  <c r="B136" i="67"/>
  <c r="F135" i="67"/>
  <c r="E135" i="67"/>
  <c r="D135" i="67"/>
  <c r="C135" i="67"/>
  <c r="B135" i="67"/>
  <c r="F134" i="67"/>
  <c r="E134" i="67"/>
  <c r="D134" i="67"/>
  <c r="C134" i="67"/>
  <c r="B134" i="67"/>
  <c r="F133" i="67"/>
  <c r="E133" i="67"/>
  <c r="D133" i="67"/>
  <c r="C133" i="67"/>
  <c r="B133" i="67"/>
  <c r="F132" i="67"/>
  <c r="E132" i="67"/>
  <c r="D132" i="67"/>
  <c r="C132" i="67"/>
  <c r="B132" i="67"/>
  <c r="F131" i="67"/>
  <c r="E131" i="67"/>
  <c r="D131" i="67"/>
  <c r="C131" i="67"/>
  <c r="B131" i="67"/>
  <c r="F130" i="67"/>
  <c r="E130" i="67"/>
  <c r="D130" i="67"/>
  <c r="C130" i="67"/>
  <c r="B130" i="67"/>
  <c r="F129" i="67"/>
  <c r="E129" i="67"/>
  <c r="D129" i="67"/>
  <c r="C129" i="67"/>
  <c r="B129" i="67"/>
  <c r="F128" i="67"/>
  <c r="E128" i="67"/>
  <c r="D128" i="67"/>
  <c r="C128" i="67"/>
  <c r="B128" i="67"/>
  <c r="F127" i="67"/>
  <c r="E127" i="67"/>
  <c r="D127" i="67"/>
  <c r="C127" i="67"/>
  <c r="B127" i="67"/>
  <c r="F126" i="67"/>
  <c r="E126" i="67"/>
  <c r="D126" i="67"/>
  <c r="C126" i="67"/>
  <c r="B126" i="67"/>
  <c r="F125" i="67"/>
  <c r="E125" i="67"/>
  <c r="D125" i="67"/>
  <c r="C125" i="67"/>
  <c r="B125" i="67"/>
  <c r="F124" i="67"/>
  <c r="E124" i="67"/>
  <c r="D124" i="67"/>
  <c r="C124" i="67"/>
  <c r="B124" i="67"/>
  <c r="F123" i="67"/>
  <c r="E123" i="67"/>
  <c r="D123" i="67"/>
  <c r="C123" i="67"/>
  <c r="B123" i="67"/>
  <c r="F122" i="67"/>
  <c r="E122" i="67"/>
  <c r="D122" i="67"/>
  <c r="C122" i="67"/>
  <c r="B122" i="67"/>
  <c r="F121" i="67"/>
  <c r="E121" i="67"/>
  <c r="D121" i="67"/>
  <c r="C121" i="67"/>
  <c r="B121" i="67"/>
  <c r="F120" i="67"/>
  <c r="E120" i="67"/>
  <c r="D120" i="67"/>
  <c r="C120" i="67"/>
  <c r="B120" i="67"/>
  <c r="F119" i="67"/>
  <c r="E119" i="67"/>
  <c r="D119" i="67"/>
  <c r="C119" i="67"/>
  <c r="B119" i="67"/>
  <c r="F118" i="67"/>
  <c r="E118" i="67"/>
  <c r="D118" i="67"/>
  <c r="C118" i="67"/>
  <c r="B118" i="67"/>
  <c r="F117" i="67"/>
  <c r="E117" i="67"/>
  <c r="D117" i="67"/>
  <c r="C117" i="67"/>
  <c r="B117" i="67"/>
  <c r="F116" i="67"/>
  <c r="E116" i="67"/>
  <c r="D116" i="67"/>
  <c r="C116" i="67"/>
  <c r="B116" i="67"/>
  <c r="F115" i="67"/>
  <c r="E115" i="67"/>
  <c r="D115" i="67"/>
  <c r="C115" i="67"/>
  <c r="B115" i="67"/>
  <c r="F114" i="67"/>
  <c r="E114" i="67"/>
  <c r="D114" i="67"/>
  <c r="C114" i="67"/>
  <c r="B114" i="67"/>
  <c r="F113" i="67"/>
  <c r="E113" i="67"/>
  <c r="D113" i="67"/>
  <c r="C113" i="67"/>
  <c r="B113" i="67"/>
  <c r="F112" i="67"/>
  <c r="E112" i="67"/>
  <c r="D112" i="67"/>
  <c r="C112" i="67"/>
  <c r="B112" i="67"/>
  <c r="F111" i="67"/>
  <c r="E111" i="67"/>
  <c r="D111" i="67"/>
  <c r="C111" i="67"/>
  <c r="B111" i="67"/>
  <c r="F110" i="67"/>
  <c r="E110" i="67"/>
  <c r="D110" i="67"/>
  <c r="C110" i="67"/>
  <c r="B110" i="67"/>
  <c r="F109" i="67"/>
  <c r="E109" i="67"/>
  <c r="D109" i="67"/>
  <c r="C109" i="67"/>
  <c r="B109" i="67"/>
  <c r="F108" i="67"/>
  <c r="E108" i="67"/>
  <c r="D108" i="67"/>
  <c r="C108" i="67"/>
  <c r="B108" i="67"/>
  <c r="F107" i="67"/>
  <c r="E107" i="67"/>
  <c r="D107" i="67"/>
  <c r="C107" i="67"/>
  <c r="B107" i="67"/>
  <c r="F106" i="67"/>
  <c r="E106" i="67"/>
  <c r="D106" i="67"/>
  <c r="C106" i="67"/>
  <c r="B106" i="67"/>
  <c r="F105" i="67"/>
  <c r="E105" i="67"/>
  <c r="D105" i="67"/>
  <c r="C105" i="67"/>
  <c r="B105" i="67"/>
  <c r="F104" i="67"/>
  <c r="E104" i="67"/>
  <c r="D104" i="67"/>
  <c r="C104" i="67"/>
  <c r="B104" i="67"/>
  <c r="F103" i="67"/>
  <c r="E103" i="67"/>
  <c r="D103" i="67"/>
  <c r="C103" i="67"/>
  <c r="B103" i="67"/>
  <c r="F35" i="67"/>
  <c r="E35" i="67"/>
  <c r="D35" i="67"/>
  <c r="C35" i="67"/>
  <c r="B35" i="67"/>
  <c r="F34" i="67"/>
  <c r="E34" i="67"/>
  <c r="D34" i="67"/>
  <c r="C34" i="67"/>
  <c r="B34" i="67"/>
  <c r="F33" i="67"/>
  <c r="E33" i="67"/>
  <c r="D33" i="67"/>
  <c r="C33" i="67"/>
  <c r="B33" i="67"/>
  <c r="F32" i="67"/>
  <c r="E32" i="67"/>
  <c r="D32" i="67"/>
  <c r="C32" i="67"/>
  <c r="B32" i="67"/>
  <c r="F31" i="67"/>
  <c r="E31" i="67"/>
  <c r="D31" i="67"/>
  <c r="C31" i="67"/>
  <c r="B31" i="67"/>
  <c r="F30" i="67"/>
  <c r="E30" i="67"/>
  <c r="D30" i="67"/>
  <c r="C30" i="67"/>
  <c r="B30" i="67"/>
  <c r="F29" i="67"/>
  <c r="E29" i="67"/>
  <c r="D29" i="67"/>
  <c r="C29" i="67"/>
  <c r="B29" i="67"/>
  <c r="F28" i="67"/>
  <c r="E28" i="67"/>
  <c r="D28" i="67"/>
  <c r="C28" i="67"/>
  <c r="B28" i="67"/>
  <c r="F27" i="67"/>
  <c r="E27" i="67"/>
  <c r="D27" i="67"/>
  <c r="C27" i="67"/>
  <c r="B27" i="67"/>
  <c r="F26" i="67"/>
  <c r="E26" i="67"/>
  <c r="D26" i="67"/>
  <c r="C26" i="67"/>
  <c r="B26" i="67"/>
  <c r="F25" i="67"/>
  <c r="E25" i="67"/>
  <c r="D25" i="67"/>
  <c r="C25" i="67"/>
  <c r="B25" i="67"/>
  <c r="F24" i="67"/>
  <c r="E24" i="67"/>
  <c r="D24" i="67"/>
  <c r="C24" i="67"/>
  <c r="B24" i="67"/>
  <c r="F93" i="66"/>
  <c r="F92" i="66"/>
  <c r="F91" i="66"/>
  <c r="F90" i="66"/>
  <c r="F89" i="66"/>
  <c r="F88" i="66"/>
  <c r="F87" i="66"/>
  <c r="F86" i="66"/>
  <c r="F85" i="66"/>
  <c r="F84" i="66"/>
  <c r="F83" i="66"/>
  <c r="F82" i="66"/>
  <c r="F40" i="66"/>
  <c r="F81" i="66" s="1"/>
  <c r="F4" i="66"/>
  <c r="F30" i="66" s="1"/>
  <c r="F93" i="65"/>
  <c r="F92" i="65"/>
  <c r="F91" i="65"/>
  <c r="F90" i="65"/>
  <c r="F89" i="65"/>
  <c r="F88" i="65"/>
  <c r="F87" i="65"/>
  <c r="F86" i="65"/>
  <c r="F85" i="65"/>
  <c r="F84" i="65"/>
  <c r="F83" i="65"/>
  <c r="F82" i="65"/>
  <c r="F81" i="65"/>
  <c r="F80" i="65"/>
  <c r="F79" i="65"/>
  <c r="F78" i="65"/>
  <c r="F68" i="65"/>
  <c r="F67" i="65"/>
  <c r="F66" i="65"/>
  <c r="F65" i="65"/>
  <c r="F64" i="65"/>
  <c r="F63" i="65"/>
  <c r="F62" i="65"/>
  <c r="F61" i="65"/>
  <c r="F60" i="65"/>
  <c r="F59" i="65"/>
  <c r="F58" i="65"/>
  <c r="F57" i="65"/>
  <c r="F56" i="65"/>
  <c r="F55" i="65"/>
  <c r="F54" i="65"/>
  <c r="F53" i="65"/>
  <c r="F44" i="65"/>
  <c r="F43" i="65"/>
  <c r="F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29" i="65"/>
  <c r="F103" i="64"/>
  <c r="F102" i="64"/>
  <c r="F101" i="64"/>
  <c r="F100" i="64"/>
  <c r="F99" i="64"/>
  <c r="F98" i="64"/>
  <c r="F97" i="64"/>
  <c r="F96" i="64"/>
  <c r="F95" i="64"/>
  <c r="F94" i="64"/>
  <c r="F93" i="64"/>
  <c r="F92" i="64"/>
  <c r="F91" i="64"/>
  <c r="F90" i="64"/>
  <c r="F89" i="64"/>
  <c r="F52" i="64"/>
  <c r="F51" i="64"/>
  <c r="F50" i="64"/>
  <c r="F49" i="64"/>
  <c r="F48" i="64"/>
  <c r="F47" i="64"/>
  <c r="F46" i="64"/>
  <c r="F45" i="64"/>
  <c r="F44" i="64"/>
  <c r="F43" i="64"/>
  <c r="F42" i="64"/>
  <c r="F41" i="64"/>
  <c r="F40" i="64"/>
  <c r="F39" i="64"/>
  <c r="F78" i="64"/>
  <c r="F71" i="66" l="1"/>
  <c r="F23" i="66"/>
  <c r="F31" i="66"/>
  <c r="F63" i="66"/>
  <c r="F67" i="66"/>
  <c r="F24" i="66"/>
  <c r="F27" i="66"/>
  <c r="F28" i="66"/>
  <c r="E24" i="68"/>
  <c r="E28" i="68"/>
  <c r="E25" i="68"/>
  <c r="E29" i="68"/>
  <c r="E38" i="68"/>
  <c r="E22" i="68"/>
  <c r="E26" i="68"/>
  <c r="F38" i="68"/>
  <c r="E23" i="68"/>
  <c r="F64" i="66"/>
  <c r="F68" i="66"/>
  <c r="F72" i="66"/>
  <c r="F25" i="66"/>
  <c r="F29" i="66"/>
  <c r="F61" i="66"/>
  <c r="F65" i="66"/>
  <c r="F69" i="66"/>
  <c r="F73" i="66"/>
  <c r="F22" i="66"/>
  <c r="F26" i="66"/>
  <c r="F62" i="66"/>
  <c r="F66" i="66"/>
  <c r="F70" i="66"/>
  <c r="F64" i="64"/>
  <c r="F68" i="64"/>
  <c r="F76" i="64"/>
  <c r="F72" i="64"/>
  <c r="F38" i="64"/>
  <c r="F63" i="64"/>
  <c r="F67" i="64"/>
  <c r="F71" i="64"/>
  <c r="F75" i="64"/>
  <c r="F88" i="64"/>
  <c r="F65" i="64"/>
  <c r="F69" i="64"/>
  <c r="F73" i="64"/>
  <c r="F77" i="64"/>
  <c r="F66" i="64"/>
  <c r="F70" i="64"/>
  <c r="F74" i="64"/>
</calcChain>
</file>

<file path=xl/sharedStrings.xml><?xml version="1.0" encoding="utf-8"?>
<sst xmlns="http://schemas.openxmlformats.org/spreadsheetml/2006/main" count="968" uniqueCount="247">
  <si>
    <t>المجموع</t>
  </si>
  <si>
    <t>(مليون درهم)</t>
  </si>
  <si>
    <t xml:space="preserve">Foreign Investment </t>
  </si>
  <si>
    <t xml:space="preserve"> الاستثمار الأجنبي</t>
  </si>
  <si>
    <t xml:space="preserve">Total stock of foreign investment by economic activity </t>
  </si>
  <si>
    <t xml:space="preserve">حجم الاستثمار الأجنبي المباشر من حجم الاستثمار الأجنبي الكلي </t>
  </si>
  <si>
    <t>(Billion AED)</t>
  </si>
  <si>
    <t xml:space="preserve">Item </t>
  </si>
  <si>
    <t xml:space="preserve">البيان </t>
  </si>
  <si>
    <t xml:space="preserve">Total FI </t>
  </si>
  <si>
    <t>رصيد الاستثمار الأجنبي الكلي</t>
  </si>
  <si>
    <t xml:space="preserve">FDI Stock </t>
  </si>
  <si>
    <t xml:space="preserve">رصيد الاستثمار الأجنبي المباشر </t>
  </si>
  <si>
    <t>Source: Statistics Centre - Abu Dhabi</t>
  </si>
  <si>
    <t>المصدر: مركز الإحصاء - أبوظبي</t>
  </si>
  <si>
    <t>إجمالي رصيد الاستثمار الأجنبي حسب النشاط الاقتصادي</t>
  </si>
  <si>
    <t>(Million AED)</t>
  </si>
  <si>
    <t>Activities</t>
  </si>
  <si>
    <t xml:space="preserve">الأنشطة  </t>
  </si>
  <si>
    <t>Total</t>
  </si>
  <si>
    <t>Mining and quarrying (includes crude oil and natural gas)</t>
  </si>
  <si>
    <t>الصناعات الاستخراجية (تشمل النفط الخام والغاز الطبيعي)</t>
  </si>
  <si>
    <t>Manufacturing</t>
  </si>
  <si>
    <t>الصناعات التحويلية</t>
  </si>
  <si>
    <t xml:space="preserve">Electricity, gas, and water supply; waste management </t>
  </si>
  <si>
    <t>الكهرباء والغاز والمياه وأنشطة إدارة النفايات</t>
  </si>
  <si>
    <t>Construction</t>
  </si>
  <si>
    <t>التشييد والبناء</t>
  </si>
  <si>
    <t>Wholesale and retail trade; repair of motor vehicles and motorcycles **</t>
  </si>
  <si>
    <t>تجارة الجملة والتجزئة؛ إصلاح المركبات ذات المحركات والدراجات النارية **</t>
  </si>
  <si>
    <t>Transportation and storage **</t>
  </si>
  <si>
    <t>النقل والتخزين **</t>
  </si>
  <si>
    <t xml:space="preserve">Accommodation and food services </t>
  </si>
  <si>
    <t>خدمات الإقامة والطعام</t>
  </si>
  <si>
    <t>Information and communication</t>
  </si>
  <si>
    <t>المعلومات والاتصالات</t>
  </si>
  <si>
    <t xml:space="preserve">Financial and insurance </t>
  </si>
  <si>
    <t>الأنشطة المالية وأنشطة التأمين</t>
  </si>
  <si>
    <t>Real estate *</t>
  </si>
  <si>
    <t>* الأنشطة العقارية</t>
  </si>
  <si>
    <t xml:space="preserve">Professional, scientific and technical </t>
  </si>
  <si>
    <t>الأنشطة المهنية والعلمية والتقنية</t>
  </si>
  <si>
    <t xml:space="preserve">Administrative and support services ** </t>
  </si>
  <si>
    <t>أنشطة الخدمات الإدارية وخدمات الدعم **</t>
  </si>
  <si>
    <t>Education</t>
  </si>
  <si>
    <t>التعليم</t>
  </si>
  <si>
    <t xml:space="preserve">Human health and social work </t>
  </si>
  <si>
    <t>أنشطة الصحة البشرية والخدمة الاجتماعية</t>
  </si>
  <si>
    <t>Arts, recreation and other services **</t>
  </si>
  <si>
    <t>الفنون والترفيه والترويح وأنشطة الخدمات الأخرى **</t>
  </si>
  <si>
    <t xml:space="preserve">Note: Figures may not sum to totals due to rounding </t>
  </si>
  <si>
    <t>ملاحظة: الأرقام المبينة قد لا تساوي المجموع بسبب التقريب</t>
  </si>
  <si>
    <t>* Includes real estate sales to non-residents</t>
  </si>
  <si>
    <t xml:space="preserve">* تشمل المبيعات العقارية لغير المقيمين </t>
  </si>
  <si>
    <t xml:space="preserve">** في عام 2016 الارتفاع والانخفاض  الكبير في هذه الانشطة يعود إلى  تعديل ترميز بعض المنشآت الاقتصادية وفق التصنيف الدولي الموحد لجميع الأنشطة الاقتصادية التنقيح 4 </t>
  </si>
  <si>
    <t xml:space="preserve">Percentage change in the stock of foreign investment by economic activity </t>
  </si>
  <si>
    <t xml:space="preserve"> معدل نمو إجمالي رصيد الاستثمار الأجنبي حسب النشاط الاقتصادي</t>
  </si>
  <si>
    <t>(%)</t>
  </si>
  <si>
    <t xml:space="preserve">Percentage distribution in the stock of foreign investment by economic activity </t>
  </si>
  <si>
    <t>الأهمية النسبية للأنشطة الاقتصادية من حيث مساهمتها في رصيد الاستثمار الأجنبي</t>
  </si>
  <si>
    <t xml:space="preserve">  Foreign investment flows by economic activity </t>
  </si>
  <si>
    <t xml:space="preserve"> تدفقات الاستثمار الأجنبي حسب النشاط الاقتصادي </t>
  </si>
  <si>
    <t>(مليار درهم)</t>
  </si>
  <si>
    <t>Stock of  foreign direct investment by economic activity</t>
  </si>
  <si>
    <t>رصيد الاستثمار الأجنبي المباشر حسب النشاط الاقتصادي</t>
  </si>
  <si>
    <t xml:space="preserve">** الارتفاع والانخفاض  الكبير في هذه الانشطة يعود إلى  تعديل ترميز بعض المنشآت الاقتصادية وفق التصنيف الدولي الموحد لجميع الأنشطة الاقتصادية التنقيح 4 </t>
  </si>
  <si>
    <t>Percentage change in the stock of  foreign direct investment by economic activity</t>
  </si>
  <si>
    <t xml:space="preserve"> معدلات نمو رصيد الاستثمار الأجنبي المباشر حسب النشاط الاقتصادي</t>
  </si>
  <si>
    <t>(نسبة النمو %)</t>
  </si>
  <si>
    <t>Percentage distribution in the stock of  foreign direct investment by economic activity</t>
  </si>
  <si>
    <t xml:space="preserve"> الأهمية النسبية للأنشطة الاقتصادية من حيث مساهمتها في رصيد الاستثمار الأجنبي المباشر </t>
  </si>
  <si>
    <t xml:space="preserve">  Foreign direct investment flows by economic activity </t>
  </si>
  <si>
    <t xml:space="preserve"> تدفقات الاستثمار الأجنبي المباشر حسب النشاط الاقتصادي </t>
  </si>
  <si>
    <t>Portfolio Investments by Economic Activity</t>
  </si>
  <si>
    <t>الاستثمارات في الحافظة حسب النشاط الاقتصادي</t>
  </si>
  <si>
    <t xml:space="preserve">الصناعات التحويلية </t>
  </si>
  <si>
    <t>Wholesale and retail trade; repair of motor vehicles and motorcycles*</t>
  </si>
  <si>
    <t>تجارة الجملة والتجزئة؛ إصلاح المركبات ذات المحركات والدراجات النارية *</t>
  </si>
  <si>
    <t xml:space="preserve">المعلومات و الاتصالات </t>
  </si>
  <si>
    <t>Real estate</t>
  </si>
  <si>
    <t xml:space="preserve"> الأنشطة العقارية</t>
  </si>
  <si>
    <t>Public administration and defence; compulsory social security</t>
  </si>
  <si>
    <t>الإدارة العامة والدفاع؛ الضمان الاجتماعي الإجباري</t>
  </si>
  <si>
    <t>Percentage distribution of the portfolio investments by economic activity</t>
  </si>
  <si>
    <t>الأهمية النسبية للأنشطة الاقتصادية من حيث مساهمتها في الاستثمارات في الحافظة</t>
  </si>
  <si>
    <t xml:space="preserve"> Other investments by economic activity </t>
  </si>
  <si>
    <t xml:space="preserve">الاستثمارات الأخرى حسب النشاط الاقتصادي </t>
  </si>
  <si>
    <t>Wholesale and retail trade; repair of motor vehicles and motorcycles</t>
  </si>
  <si>
    <t>تجارة الجملة والتجزئة؛ إصلاح المركبات ذات المحركات والدراجات النارية*</t>
  </si>
  <si>
    <t>النقل والتخزين *</t>
  </si>
  <si>
    <t>أنشطة الخدمات الإدارية وخدمات الدعم والأنشطة الأخرى *</t>
  </si>
  <si>
    <t xml:space="preserve">Percentage distribution of the other investments by economic activity </t>
  </si>
  <si>
    <t xml:space="preserve"> الأهمية النسبية للأنشطة الاقتصادية من حيث مساهمتها في الاستثمارات الأخرى</t>
  </si>
  <si>
    <t xml:space="preserve">معدلات نمو الاستثمارات الأخرى حسب النشاط الاقتصادي </t>
  </si>
  <si>
    <t>Foreign direct investment by top ten countries</t>
  </si>
  <si>
    <t>الاستثمار الأجنبي المباشر حسب أكبر عشر دول</t>
  </si>
  <si>
    <t>Countries</t>
  </si>
  <si>
    <t xml:space="preserve">الدول </t>
  </si>
  <si>
    <t xml:space="preserve">Total </t>
  </si>
  <si>
    <t>المجمـــوع</t>
  </si>
  <si>
    <t xml:space="preserve">United Kingdom </t>
  </si>
  <si>
    <t>المملكة المتحدة</t>
  </si>
  <si>
    <t>Austria</t>
  </si>
  <si>
    <t>النمسا</t>
  </si>
  <si>
    <t xml:space="preserve">France </t>
  </si>
  <si>
    <t>فرنسا</t>
  </si>
  <si>
    <t xml:space="preserve">Japan </t>
  </si>
  <si>
    <t>اليابان</t>
  </si>
  <si>
    <t>South Korea</t>
  </si>
  <si>
    <t xml:space="preserve">كوريا الجنوبية </t>
  </si>
  <si>
    <t xml:space="preserve">Libya </t>
  </si>
  <si>
    <t>ليبيـــا</t>
  </si>
  <si>
    <t>Cayman Islands</t>
  </si>
  <si>
    <t>جزر كايمان</t>
  </si>
  <si>
    <t xml:space="preserve">Netherlands </t>
  </si>
  <si>
    <t>هولندا</t>
  </si>
  <si>
    <t xml:space="preserve">Jordan </t>
  </si>
  <si>
    <t>الاردن</t>
  </si>
  <si>
    <t xml:space="preserve">United States </t>
  </si>
  <si>
    <t>الولايات المتحدة</t>
  </si>
  <si>
    <t>Other *</t>
  </si>
  <si>
    <t>اخرى *</t>
  </si>
  <si>
    <t xml:space="preserve">1) Figures may not sum to totals due to rounding </t>
  </si>
  <si>
    <t>1) الأرقام المبينة قد لا تساوي المجموع بسبب التقريب</t>
  </si>
  <si>
    <t xml:space="preserve">2) the change in the share of some countries isincludes movement of ownership between countries </t>
  </si>
  <si>
    <t xml:space="preserve">2) يرجع التغيير في قيم الاستثمارات في بعض الدول و ذلك لتعديل ملكية بعض الشركات الي دول أخرى </t>
  </si>
  <si>
    <t xml:space="preserve">* تشمل المبيعات العقارية لغير المقيمين و الدول الاخرى </t>
  </si>
  <si>
    <t>Percentage distribution of  top ten countries in the foreign direct investment</t>
  </si>
  <si>
    <t xml:space="preserve">نسبة مساهمة أكبر عشر دول في الاستثمار الأجنبي المباشر </t>
  </si>
  <si>
    <t xml:space="preserve">Foreign direct investment by source country </t>
  </si>
  <si>
    <t>الاستثمار الأجنبي المباشر حسب بلـد المنشأ</t>
  </si>
  <si>
    <t xml:space="preserve">Bahrain </t>
  </si>
  <si>
    <t>البحرين</t>
  </si>
  <si>
    <t xml:space="preserve">Kuwait </t>
  </si>
  <si>
    <t>الكويت</t>
  </si>
  <si>
    <t xml:space="preserve">Qatar </t>
  </si>
  <si>
    <t>قطر</t>
  </si>
  <si>
    <t>Saudi Arabia</t>
  </si>
  <si>
    <t>المملكة العربية السعودية</t>
  </si>
  <si>
    <t xml:space="preserve">Oman </t>
  </si>
  <si>
    <t>عمان</t>
  </si>
  <si>
    <t xml:space="preserve">Palestine </t>
  </si>
  <si>
    <t xml:space="preserve">فلسطين </t>
  </si>
  <si>
    <t xml:space="preserve">Algeria </t>
  </si>
  <si>
    <t>الجزائر</t>
  </si>
  <si>
    <t xml:space="preserve">Syria </t>
  </si>
  <si>
    <t xml:space="preserve">سوريا </t>
  </si>
  <si>
    <t>Sudan</t>
  </si>
  <si>
    <t>السودان</t>
  </si>
  <si>
    <t xml:space="preserve">Lebanon </t>
  </si>
  <si>
    <t>لبنــان</t>
  </si>
  <si>
    <t xml:space="preserve">Egypt </t>
  </si>
  <si>
    <t>مصر</t>
  </si>
  <si>
    <t xml:space="preserve">Malaysia </t>
  </si>
  <si>
    <t>ماليزيا</t>
  </si>
  <si>
    <t xml:space="preserve">China - including Hong Kong and Macau </t>
  </si>
  <si>
    <t>الصين- وتتضمن هونغ كونغ ومكاو</t>
  </si>
  <si>
    <t xml:space="preserve">India </t>
  </si>
  <si>
    <t>الهند</t>
  </si>
  <si>
    <t xml:space="preserve">Pakistan </t>
  </si>
  <si>
    <t>باكستان</t>
  </si>
  <si>
    <t xml:space="preserve">Singapore </t>
  </si>
  <si>
    <t>سنغافورة</t>
  </si>
  <si>
    <t>Turkey</t>
  </si>
  <si>
    <t>تركيا</t>
  </si>
  <si>
    <t xml:space="preserve">Bangladesh </t>
  </si>
  <si>
    <t>بنجلادش</t>
  </si>
  <si>
    <t>Tawan</t>
  </si>
  <si>
    <t>تايوان</t>
  </si>
  <si>
    <t xml:space="preserve">Germany </t>
  </si>
  <si>
    <t>المانيا</t>
  </si>
  <si>
    <t>Spain</t>
  </si>
  <si>
    <t>اسبانيا</t>
  </si>
  <si>
    <t xml:space="preserve">Belgium </t>
  </si>
  <si>
    <t>بلجيكا</t>
  </si>
  <si>
    <t xml:space="preserve">Greece </t>
  </si>
  <si>
    <t>اليونان</t>
  </si>
  <si>
    <t xml:space="preserve">Cyprus </t>
  </si>
  <si>
    <t>قبرص</t>
  </si>
  <si>
    <t>Liechtenstein</t>
  </si>
  <si>
    <t>لخشتاين</t>
  </si>
  <si>
    <t xml:space="preserve">Ireland </t>
  </si>
  <si>
    <t xml:space="preserve">ايرلندا </t>
  </si>
  <si>
    <t>Denmark</t>
  </si>
  <si>
    <t xml:space="preserve">الدانمارك </t>
  </si>
  <si>
    <t>Portugal</t>
  </si>
  <si>
    <t>البرتغال</t>
  </si>
  <si>
    <t xml:space="preserve">Switzerland </t>
  </si>
  <si>
    <t xml:space="preserve">سويسرا </t>
  </si>
  <si>
    <t xml:space="preserve">Italy </t>
  </si>
  <si>
    <t xml:space="preserve">ايطاليا </t>
  </si>
  <si>
    <t>Slovenia</t>
  </si>
  <si>
    <t>سولفينيا</t>
  </si>
  <si>
    <t>Norway</t>
  </si>
  <si>
    <t>النرويج</t>
  </si>
  <si>
    <t>Brunei</t>
  </si>
  <si>
    <t>بروناي</t>
  </si>
  <si>
    <t xml:space="preserve">Panama </t>
  </si>
  <si>
    <t>بنما</t>
  </si>
  <si>
    <t xml:space="preserve">Brazil </t>
  </si>
  <si>
    <t xml:space="preserve">البرازيل </t>
  </si>
  <si>
    <t>Canada</t>
  </si>
  <si>
    <t>كندا</t>
  </si>
  <si>
    <t>British Virgin Island</t>
  </si>
  <si>
    <t>جزيرة فيرجن البريطانية</t>
  </si>
  <si>
    <t xml:space="preserve">Bermuda </t>
  </si>
  <si>
    <t xml:space="preserve">برمودا </t>
  </si>
  <si>
    <t>Swaziland</t>
  </si>
  <si>
    <t>سوازيلاند</t>
  </si>
  <si>
    <t xml:space="preserve"> Other *</t>
  </si>
  <si>
    <t>أخرى</t>
  </si>
  <si>
    <t>Percentage distribution of source country in the foreign direct investment</t>
  </si>
  <si>
    <t xml:space="preserve">نسبة مساهمة بلـد المنشأ في الاستثمار الأجنبي المباشر  </t>
  </si>
  <si>
    <t xml:space="preserve">Foreign direct Investment by Region </t>
  </si>
  <si>
    <t xml:space="preserve"> الاستثمار الأجنبي المباشر حسب مجموعة الدول</t>
  </si>
  <si>
    <t>GCC countries</t>
  </si>
  <si>
    <t>مجلس التعاون لدول الخليج العربية</t>
  </si>
  <si>
    <t xml:space="preserve">Other Arab countries </t>
  </si>
  <si>
    <t>الدول العربية الأخرى</t>
  </si>
  <si>
    <t xml:space="preserve">Other Asian countries </t>
  </si>
  <si>
    <t>دول آسيوية أخرى</t>
  </si>
  <si>
    <t xml:space="preserve">Other African countries </t>
  </si>
  <si>
    <t xml:space="preserve">دول أفريقية أخرى </t>
  </si>
  <si>
    <t>European countries</t>
  </si>
  <si>
    <t>دول أوروبية</t>
  </si>
  <si>
    <t>Latin America</t>
  </si>
  <si>
    <t xml:space="preserve">دول أمريكا الشمالية </t>
  </si>
  <si>
    <t>دول أمريكا الجنوبية</t>
  </si>
  <si>
    <r>
      <t>Other regions</t>
    </r>
    <r>
      <rPr>
        <sz val="10"/>
        <color indexed="10"/>
        <rFont val="Calibri"/>
        <family val="2"/>
      </rPr>
      <t>*</t>
    </r>
  </si>
  <si>
    <r>
      <t>مجموعة دول أخرى</t>
    </r>
    <r>
      <rPr>
        <sz val="10"/>
        <color rgb="FFFF0000"/>
        <rFont val="Arial"/>
        <family val="2"/>
      </rPr>
      <t>*</t>
    </r>
  </si>
  <si>
    <t xml:space="preserve">Percentage distribution foreign direct Investment by Region </t>
  </si>
  <si>
    <t xml:space="preserve">نسبة مساهمة مجموعة الدول في الاستثمار الأجنبي المباشر    </t>
  </si>
  <si>
    <r>
      <t>Other regions</t>
    </r>
    <r>
      <rPr>
        <b/>
        <sz val="10"/>
        <color rgb="FF3F4042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*</t>
    </r>
  </si>
  <si>
    <t xml:space="preserve"> Percentage change foreign direct Investment by Region </t>
  </si>
  <si>
    <t xml:space="preserve">معدلات نمو الاستثمار الأجنبي المباشر </t>
  </si>
  <si>
    <t xml:space="preserve">North America </t>
  </si>
  <si>
    <t xml:space="preserve"> Includes real estate sales to non-residents*</t>
  </si>
  <si>
    <t>The change in some activities it due to the transfer of some estalishments between ISIC 4 classifications**</t>
  </si>
  <si>
    <t xml:space="preserve">تجارة الجملة والتجزئة؛ إصلاح المركبات ذات المحركات والدراجات النارية </t>
  </si>
  <si>
    <t>The change in some activities it due to the transfer of some estalishments between ISIC 4 classifications*</t>
  </si>
  <si>
    <t xml:space="preserve">* الارتفاع والانخفاض  الكبير في هذه الانشطة يعود إلى  تعديل ترميز بعض المنشآت الاقتصادية وفق التصنيف الدولي الموحد لجميع الأنشطة الاقتصادية التنقيح 4 </t>
  </si>
  <si>
    <t>Transportation and storage*</t>
  </si>
  <si>
    <t>Administrative and support services *</t>
  </si>
  <si>
    <t>* Includes real estate sales to non-residents and other countries</t>
  </si>
  <si>
    <t>أخرى*</t>
  </si>
  <si>
    <t xml:space="preserve">* Includes real estate sales to non-residents and other countreis like ( Australia , Sweden , New Zealand ,Gibraltar , Finland , Saint Kitts and Nevis ,Bahamas and  Barbados ) </t>
  </si>
  <si>
    <t>* تشمل المبيعات العقارية لغير المقيمين و الدول الاخرى مثل ( فلندا ، جبل طارق ، نيوزيلندا ، السويد ، استراليا ، سانت كيتس ونيفيس ،باهاماس ، باربادوس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</si>
</sst>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#,##0.0000000000"/>
  </numFmts>
  <fonts count="52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2"/>
      <color rgb="FFC00000"/>
      <name val="Arial"/>
      <family val="2"/>
      <scheme val="minor"/>
    </font>
    <font>
      <sz val="12"/>
      <color rgb="FFC00000"/>
      <name val="Arial"/>
      <family val="2"/>
      <scheme val="minor"/>
    </font>
    <font>
      <sz val="11"/>
      <color theme="1"/>
      <name val="Calibri"/>
      <family val="2"/>
    </font>
    <font>
      <b/>
      <sz val="12"/>
      <color rgb="FFC00000"/>
      <name val="Arial"/>
      <family val="2"/>
    </font>
    <font>
      <b/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</font>
    <font>
      <sz val="9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theme="1" tint="0.34998626667073579"/>
      <name val="Arial"/>
      <family val="2"/>
      <scheme val="minor"/>
    </font>
    <font>
      <sz val="9"/>
      <color rgb="FFFF0000"/>
      <name val="Arial"/>
      <family val="2"/>
      <scheme val="minor"/>
    </font>
    <font>
      <sz val="9"/>
      <color rgb="FFFF0000"/>
      <name val="Arial"/>
      <family val="2"/>
    </font>
    <font>
      <sz val="12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2"/>
      <color theme="1" tint="0.34998626667073579"/>
      <name val="Arial"/>
      <family val="2"/>
    </font>
    <font>
      <sz val="11"/>
      <color rgb="FFFF0000"/>
      <name val="Arial"/>
      <family val="2"/>
    </font>
    <font>
      <sz val="12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9"/>
      <color theme="1" tint="0.34998626667073579"/>
      <name val="Arial"/>
      <family val="2"/>
    </font>
    <font>
      <i/>
      <sz val="11"/>
      <color theme="1"/>
      <name val="Arial"/>
      <family val="2"/>
      <scheme val="major"/>
    </font>
    <font>
      <sz val="10"/>
      <color indexed="10"/>
      <name val="Calibri"/>
      <family val="2"/>
    </font>
    <font>
      <sz val="10"/>
      <color rgb="FFFF0000"/>
      <name val="Arial"/>
      <family val="2"/>
    </font>
    <font>
      <b/>
      <sz val="10"/>
      <color rgb="FF3F4042"/>
      <name val="Arial"/>
      <family val="2"/>
    </font>
    <font>
      <b/>
      <sz val="10"/>
      <color rgb="FFC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>
      <alignment vertical="center"/>
    </xf>
    <xf numFmtId="49" fontId="6" fillId="0" borderId="0">
      <alignment horizontal="right" vertical="center" readingOrder="2"/>
    </xf>
    <xf numFmtId="0" fontId="10" fillId="0" borderId="0">
      <alignment horizontal="right" vertical="center" readingOrder="2"/>
    </xf>
    <xf numFmtId="49" fontId="4" fillId="2" borderId="0">
      <alignment horizontal="right" vertical="center" wrapText="1" readingOrder="2"/>
    </xf>
    <xf numFmtId="164" fontId="7" fillId="34" borderId="0">
      <alignment horizontal="right" vertical="center" readingOrder="2"/>
    </xf>
    <xf numFmtId="0" fontId="8" fillId="0" borderId="0" applyBorder="0">
      <alignment horizontal="right" vertical="center" wrapText="1" readingOrder="2"/>
    </xf>
    <xf numFmtId="0" fontId="9" fillId="0" borderId="0">
      <alignment horizontal="right" vertical="center" readingOrder="2"/>
    </xf>
    <xf numFmtId="0" fontId="5" fillId="0" borderId="0">
      <alignment horizontal="right" vertical="center" readingOrder="2"/>
    </xf>
    <xf numFmtId="164" fontId="8" fillId="0" borderId="0">
      <alignment horizontal="right" vertical="center" readingOrder="2"/>
    </xf>
    <xf numFmtId="3" fontId="7" fillId="34" borderId="0">
      <alignment horizontal="right" vertical="center" readingOrder="2"/>
    </xf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0" borderId="7" applyNumberFormat="0" applyFill="0" applyAlignment="0" applyProtection="0"/>
    <xf numFmtId="0" fontId="23" fillId="8" borderId="8" applyNumberFormat="0" applyAlignment="0" applyProtection="0"/>
    <xf numFmtId="0" fontId="24" fillId="0" borderId="0" applyNumberFormat="0" applyFill="0" applyBorder="0" applyAlignment="0" applyProtection="0"/>
    <xf numFmtId="0" fontId="11" fillId="9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" fillId="0" borderId="0"/>
    <xf numFmtId="0" fontId="30" fillId="0" borderId="0"/>
    <xf numFmtId="43" fontId="2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0" fontId="8" fillId="0" borderId="0" xfId="5">
      <alignment horizontal="right" vertical="center" wrapText="1"/>
    </xf>
    <xf numFmtId="0" fontId="10" fillId="0" borderId="0" xfId="2">
      <alignment horizontal="right" vertical="center"/>
    </xf>
    <xf numFmtId="0" fontId="5" fillId="0" borderId="0" xfId="7">
      <alignment horizontal="right" vertical="center" readingOrder="2"/>
    </xf>
    <xf numFmtId="49" fontId="6" fillId="0" borderId="0" xfId="1">
      <alignment horizontal="right" vertical="center"/>
    </xf>
    <xf numFmtId="164" fontId="7" fillId="34" borderId="1" xfId="4" applyFill="1" applyBorder="1">
      <alignment horizontal="right" vertical="center"/>
    </xf>
    <xf numFmtId="0" fontId="9" fillId="0" borderId="0" xfId="6" applyAlignment="1">
      <alignment vertical="center" readingOrder="2"/>
    </xf>
    <xf numFmtId="0" fontId="28" fillId="0" borderId="0" xfId="56" applyFont="1" applyFill="1" applyAlignment="1">
      <alignment vertical="center" readingOrder="1"/>
    </xf>
    <xf numFmtId="0" fontId="31" fillId="0" borderId="0" xfId="57" applyFont="1" applyFill="1" applyAlignment="1">
      <alignment horizontal="right" vertical="center" readingOrder="2"/>
    </xf>
    <xf numFmtId="0" fontId="2" fillId="0" borderId="0" xfId="56"/>
    <xf numFmtId="0" fontId="33" fillId="0" borderId="0" xfId="56" applyFont="1"/>
    <xf numFmtId="0" fontId="34" fillId="0" borderId="0" xfId="57" applyFont="1" applyFill="1" applyAlignment="1">
      <alignment horizontal="right" vertical="center" readingOrder="2"/>
    </xf>
    <xf numFmtId="0" fontId="35" fillId="0" borderId="0" xfId="56" applyFont="1" applyFill="1" applyBorder="1" applyAlignment="1">
      <alignment horizontal="left" vertical="center"/>
    </xf>
    <xf numFmtId="0" fontId="37" fillId="35" borderId="0" xfId="56" applyFont="1" applyFill="1" applyAlignment="1">
      <alignment horizontal="right" vertical="center" wrapText="1"/>
    </xf>
    <xf numFmtId="0" fontId="38" fillId="0" borderId="0" xfId="56" applyFont="1" applyFill="1" applyAlignment="1">
      <alignment horizontal="left" vertical="center" readingOrder="1"/>
    </xf>
    <xf numFmtId="0" fontId="39" fillId="0" borderId="0" xfId="56" applyFont="1" applyAlignment="1">
      <alignment horizontal="right" vertical="center" readingOrder="2"/>
    </xf>
    <xf numFmtId="0" fontId="38" fillId="0" borderId="0" xfId="56" applyFont="1" applyFill="1" applyAlignment="1">
      <alignment horizontal="right" vertical="center" readingOrder="2"/>
    </xf>
    <xf numFmtId="165" fontId="2" fillId="0" borderId="0" xfId="56" applyNumberFormat="1"/>
    <xf numFmtId="0" fontId="40" fillId="0" borderId="0" xfId="56" applyFont="1" applyFill="1" applyAlignment="1">
      <alignment horizontal="left" vertical="center" readingOrder="1"/>
    </xf>
    <xf numFmtId="0" fontId="40" fillId="0" borderId="0" xfId="56" applyFont="1" applyFill="1" applyAlignment="1">
      <alignment horizontal="right" vertical="center" readingOrder="2"/>
    </xf>
    <xf numFmtId="49" fontId="4" fillId="2" borderId="0" xfId="3" applyAlignment="1">
      <alignment horizontal="left" vertical="center" wrapText="1" readingOrder="2"/>
    </xf>
    <xf numFmtId="0" fontId="8" fillId="0" borderId="0" xfId="5" applyAlignment="1">
      <alignment horizontal="left" vertical="center" wrapText="1"/>
    </xf>
    <xf numFmtId="0" fontId="8" fillId="0" borderId="11" xfId="5" applyBorder="1" applyAlignment="1">
      <alignment horizontal="left" vertical="center" wrapText="1"/>
    </xf>
    <xf numFmtId="0" fontId="8" fillId="0" borderId="11" xfId="5" applyBorder="1">
      <alignment horizontal="right" vertical="center" wrapText="1"/>
    </xf>
    <xf numFmtId="49" fontId="6" fillId="0" borderId="0" xfId="1" applyAlignment="1">
      <alignment horizontal="left" vertical="center"/>
    </xf>
    <xf numFmtId="0" fontId="10" fillId="0" borderId="0" xfId="2" applyAlignment="1">
      <alignment horizontal="left" vertical="center"/>
    </xf>
    <xf numFmtId="164" fontId="7" fillId="34" borderId="1" xfId="4" applyFill="1" applyBorder="1" applyAlignment="1">
      <alignment horizontal="left" vertical="center"/>
    </xf>
    <xf numFmtId="0" fontId="5" fillId="0" borderId="0" xfId="7" applyAlignment="1">
      <alignment horizontal="left" vertical="center" readingOrder="2"/>
    </xf>
    <xf numFmtId="49" fontId="4" fillId="2" borderId="0" xfId="3" applyAlignment="1">
      <alignment horizontal="right" vertical="center" wrapText="1" readingOrder="2"/>
    </xf>
    <xf numFmtId="166" fontId="7" fillId="34" borderId="1" xfId="58" applyNumberFormat="1" applyFont="1" applyFill="1" applyBorder="1" applyAlignment="1">
      <alignment horizontal="right" vertical="center"/>
    </xf>
    <xf numFmtId="166" fontId="8" fillId="0" borderId="0" xfId="58" applyNumberFormat="1" applyFont="1" applyAlignment="1">
      <alignment horizontal="right" vertical="center"/>
    </xf>
    <xf numFmtId="165" fontId="8" fillId="0" borderId="0" xfId="58" applyNumberFormat="1" applyFont="1" applyAlignment="1">
      <alignment horizontal="right" vertical="center"/>
    </xf>
    <xf numFmtId="3" fontId="7" fillId="34" borderId="1" xfId="4" applyNumberFormat="1" applyFill="1" applyBorder="1">
      <alignment horizontal="right" vertical="center"/>
    </xf>
    <xf numFmtId="3" fontId="7" fillId="34" borderId="1" xfId="4" applyNumberFormat="1" applyFill="1" applyBorder="1" applyAlignment="1">
      <alignment horizontal="left" vertical="center"/>
    </xf>
    <xf numFmtId="166" fontId="8" fillId="0" borderId="0" xfId="58" applyNumberFormat="1" applyFont="1" applyAlignment="1">
      <alignment horizontal="center" vertical="center"/>
    </xf>
    <xf numFmtId="166" fontId="8" fillId="0" borderId="11" xfId="58" applyNumberFormat="1" applyFont="1" applyBorder="1" applyAlignment="1">
      <alignment horizontal="center" vertical="center"/>
    </xf>
    <xf numFmtId="0" fontId="41" fillId="0" borderId="0" xfId="56" applyFont="1"/>
    <xf numFmtId="43" fontId="41" fillId="0" borderId="0" xfId="56" applyNumberFormat="1" applyFont="1"/>
    <xf numFmtId="43" fontId="41" fillId="0" borderId="0" xfId="58" applyFont="1"/>
    <xf numFmtId="165" fontId="41" fillId="0" borderId="0" xfId="56" applyNumberFormat="1" applyFont="1"/>
    <xf numFmtId="2" fontId="43" fillId="0" borderId="0" xfId="57" applyNumberFormat="1" applyFont="1" applyFill="1" applyBorder="1" applyAlignment="1">
      <alignment horizontal="right" vertical="center" wrapText="1"/>
    </xf>
    <xf numFmtId="0" fontId="41" fillId="0" borderId="0" xfId="56" applyFont="1" applyFill="1"/>
    <xf numFmtId="0" fontId="2" fillId="0" borderId="0" xfId="56" applyFill="1"/>
    <xf numFmtId="43" fontId="43" fillId="0" borderId="0" xfId="58" applyFont="1" applyFill="1" applyBorder="1" applyAlignment="1">
      <alignment horizontal="right" vertical="center" wrapText="1"/>
    </xf>
    <xf numFmtId="43" fontId="41" fillId="0" borderId="0" xfId="58" applyFont="1" applyFill="1"/>
    <xf numFmtId="3" fontId="45" fillId="0" borderId="0" xfId="56" applyNumberFormat="1" applyFont="1" applyFill="1" applyBorder="1" applyAlignment="1">
      <alignment horizontal="right" vertical="center" readingOrder="1"/>
    </xf>
    <xf numFmtId="3" fontId="46" fillId="35" borderId="0" xfId="58" applyNumberFormat="1" applyFont="1" applyFill="1" applyAlignment="1">
      <alignment horizontal="right" vertical="center" wrapText="1"/>
    </xf>
    <xf numFmtId="165" fontId="2" fillId="0" borderId="0" xfId="56" applyNumberFormat="1" applyFill="1"/>
    <xf numFmtId="43" fontId="0" fillId="0" borderId="0" xfId="58" applyNumberFormat="1" applyFont="1" applyFill="1" applyBorder="1"/>
    <xf numFmtId="3" fontId="2" fillId="0" borderId="0" xfId="56" applyNumberFormat="1"/>
    <xf numFmtId="0" fontId="38" fillId="0" borderId="0" xfId="56" applyFont="1" applyFill="1" applyAlignment="1">
      <alignment horizontal="right" vertical="center" wrapText="1" readingOrder="2"/>
    </xf>
    <xf numFmtId="167" fontId="2" fillId="0" borderId="0" xfId="56" applyNumberFormat="1"/>
    <xf numFmtId="3" fontId="2" fillId="0" borderId="0" xfId="56" applyNumberFormat="1" applyAlignment="1">
      <alignment horizontal="right"/>
    </xf>
    <xf numFmtId="0" fontId="47" fillId="0" borderId="0" xfId="56" applyFont="1"/>
    <xf numFmtId="43" fontId="2" fillId="0" borderId="0" xfId="56" applyNumberFormat="1"/>
    <xf numFmtId="168" fontId="2" fillId="0" borderId="0" xfId="56" applyNumberFormat="1"/>
    <xf numFmtId="164" fontId="7" fillId="34" borderId="1" xfId="4" applyFill="1" applyBorder="1" applyAlignment="1">
      <alignment horizontal="right" vertical="center"/>
    </xf>
    <xf numFmtId="165" fontId="8" fillId="0" borderId="0" xfId="58" applyNumberFormat="1" applyFont="1" applyAlignment="1">
      <alignment horizontal="center" vertical="center"/>
    </xf>
    <xf numFmtId="165" fontId="8" fillId="0" borderId="11" xfId="58" applyNumberFormat="1" applyFont="1" applyBorder="1" applyAlignment="1">
      <alignment horizontal="center" vertical="center"/>
    </xf>
    <xf numFmtId="0" fontId="5" fillId="0" borderId="0" xfId="56" applyFont="1" applyFill="1" applyAlignment="1">
      <alignment horizontal="left" vertical="center" readingOrder="1"/>
    </xf>
    <xf numFmtId="3" fontId="7" fillId="34" borderId="1" xfId="4" applyNumberFormat="1" applyFill="1" applyBorder="1" applyAlignment="1">
      <alignment horizontal="right" vertical="center"/>
    </xf>
    <xf numFmtId="3" fontId="8" fillId="0" borderId="0" xfId="8" applyNumberFormat="1" applyAlignment="1">
      <alignment horizontal="right" vertical="center"/>
    </xf>
    <xf numFmtId="3" fontId="8" fillId="0" borderId="11" xfId="8" applyNumberFormat="1" applyBorder="1" applyAlignment="1">
      <alignment horizontal="right" vertical="center"/>
    </xf>
    <xf numFmtId="164" fontId="8" fillId="0" borderId="0" xfId="8" applyNumberFormat="1" applyAlignment="1">
      <alignment horizontal="right" vertical="center"/>
    </xf>
    <xf numFmtId="164" fontId="8" fillId="0" borderId="11" xfId="8" applyNumberFormat="1" applyBorder="1" applyAlignment="1">
      <alignment horizontal="right" vertical="center"/>
    </xf>
    <xf numFmtId="3" fontId="7" fillId="34" borderId="1" xfId="4" applyNumberFormat="1" applyFill="1" applyBorder="1" applyAlignment="1">
      <alignment horizontal="right"/>
    </xf>
    <xf numFmtId="166" fontId="7" fillId="34" borderId="1" xfId="58" applyNumberFormat="1" applyFont="1" applyFill="1" applyBorder="1" applyAlignment="1">
      <alignment horizontal="right"/>
    </xf>
    <xf numFmtId="0" fontId="33" fillId="0" borderId="0" xfId="56" applyFont="1" applyAlignment="1">
      <alignment horizontal="right"/>
    </xf>
    <xf numFmtId="165" fontId="33" fillId="0" borderId="0" xfId="56" applyNumberFormat="1" applyFont="1" applyAlignment="1">
      <alignment horizontal="right"/>
    </xf>
    <xf numFmtId="0" fontId="29" fillId="0" borderId="0" xfId="56" applyFont="1" applyFill="1" applyAlignment="1">
      <alignment horizontal="right" readingOrder="1"/>
    </xf>
    <xf numFmtId="49" fontId="4" fillId="2" borderId="0" xfId="3" applyAlignment="1">
      <alignment horizontal="right" wrapText="1" readingOrder="2"/>
    </xf>
    <xf numFmtId="3" fontId="8" fillId="0" borderId="0" xfId="8" applyNumberFormat="1" applyAlignment="1">
      <alignment horizontal="right"/>
    </xf>
    <xf numFmtId="3" fontId="8" fillId="0" borderId="11" xfId="8" applyNumberFormat="1" applyBorder="1" applyAlignment="1">
      <alignment horizontal="right"/>
    </xf>
    <xf numFmtId="43" fontId="36" fillId="0" borderId="0" xfId="56" applyNumberFormat="1" applyFont="1" applyAlignment="1">
      <alignment horizontal="right"/>
    </xf>
    <xf numFmtId="0" fontId="36" fillId="0" borderId="0" xfId="56" applyFont="1" applyAlignment="1">
      <alignment horizontal="right"/>
    </xf>
    <xf numFmtId="165" fontId="36" fillId="0" borderId="0" xfId="56" applyNumberFormat="1" applyFont="1" applyAlignment="1">
      <alignment horizontal="right"/>
    </xf>
    <xf numFmtId="164" fontId="8" fillId="0" borderId="0" xfId="8" applyNumberFormat="1" applyAlignment="1">
      <alignment horizontal="right"/>
    </xf>
    <xf numFmtId="164" fontId="8" fillId="0" borderId="11" xfId="8" applyNumberFormat="1" applyBorder="1" applyAlignment="1">
      <alignment horizontal="right"/>
    </xf>
    <xf numFmtId="166" fontId="8" fillId="0" borderId="0" xfId="58" applyNumberFormat="1" applyFont="1" applyAlignment="1">
      <alignment horizontal="right"/>
    </xf>
    <xf numFmtId="166" fontId="8" fillId="0" borderId="11" xfId="58" applyNumberFormat="1" applyFont="1" applyBorder="1" applyAlignment="1">
      <alignment horizontal="right"/>
    </xf>
    <xf numFmtId="0" fontId="2" fillId="0" borderId="0" xfId="56" applyAlignment="1">
      <alignment horizontal="right"/>
    </xf>
    <xf numFmtId="3" fontId="7" fillId="34" borderId="1" xfId="9" applyFill="1" applyBorder="1" applyAlignment="1">
      <alignment horizontal="right" vertical="center"/>
    </xf>
    <xf numFmtId="43" fontId="33" fillId="0" borderId="0" xfId="56" applyNumberFormat="1" applyFont="1" applyAlignment="1">
      <alignment horizontal="right"/>
    </xf>
    <xf numFmtId="0" fontId="9" fillId="0" borderId="0" xfId="6" applyAlignment="1">
      <alignment horizontal="right" vertical="center" readingOrder="2"/>
    </xf>
    <xf numFmtId="0" fontId="32" fillId="0" borderId="0" xfId="56" applyFont="1" applyFill="1" applyBorder="1" applyAlignment="1">
      <alignment horizontal="right" readingOrder="1"/>
    </xf>
    <xf numFmtId="0" fontId="4" fillId="2" borderId="0" xfId="58" applyNumberFormat="1" applyFont="1" applyFill="1" applyAlignment="1">
      <alignment horizontal="right" wrapText="1" readingOrder="2"/>
    </xf>
    <xf numFmtId="0" fontId="7" fillId="34" borderId="1" xfId="58" applyNumberFormat="1" applyFont="1" applyFill="1" applyBorder="1" applyAlignment="1">
      <alignment horizontal="right"/>
    </xf>
    <xf numFmtId="165" fontId="8" fillId="0" borderId="0" xfId="58" applyNumberFormat="1" applyFont="1" applyAlignment="1">
      <alignment horizontal="right"/>
    </xf>
    <xf numFmtId="0" fontId="40" fillId="0" borderId="0" xfId="56" applyFont="1" applyAlignment="1">
      <alignment horizontal="right"/>
    </xf>
    <xf numFmtId="165" fontId="42" fillId="35" borderId="0" xfId="58" applyNumberFormat="1" applyFont="1" applyFill="1" applyAlignment="1">
      <alignment horizontal="right" wrapText="1"/>
    </xf>
    <xf numFmtId="0" fontId="44" fillId="0" borderId="0" xfId="56" applyFont="1" applyAlignment="1">
      <alignment horizontal="right"/>
    </xf>
    <xf numFmtId="165" fontId="7" fillId="34" borderId="1" xfId="58" applyNumberFormat="1" applyFont="1" applyFill="1" applyBorder="1" applyAlignment="1">
      <alignment horizontal="right"/>
    </xf>
    <xf numFmtId="165" fontId="8" fillId="0" borderId="11" xfId="58" applyNumberFormat="1" applyFont="1" applyBorder="1" applyAlignment="1">
      <alignment horizontal="right"/>
    </xf>
    <xf numFmtId="43" fontId="8" fillId="0" borderId="11" xfId="58" applyFont="1" applyBorder="1" applyAlignment="1">
      <alignment horizontal="right"/>
    </xf>
    <xf numFmtId="0" fontId="1" fillId="0" borderId="0" xfId="56" applyFont="1"/>
    <xf numFmtId="0" fontId="5" fillId="0" borderId="0" xfId="56" applyFont="1" applyFill="1" applyAlignment="1">
      <alignment horizontal="left" vertical="center" wrapText="1" readingOrder="1"/>
    </xf>
    <xf numFmtId="0" fontId="5" fillId="0" borderId="0" xfId="7" applyAlignment="1">
      <alignment horizontal="right" vertical="center" wrapText="1" readingOrder="2"/>
    </xf>
    <xf numFmtId="165" fontId="41" fillId="0" borderId="0" xfId="58" applyNumberFormat="1" applyFont="1"/>
  </cellXfs>
  <cellStyles count="59">
    <cellStyle name="1st_Column" xfId="5"/>
    <cellStyle name="20% - Accent1" xfId="33" builtinId="30" hidden="1"/>
    <cellStyle name="20% - Accent2" xfId="37" builtinId="34" hidden="1"/>
    <cellStyle name="20% - Accent3" xfId="41" builtinId="38" hidden="1"/>
    <cellStyle name="20% - Accent4" xfId="45" builtinId="42" hidden="1"/>
    <cellStyle name="20% - Accent5" xfId="49" builtinId="46" hidden="1"/>
    <cellStyle name="20% - Accent6" xfId="53" builtinId="50" hidden="1"/>
    <cellStyle name="40% - Accent1" xfId="34" builtinId="31" hidden="1"/>
    <cellStyle name="40% - Accent2" xfId="38" builtinId="35" hidden="1"/>
    <cellStyle name="40% - Accent3" xfId="42" builtinId="39" hidden="1"/>
    <cellStyle name="40% - Accent4" xfId="46" builtinId="43" hidden="1"/>
    <cellStyle name="40% - Accent5" xfId="50" builtinId="47" hidden="1"/>
    <cellStyle name="40% - Accent6" xfId="54" builtinId="51" hidden="1"/>
    <cellStyle name="60% - Accent1" xfId="35" builtinId="32" hidden="1"/>
    <cellStyle name="60% - Accent2" xfId="39" builtinId="36" hidden="1"/>
    <cellStyle name="60% - Accent3" xfId="43" builtinId="40" hidden="1"/>
    <cellStyle name="60% - Accent4" xfId="47" builtinId="44" hidden="1"/>
    <cellStyle name="60% - Accent5" xfId="51" builtinId="48" hidden="1"/>
    <cellStyle name="60% - Accent6" xfId="55" builtinId="52" hidden="1"/>
    <cellStyle name="Accent1" xfId="32" builtinId="29" hidden="1"/>
    <cellStyle name="Accent2" xfId="36" builtinId="33" hidden="1"/>
    <cellStyle name="Accent3" xfId="40" builtinId="37" hidden="1"/>
    <cellStyle name="Accent4" xfId="44" builtinId="41" hidden="1"/>
    <cellStyle name="Accent5" xfId="48" builtinId="45" hidden="1"/>
    <cellStyle name="Accent6" xfId="52" builtinId="49" hidden="1"/>
    <cellStyle name="Bad" xfId="21" builtinId="27" hidden="1"/>
    <cellStyle name="Body_Decimal" xfId="8"/>
    <cellStyle name="Calculation" xfId="25" builtinId="22" hidden="1"/>
    <cellStyle name="Check Cell" xfId="27" builtinId="23" hidden="1"/>
    <cellStyle name="Comma" xfId="10" builtinId="3" hidden="1"/>
    <cellStyle name="Comma" xfId="58" builtinId="3"/>
    <cellStyle name="Comma [0]" xfId="11" builtinId="6" hidden="1"/>
    <cellStyle name="Currency" xfId="12" builtinId="4" hidden="1"/>
    <cellStyle name="Currency [0]" xfId="13" builtinId="7" hidden="1"/>
    <cellStyle name="Explanatory Text" xfId="30" builtinId="53" hidden="1"/>
    <cellStyle name="Footnotes" xfId="7"/>
    <cellStyle name="Good" xfId="20" builtinId="26" hidden="1"/>
    <cellStyle name="Heading 1" xfId="16" builtinId="16" hidden="1"/>
    <cellStyle name="Heading 2" xfId="17" builtinId="17" hidden="1"/>
    <cellStyle name="Heading 3" xfId="18" builtinId="18" hidden="1"/>
    <cellStyle name="Heading 4" xfId="19" builtinId="19" hidden="1"/>
    <cellStyle name="Input" xfId="23" builtinId="20" hidden="1"/>
    <cellStyle name="Linked Cell" xfId="26" builtinId="24" hidden="1"/>
    <cellStyle name="Neutral" xfId="22" builtinId="28" hidden="1"/>
    <cellStyle name="Normal" xfId="0" builtinId="0" customBuiltin="1"/>
    <cellStyle name="Normal 2" xfId="56"/>
    <cellStyle name="Normal 2 2" xfId="57"/>
    <cellStyle name="Note" xfId="29" builtinId="10" hidden="1"/>
    <cellStyle name="Output" xfId="24" builtinId="21" hidden="1"/>
    <cellStyle name="Percent" xfId="14" builtinId="5" hidden="1"/>
    <cellStyle name="Row_Header" xfId="3"/>
    <cellStyle name="Source" xfId="6"/>
    <cellStyle name="SubTitle" xfId="2"/>
    <cellStyle name="Table_Title" xfId="1"/>
    <cellStyle name="Title" xfId="15" builtinId="15" hidden="1"/>
    <cellStyle name="Total" xfId="31" builtinId="25" hidden="1"/>
    <cellStyle name="Total_Decimal" xfId="4"/>
    <cellStyle name="Total_Whole_Number" xfId="9"/>
    <cellStyle name="Warning Text" xfId="28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workbookViewId="0">
      <selection activeCell="H1" sqref="H1:H1048576"/>
    </sheetView>
  </sheetViews>
  <sheetFormatPr defaultRowHeight="15" x14ac:dyDescent="0.2"/>
  <cols>
    <col min="1" max="1" width="70.140625" style="10" customWidth="1"/>
    <col min="2" max="5" width="10.7109375" style="67" bestFit="1" customWidth="1"/>
    <col min="6" max="6" width="14.28515625" style="67" bestFit="1" customWidth="1"/>
    <col min="7" max="7" width="60.28515625" style="10" bestFit="1" customWidth="1"/>
    <col min="8" max="8" width="10.42578125" style="9" customWidth="1"/>
    <col min="9" max="16384" width="9.140625" style="9"/>
  </cols>
  <sheetData>
    <row r="1" spans="1:8" ht="15.75" x14ac:dyDescent="0.2">
      <c r="A1" s="7" t="s">
        <v>2</v>
      </c>
      <c r="B1" s="69"/>
      <c r="C1" s="69"/>
      <c r="D1" s="69"/>
      <c r="E1" s="69"/>
      <c r="F1" s="69"/>
      <c r="G1" s="8" t="s">
        <v>3</v>
      </c>
    </row>
    <row r="2" spans="1:8" ht="15.75" x14ac:dyDescent="0.2">
      <c r="A2" s="7"/>
      <c r="B2" s="69"/>
      <c r="C2" s="69"/>
      <c r="D2" s="69"/>
      <c r="E2" s="69"/>
      <c r="F2" s="69"/>
      <c r="G2" s="8"/>
    </row>
    <row r="3" spans="1:8" x14ac:dyDescent="0.2">
      <c r="A3" s="24" t="s">
        <v>4</v>
      </c>
      <c r="E3" s="69"/>
      <c r="F3" s="69"/>
      <c r="G3" s="4" t="s">
        <v>5</v>
      </c>
    </row>
    <row r="4" spans="1:8" x14ac:dyDescent="0.2">
      <c r="A4" s="25" t="s">
        <v>6</v>
      </c>
      <c r="E4" s="69"/>
      <c r="F4" s="69"/>
      <c r="G4" s="2" t="s">
        <v>62</v>
      </c>
    </row>
    <row r="5" spans="1:8" ht="14.25" x14ac:dyDescent="0.2">
      <c r="A5" s="20" t="s">
        <v>7</v>
      </c>
      <c r="B5" s="28">
        <v>2012</v>
      </c>
      <c r="C5" s="28">
        <v>2013</v>
      </c>
      <c r="D5" s="28">
        <v>2014</v>
      </c>
      <c r="E5" s="28">
        <v>2015</v>
      </c>
      <c r="F5" s="28">
        <v>2016</v>
      </c>
      <c r="G5" s="28" t="s">
        <v>8</v>
      </c>
    </row>
    <row r="6" spans="1:8" ht="14.25" x14ac:dyDescent="0.2">
      <c r="A6" s="26" t="s">
        <v>9</v>
      </c>
      <c r="B6" s="81">
        <v>250.31905999093996</v>
      </c>
      <c r="C6" s="81">
        <v>264.12292343307479</v>
      </c>
      <c r="D6" s="81">
        <v>298.75848307817211</v>
      </c>
      <c r="E6" s="81">
        <v>353.10148656633396</v>
      </c>
      <c r="F6" s="81">
        <v>459.5312171825301</v>
      </c>
      <c r="G6" s="5" t="s">
        <v>10</v>
      </c>
    </row>
    <row r="7" spans="1:8" ht="14.25" x14ac:dyDescent="0.2">
      <c r="A7" s="26" t="s">
        <v>11</v>
      </c>
      <c r="B7" s="81">
        <v>61</v>
      </c>
      <c r="C7" s="81">
        <v>72</v>
      </c>
      <c r="D7" s="81">
        <v>81</v>
      </c>
      <c r="E7" s="81">
        <v>88.008023124864394</v>
      </c>
      <c r="F7" s="81">
        <v>101</v>
      </c>
      <c r="G7" s="5" t="s">
        <v>12</v>
      </c>
    </row>
    <row r="8" spans="1:8" x14ac:dyDescent="0.2">
      <c r="A8" s="6" t="s">
        <v>13</v>
      </c>
      <c r="B8" s="82"/>
      <c r="C8" s="82"/>
      <c r="D8" s="82"/>
      <c r="E8" s="82"/>
      <c r="F8" s="82"/>
      <c r="G8" s="6" t="s">
        <v>14</v>
      </c>
    </row>
    <row r="9" spans="1:8" x14ac:dyDescent="0.2">
      <c r="E9" s="69"/>
      <c r="F9" s="69"/>
      <c r="G9" s="11"/>
    </row>
    <row r="10" spans="1:8" x14ac:dyDescent="0.2">
      <c r="A10" s="24" t="s">
        <v>4</v>
      </c>
      <c r="B10" s="68"/>
      <c r="C10" s="68"/>
      <c r="D10" s="68"/>
      <c r="E10" s="68"/>
      <c r="F10" s="68"/>
      <c r="G10" s="4" t="s">
        <v>15</v>
      </c>
    </row>
    <row r="11" spans="1:8" x14ac:dyDescent="0.2">
      <c r="A11" s="25" t="s">
        <v>16</v>
      </c>
      <c r="B11" s="82"/>
      <c r="C11" s="82"/>
      <c r="D11" s="82"/>
      <c r="E11" s="82"/>
      <c r="F11" s="68"/>
      <c r="G11" s="2" t="s">
        <v>1</v>
      </c>
    </row>
    <row r="12" spans="1:8" ht="14.25" x14ac:dyDescent="0.2">
      <c r="A12" s="20" t="s">
        <v>17</v>
      </c>
      <c r="B12" s="28">
        <v>2012</v>
      </c>
      <c r="C12" s="28">
        <v>2013</v>
      </c>
      <c r="D12" s="28">
        <v>2014</v>
      </c>
      <c r="E12" s="28">
        <v>2015</v>
      </c>
      <c r="F12" s="28">
        <v>2016</v>
      </c>
      <c r="G12" s="28" t="s">
        <v>18</v>
      </c>
    </row>
    <row r="13" spans="1:8" ht="14.25" x14ac:dyDescent="0.2">
      <c r="A13" s="26" t="s">
        <v>19</v>
      </c>
      <c r="B13" s="81">
        <f t="shared" ref="B13:E13" si="0">SUM(B14:B29)</f>
        <v>250319.05999093995</v>
      </c>
      <c r="C13" s="81">
        <f t="shared" si="0"/>
        <v>264122.92343307479</v>
      </c>
      <c r="D13" s="81">
        <f t="shared" si="0"/>
        <v>298758.48307817208</v>
      </c>
      <c r="E13" s="81">
        <f t="shared" si="0"/>
        <v>353101.48656633397</v>
      </c>
      <c r="F13" s="81">
        <f>SUM(F14:F29)</f>
        <v>459531.21718253009</v>
      </c>
      <c r="G13" s="5" t="s">
        <v>0</v>
      </c>
      <c r="H13" s="49"/>
    </row>
    <row r="14" spans="1:8" ht="14.25" x14ac:dyDescent="0.2">
      <c r="A14" s="21" t="s">
        <v>20</v>
      </c>
      <c r="B14" s="61">
        <v>7538.1723996600003</v>
      </c>
      <c r="C14" s="61">
        <v>9046.4869479999998</v>
      </c>
      <c r="D14" s="61">
        <v>8342.1534182000014</v>
      </c>
      <c r="E14" s="61">
        <v>8920.8032828399992</v>
      </c>
      <c r="F14" s="61">
        <v>18216.897475360005</v>
      </c>
      <c r="G14" s="1" t="s">
        <v>21</v>
      </c>
      <c r="H14" s="49"/>
    </row>
    <row r="15" spans="1:8" ht="14.25" x14ac:dyDescent="0.2">
      <c r="A15" s="21" t="s">
        <v>22</v>
      </c>
      <c r="B15" s="61">
        <v>12368.496409270003</v>
      </c>
      <c r="C15" s="61">
        <v>25085.632307</v>
      </c>
      <c r="D15" s="61">
        <v>15865.324701300004</v>
      </c>
      <c r="E15" s="61">
        <v>17661.893869970001</v>
      </c>
      <c r="F15" s="61">
        <v>18566.308646729998</v>
      </c>
      <c r="G15" s="1" t="s">
        <v>23</v>
      </c>
      <c r="H15" s="49"/>
    </row>
    <row r="16" spans="1:8" ht="14.25" x14ac:dyDescent="0.2">
      <c r="A16" s="21" t="s">
        <v>24</v>
      </c>
      <c r="B16" s="61">
        <v>18982.6901406</v>
      </c>
      <c r="C16" s="61">
        <v>17960.634211879998</v>
      </c>
      <c r="D16" s="61">
        <v>18791.766225300002</v>
      </c>
      <c r="E16" s="61">
        <v>24115.123371450001</v>
      </c>
      <c r="F16" s="61">
        <v>23752.11643478</v>
      </c>
      <c r="G16" s="1" t="s">
        <v>25</v>
      </c>
      <c r="H16" s="49"/>
    </row>
    <row r="17" spans="1:8" ht="14.25" x14ac:dyDescent="0.2">
      <c r="A17" s="21" t="s">
        <v>26</v>
      </c>
      <c r="B17" s="61">
        <v>5994.6227114090007</v>
      </c>
      <c r="C17" s="61">
        <v>6390.2765756098006</v>
      </c>
      <c r="D17" s="61">
        <v>8247.4251019000003</v>
      </c>
      <c r="E17" s="61">
        <v>7245.9773309599996</v>
      </c>
      <c r="F17" s="61">
        <v>8199.9883402199976</v>
      </c>
      <c r="G17" s="1" t="s">
        <v>27</v>
      </c>
      <c r="H17" s="49"/>
    </row>
    <row r="18" spans="1:8" ht="14.25" x14ac:dyDescent="0.2">
      <c r="A18" s="21" t="s">
        <v>28</v>
      </c>
      <c r="B18" s="61">
        <v>348.79317411</v>
      </c>
      <c r="C18" s="61">
        <v>459</v>
      </c>
      <c r="D18" s="61">
        <v>366.10009415000002</v>
      </c>
      <c r="E18" s="61">
        <v>665.24194942999998</v>
      </c>
      <c r="F18" s="61">
        <v>10374.084374829999</v>
      </c>
      <c r="G18" s="1" t="s">
        <v>29</v>
      </c>
      <c r="H18" s="49"/>
    </row>
    <row r="19" spans="1:8" ht="14.25" x14ac:dyDescent="0.2">
      <c r="A19" s="21" t="s">
        <v>30</v>
      </c>
      <c r="B19" s="61">
        <v>2934.4308546249999</v>
      </c>
      <c r="C19" s="61">
        <v>4157.6945269999997</v>
      </c>
      <c r="D19" s="61">
        <v>4055.6979553150004</v>
      </c>
      <c r="E19" s="61">
        <v>4946.8811038149997</v>
      </c>
      <c r="F19" s="61">
        <v>1299.5181168900001</v>
      </c>
      <c r="G19" s="1" t="s">
        <v>31</v>
      </c>
      <c r="H19" s="49"/>
    </row>
    <row r="20" spans="1:8" ht="14.25" x14ac:dyDescent="0.2">
      <c r="A20" s="21" t="s">
        <v>32</v>
      </c>
      <c r="B20" s="61">
        <v>21.7666191</v>
      </c>
      <c r="C20" s="61">
        <v>14</v>
      </c>
      <c r="D20" s="61">
        <v>17.990574800000001</v>
      </c>
      <c r="E20" s="61">
        <v>23.8175721</v>
      </c>
      <c r="F20" s="61">
        <v>30.108903399999999</v>
      </c>
      <c r="G20" s="1" t="s">
        <v>33</v>
      </c>
    </row>
    <row r="21" spans="1:8" ht="14.25" x14ac:dyDescent="0.2">
      <c r="A21" s="21" t="s">
        <v>34</v>
      </c>
      <c r="B21" s="61">
        <v>5960.2300782900002</v>
      </c>
      <c r="C21" s="61">
        <v>7139.1962100000001</v>
      </c>
      <c r="D21" s="61">
        <v>31305.654046219999</v>
      </c>
      <c r="E21" s="61">
        <v>31286.737435499999</v>
      </c>
      <c r="F21" s="61">
        <v>33362.1506047</v>
      </c>
      <c r="G21" s="1" t="s">
        <v>35</v>
      </c>
      <c r="H21" s="49"/>
    </row>
    <row r="22" spans="1:8" ht="14.25" x14ac:dyDescent="0.2">
      <c r="A22" s="21" t="s">
        <v>36</v>
      </c>
      <c r="B22" s="61">
        <v>160056.79181278599</v>
      </c>
      <c r="C22" s="61">
        <v>159900.41676071798</v>
      </c>
      <c r="D22" s="61">
        <v>179726.68052565909</v>
      </c>
      <c r="E22" s="61">
        <v>225774.001261406</v>
      </c>
      <c r="F22" s="61">
        <v>291540.78383266006</v>
      </c>
      <c r="G22" s="1" t="s">
        <v>37</v>
      </c>
      <c r="H22" s="49"/>
    </row>
    <row r="23" spans="1:8" ht="14.25" x14ac:dyDescent="0.2">
      <c r="A23" s="21" t="s">
        <v>38</v>
      </c>
      <c r="B23" s="61">
        <v>34346.597244799996</v>
      </c>
      <c r="C23" s="61">
        <v>31156.980029867002</v>
      </c>
      <c r="D23" s="61">
        <v>27398.057404568</v>
      </c>
      <c r="E23" s="61">
        <v>27631.633591853002</v>
      </c>
      <c r="F23" s="61">
        <v>36673.377241430004</v>
      </c>
      <c r="G23" s="1" t="s">
        <v>39</v>
      </c>
      <c r="H23" s="49"/>
    </row>
    <row r="24" spans="1:8" ht="14.25" x14ac:dyDescent="0.2">
      <c r="A24" s="21" t="s">
        <v>40</v>
      </c>
      <c r="B24" s="61">
        <v>1382.52408752</v>
      </c>
      <c r="C24" s="61">
        <v>1937.605863</v>
      </c>
      <c r="D24" s="61">
        <v>3177.3447420400003</v>
      </c>
      <c r="E24" s="61">
        <v>3408.9135998400002</v>
      </c>
      <c r="F24" s="61">
        <v>4566.26825586</v>
      </c>
      <c r="G24" s="1" t="s">
        <v>41</v>
      </c>
      <c r="H24" s="49"/>
    </row>
    <row r="25" spans="1:8" ht="14.25" x14ac:dyDescent="0.2">
      <c r="A25" s="21" t="s">
        <v>42</v>
      </c>
      <c r="B25" s="61">
        <v>275.46253304999999</v>
      </c>
      <c r="C25" s="61">
        <v>355</v>
      </c>
      <c r="D25" s="61">
        <v>887.15352972000005</v>
      </c>
      <c r="E25" s="61">
        <v>917.28382017000001</v>
      </c>
      <c r="F25" s="61">
        <v>83.921338669999983</v>
      </c>
      <c r="G25" s="1" t="s">
        <v>43</v>
      </c>
      <c r="H25" s="49"/>
    </row>
    <row r="26" spans="1:8" ht="14.25" x14ac:dyDescent="0.2">
      <c r="A26" s="21" t="s">
        <v>44</v>
      </c>
      <c r="B26" s="61">
        <v>82.451694719999992</v>
      </c>
      <c r="C26" s="61">
        <v>461</v>
      </c>
      <c r="D26" s="61">
        <v>480.01808</v>
      </c>
      <c r="E26" s="61">
        <v>408.844041</v>
      </c>
      <c r="F26" s="61">
        <v>471.57188600000001</v>
      </c>
      <c r="G26" s="1" t="s">
        <v>45</v>
      </c>
      <c r="H26" s="49"/>
    </row>
    <row r="27" spans="1:8" ht="14.25" x14ac:dyDescent="0.2">
      <c r="A27" s="21" t="s">
        <v>46</v>
      </c>
      <c r="B27" s="61">
        <v>21.298036</v>
      </c>
      <c r="C27" s="61">
        <v>11</v>
      </c>
      <c r="D27" s="61">
        <v>11.661678999999999</v>
      </c>
      <c r="E27" s="61">
        <v>8.4995080000000005</v>
      </c>
      <c r="F27" s="31">
        <v>-6.902069</v>
      </c>
      <c r="G27" s="1" t="s">
        <v>47</v>
      </c>
    </row>
    <row r="28" spans="1:8" ht="14.25" x14ac:dyDescent="0.2">
      <c r="A28" s="21" t="s">
        <v>48</v>
      </c>
      <c r="B28" s="61">
        <v>4.7321949999999999</v>
      </c>
      <c r="C28" s="61">
        <v>48</v>
      </c>
      <c r="D28" s="61">
        <v>85.454999999999998</v>
      </c>
      <c r="E28" s="61">
        <v>85.834828000000002</v>
      </c>
      <c r="F28" s="61">
        <v>-2.1012</v>
      </c>
      <c r="G28" s="1" t="s">
        <v>49</v>
      </c>
    </row>
    <row r="29" spans="1:8" ht="14.25" x14ac:dyDescent="0.2">
      <c r="A29" s="22" t="s">
        <v>81</v>
      </c>
      <c r="B29" s="72">
        <v>0</v>
      </c>
      <c r="C29" s="72">
        <v>0</v>
      </c>
      <c r="D29" s="72">
        <v>0</v>
      </c>
      <c r="E29" s="72">
        <v>0</v>
      </c>
      <c r="F29" s="72">
        <v>12403.125</v>
      </c>
      <c r="G29" s="23" t="s">
        <v>82</v>
      </c>
      <c r="H29" s="49"/>
    </row>
    <row r="30" spans="1:8" ht="14.25" x14ac:dyDescent="0.2">
      <c r="A30" s="6" t="s">
        <v>13</v>
      </c>
      <c r="B30" s="83"/>
      <c r="C30" s="83"/>
      <c r="D30" s="83"/>
      <c r="E30" s="83"/>
      <c r="F30" s="83"/>
      <c r="G30" s="6" t="s">
        <v>14</v>
      </c>
    </row>
    <row r="31" spans="1:8" ht="14.25" x14ac:dyDescent="0.2">
      <c r="A31" s="27" t="s">
        <v>50</v>
      </c>
      <c r="B31" s="74"/>
      <c r="C31" s="74"/>
      <c r="D31" s="75"/>
      <c r="E31" s="75"/>
      <c r="F31" s="75"/>
      <c r="G31" s="3" t="s">
        <v>51</v>
      </c>
    </row>
    <row r="32" spans="1:8" ht="14.25" x14ac:dyDescent="0.2">
      <c r="A32" s="27" t="s">
        <v>236</v>
      </c>
      <c r="B32" s="74"/>
      <c r="C32" s="74"/>
      <c r="D32" s="75"/>
      <c r="E32" s="75"/>
      <c r="F32" s="75"/>
      <c r="G32" s="3" t="s">
        <v>53</v>
      </c>
    </row>
    <row r="33" spans="1:7" ht="14.25" x14ac:dyDescent="0.2">
      <c r="A33" s="27" t="s">
        <v>237</v>
      </c>
      <c r="B33" s="74"/>
      <c r="C33" s="74"/>
      <c r="D33" s="75"/>
      <c r="E33" s="75"/>
      <c r="F33" s="75"/>
      <c r="G33" s="3" t="s">
        <v>54</v>
      </c>
    </row>
    <row r="35" spans="1:7" x14ac:dyDescent="0.2">
      <c r="A35" s="24" t="s">
        <v>55</v>
      </c>
      <c r="B35" s="68"/>
      <c r="C35" s="68"/>
      <c r="D35" s="68"/>
      <c r="E35" s="68"/>
      <c r="F35" s="68"/>
      <c r="G35" s="4" t="s">
        <v>56</v>
      </c>
    </row>
    <row r="36" spans="1:7" x14ac:dyDescent="0.2">
      <c r="A36" s="25" t="s">
        <v>57</v>
      </c>
      <c r="B36" s="82"/>
      <c r="C36" s="82"/>
      <c r="D36" s="82"/>
      <c r="E36" s="82"/>
      <c r="F36" s="82"/>
      <c r="G36" s="2" t="s">
        <v>57</v>
      </c>
    </row>
    <row r="37" spans="1:7" ht="14.25" x14ac:dyDescent="0.2">
      <c r="A37" s="20" t="s">
        <v>17</v>
      </c>
      <c r="B37" s="28">
        <v>2012</v>
      </c>
      <c r="C37" s="28">
        <v>2013</v>
      </c>
      <c r="D37" s="28">
        <v>2014</v>
      </c>
      <c r="E37" s="28">
        <v>2015</v>
      </c>
      <c r="F37" s="28">
        <v>2016</v>
      </c>
      <c r="G37" s="28" t="s">
        <v>18</v>
      </c>
    </row>
    <row r="38" spans="1:7" ht="14.25" x14ac:dyDescent="0.2">
      <c r="A38" s="26" t="s">
        <v>19</v>
      </c>
      <c r="B38" s="29">
        <v>6.1717705502612574</v>
      </c>
      <c r="C38" s="29">
        <v>5.5145075419484471</v>
      </c>
      <c r="D38" s="29">
        <v>13.113424308236347</v>
      </c>
      <c r="E38" s="29">
        <v>18.189610192237701</v>
      </c>
      <c r="F38" s="29">
        <f>+F13/E13*100-100</f>
        <v>30.141399757659229</v>
      </c>
      <c r="G38" s="5" t="s">
        <v>0</v>
      </c>
    </row>
    <row r="39" spans="1:7" ht="14.25" x14ac:dyDescent="0.2">
      <c r="A39" s="25" t="s">
        <v>20</v>
      </c>
      <c r="B39" s="30">
        <v>278.42230921987954</v>
      </c>
      <c r="C39" s="30">
        <v>20.009021661643473</v>
      </c>
      <c r="D39" s="30">
        <v>-7.7857132149592303</v>
      </c>
      <c r="E39" s="30">
        <v>6.9364567592051598</v>
      </c>
      <c r="F39" s="30">
        <f>+F14/E14*100-100</f>
        <v>104.20691834335045</v>
      </c>
      <c r="G39" s="1" t="s">
        <v>21</v>
      </c>
    </row>
    <row r="40" spans="1:7" ht="14.25" x14ac:dyDescent="0.2">
      <c r="A40" s="21" t="s">
        <v>22</v>
      </c>
      <c r="B40" s="30">
        <v>13.202420000640686</v>
      </c>
      <c r="C40" s="30">
        <v>102.81877017968566</v>
      </c>
      <c r="D40" s="30">
        <v>-36.755332665571771</v>
      </c>
      <c r="E40" s="30">
        <v>11.323872675122672</v>
      </c>
      <c r="F40" s="30">
        <f t="shared" ref="F40:F52" si="1">+F15/E15*100-100</f>
        <v>5.1207123280122744</v>
      </c>
      <c r="G40" s="1" t="s">
        <v>23</v>
      </c>
    </row>
    <row r="41" spans="1:7" ht="14.25" x14ac:dyDescent="0.2">
      <c r="A41" s="21" t="s">
        <v>24</v>
      </c>
      <c r="B41" s="30">
        <v>-0.41606263456091597</v>
      </c>
      <c r="C41" s="30">
        <v>-5.3841469314933335</v>
      </c>
      <c r="D41" s="30">
        <v>4.6275204072151013</v>
      </c>
      <c r="E41" s="30">
        <v>28.328136282277626</v>
      </c>
      <c r="F41" s="30">
        <f t="shared" si="1"/>
        <v>-1.505308229522754</v>
      </c>
      <c r="G41" s="1" t="s">
        <v>25</v>
      </c>
    </row>
    <row r="42" spans="1:7" ht="14.25" x14ac:dyDescent="0.2">
      <c r="A42" s="21" t="s">
        <v>26</v>
      </c>
      <c r="B42" s="30">
        <v>16.129847179562205</v>
      </c>
      <c r="C42" s="30">
        <v>6.6001462185066231</v>
      </c>
      <c r="D42" s="30">
        <v>29.062099336646924</v>
      </c>
      <c r="E42" s="30">
        <v>-12.14255065752937</v>
      </c>
      <c r="F42" s="30">
        <f t="shared" si="1"/>
        <v>13.166077751634404</v>
      </c>
      <c r="G42" s="1" t="s">
        <v>27</v>
      </c>
    </row>
    <row r="43" spans="1:7" ht="14.25" x14ac:dyDescent="0.2">
      <c r="A43" s="21" t="s">
        <v>28</v>
      </c>
      <c r="B43" s="30">
        <v>82.61422728272251</v>
      </c>
      <c r="C43" s="30">
        <v>31.596611995406676</v>
      </c>
      <c r="D43" s="30">
        <v>-20.239630904139432</v>
      </c>
      <c r="E43" s="30">
        <v>81.710401078846587</v>
      </c>
      <c r="F43" s="30">
        <f t="shared" si="1"/>
        <v>1459.44530914186</v>
      </c>
      <c r="G43" s="1" t="s">
        <v>29</v>
      </c>
    </row>
    <row r="44" spans="1:7" ht="14.25" x14ac:dyDescent="0.2">
      <c r="A44" s="21" t="s">
        <v>30</v>
      </c>
      <c r="B44" s="30">
        <v>-71.875216147351523</v>
      </c>
      <c r="C44" s="30">
        <v>41.686573409865673</v>
      </c>
      <c r="D44" s="30">
        <v>-2.4532002296617748</v>
      </c>
      <c r="E44" s="30">
        <v>21.973607460883571</v>
      </c>
      <c r="F44" s="30">
        <f t="shared" si="1"/>
        <v>-73.730556898005474</v>
      </c>
      <c r="G44" s="1" t="s">
        <v>31</v>
      </c>
    </row>
    <row r="45" spans="1:7" ht="14.25" x14ac:dyDescent="0.2">
      <c r="A45" s="21" t="s">
        <v>32</v>
      </c>
      <c r="B45" s="30">
        <v>141.85132333333334</v>
      </c>
      <c r="C45" s="30">
        <v>-35.681329582323613</v>
      </c>
      <c r="D45" s="30">
        <v>28.504105714285714</v>
      </c>
      <c r="E45" s="30">
        <v>32.38916690977544</v>
      </c>
      <c r="F45" s="30">
        <f t="shared" si="1"/>
        <v>26.414662559161513</v>
      </c>
      <c r="G45" s="1" t="s">
        <v>33</v>
      </c>
    </row>
    <row r="46" spans="1:7" ht="14.25" x14ac:dyDescent="0.2">
      <c r="A46" s="21" t="s">
        <v>34</v>
      </c>
      <c r="B46" s="30">
        <v>19.927837492477735</v>
      </c>
      <c r="C46" s="30">
        <v>19.780547331626622</v>
      </c>
      <c r="D46" s="30">
        <v>338.50390331574874</v>
      </c>
      <c r="E46" s="30">
        <v>-6.0425540677329082E-2</v>
      </c>
      <c r="F46" s="30">
        <f t="shared" si="1"/>
        <v>6.6335237845704569</v>
      </c>
      <c r="G46" s="1" t="s">
        <v>35</v>
      </c>
    </row>
    <row r="47" spans="1:7" ht="14.25" x14ac:dyDescent="0.2">
      <c r="A47" s="21" t="s">
        <v>36</v>
      </c>
      <c r="B47" s="30">
        <v>8.400636500975935</v>
      </c>
      <c r="C47" s="30">
        <v>-9.7699729137971758E-2</v>
      </c>
      <c r="D47" s="30">
        <v>12.399132013902118</v>
      </c>
      <c r="E47" s="30">
        <v>25.620748461535655</v>
      </c>
      <c r="F47" s="30">
        <f t="shared" si="1"/>
        <v>29.129475583465364</v>
      </c>
      <c r="G47" s="1" t="s">
        <v>37</v>
      </c>
    </row>
    <row r="48" spans="1:7" ht="14.25" x14ac:dyDescent="0.2">
      <c r="A48" s="21" t="s">
        <v>38</v>
      </c>
      <c r="B48" s="30">
        <v>43.230178772047225</v>
      </c>
      <c r="C48" s="30">
        <v>-9.2865595744448797</v>
      </c>
      <c r="D48" s="30">
        <v>-12.06446395541451</v>
      </c>
      <c r="E48" s="30">
        <v>0.85252827905257789</v>
      </c>
      <c r="F48" s="30">
        <f t="shared" si="1"/>
        <v>32.722436114826365</v>
      </c>
      <c r="G48" s="1" t="s">
        <v>39</v>
      </c>
    </row>
    <row r="49" spans="1:8" ht="14.25" x14ac:dyDescent="0.2">
      <c r="A49" s="21" t="s">
        <v>40</v>
      </c>
      <c r="B49" s="30">
        <v>-86.886057941982415</v>
      </c>
      <c r="C49" s="30">
        <v>40.149880967044624</v>
      </c>
      <c r="D49" s="30">
        <v>63.983026822622719</v>
      </c>
      <c r="E49" s="30">
        <v>7.2881250415188532</v>
      </c>
      <c r="F49" s="30">
        <f t="shared" si="1"/>
        <v>33.950835717112938</v>
      </c>
      <c r="G49" s="1" t="s">
        <v>41</v>
      </c>
    </row>
    <row r="50" spans="1:8" ht="14.25" x14ac:dyDescent="0.2">
      <c r="A50" s="21" t="s">
        <v>42</v>
      </c>
      <c r="B50" s="30">
        <v>-53.80999627914084</v>
      </c>
      <c r="C50" s="30">
        <v>28.874150712744296</v>
      </c>
      <c r="D50" s="30">
        <v>149.9024027380282</v>
      </c>
      <c r="E50" s="30">
        <v>3.3962881779334992</v>
      </c>
      <c r="F50" s="30">
        <f t="shared" si="1"/>
        <v>-90.851104442848793</v>
      </c>
      <c r="G50" s="1" t="s">
        <v>43</v>
      </c>
    </row>
    <row r="51" spans="1:8" ht="14.25" x14ac:dyDescent="0.2">
      <c r="A51" s="21" t="s">
        <v>44</v>
      </c>
      <c r="B51" s="30">
        <v>184.31618868965518</v>
      </c>
      <c r="C51" s="30">
        <v>459.11525113646576</v>
      </c>
      <c r="D51" s="30">
        <v>4.1253969631236345</v>
      </c>
      <c r="E51" s="30">
        <v>-14.827366294202918</v>
      </c>
      <c r="F51" s="30">
        <f t="shared" si="1"/>
        <v>15.34273187560045</v>
      </c>
      <c r="G51" s="1" t="s">
        <v>45</v>
      </c>
    </row>
    <row r="52" spans="1:8" ht="14.25" x14ac:dyDescent="0.2">
      <c r="A52" s="21" t="s">
        <v>46</v>
      </c>
      <c r="B52" s="30">
        <v>-88.964748186528496</v>
      </c>
      <c r="C52" s="30">
        <v>-48.352045230837248</v>
      </c>
      <c r="D52" s="30">
        <v>6.0152636363636276</v>
      </c>
      <c r="E52" s="30">
        <v>-27.115915298303094</v>
      </c>
      <c r="F52" s="30">
        <f t="shared" si="1"/>
        <v>-181.20551213081978</v>
      </c>
      <c r="G52" s="1" t="s">
        <v>47</v>
      </c>
    </row>
    <row r="53" spans="1:8" ht="14.25" x14ac:dyDescent="0.2">
      <c r="A53" s="21" t="s">
        <v>48</v>
      </c>
      <c r="B53" s="30">
        <v>-84.226016666666666</v>
      </c>
      <c r="C53" s="30">
        <v>914.32844589033198</v>
      </c>
      <c r="D53" s="30">
        <v>78.03125</v>
      </c>
      <c r="E53" s="30">
        <v>0.44447721022760334</v>
      </c>
      <c r="F53" s="30">
        <f>+F28/E28*100-100</f>
        <v>-102.44795737226852</v>
      </c>
      <c r="G53" s="1" t="s">
        <v>49</v>
      </c>
    </row>
    <row r="54" spans="1:8" ht="14.25" x14ac:dyDescent="0.2">
      <c r="A54" s="22" t="s">
        <v>81</v>
      </c>
      <c r="B54" s="72">
        <v>0</v>
      </c>
      <c r="C54" s="72">
        <v>0</v>
      </c>
      <c r="D54" s="72">
        <v>0</v>
      </c>
      <c r="E54" s="72">
        <v>0</v>
      </c>
      <c r="F54" s="72">
        <v>0</v>
      </c>
      <c r="G54" s="23" t="s">
        <v>82</v>
      </c>
    </row>
    <row r="55" spans="1:8" ht="14.25" x14ac:dyDescent="0.2">
      <c r="A55" s="6" t="s">
        <v>13</v>
      </c>
      <c r="B55" s="73"/>
      <c r="C55" s="73"/>
      <c r="D55" s="73"/>
      <c r="E55" s="73"/>
      <c r="F55" s="73"/>
      <c r="G55" s="6" t="s">
        <v>14</v>
      </c>
    </row>
    <row r="56" spans="1:8" ht="14.25" x14ac:dyDescent="0.2">
      <c r="A56" s="27" t="s">
        <v>50</v>
      </c>
      <c r="B56" s="74"/>
      <c r="C56" s="74"/>
      <c r="D56" s="75"/>
      <c r="E56" s="75"/>
      <c r="F56" s="75"/>
      <c r="G56" s="3" t="s">
        <v>51</v>
      </c>
    </row>
    <row r="57" spans="1:8" ht="14.25" x14ac:dyDescent="0.2">
      <c r="A57" s="27" t="s">
        <v>236</v>
      </c>
      <c r="B57" s="74"/>
      <c r="C57" s="74"/>
      <c r="D57" s="75"/>
      <c r="E57" s="75"/>
      <c r="F57" s="75"/>
      <c r="G57" s="3" t="s">
        <v>53</v>
      </c>
    </row>
    <row r="58" spans="1:8" ht="14.25" x14ac:dyDescent="0.2">
      <c r="A58" s="27" t="s">
        <v>237</v>
      </c>
      <c r="B58" s="74"/>
      <c r="C58" s="74"/>
      <c r="D58" s="75"/>
      <c r="E58" s="75"/>
      <c r="F58" s="75"/>
      <c r="G58" s="3" t="s">
        <v>54</v>
      </c>
    </row>
    <row r="60" spans="1:8" x14ac:dyDescent="0.2">
      <c r="A60" s="24" t="s">
        <v>58</v>
      </c>
      <c r="B60" s="68"/>
      <c r="C60" s="68"/>
      <c r="D60" s="68"/>
      <c r="E60" s="68"/>
      <c r="F60" s="68"/>
      <c r="G60" s="4" t="s">
        <v>59</v>
      </c>
    </row>
    <row r="61" spans="1:8" x14ac:dyDescent="0.2">
      <c r="A61" s="25" t="s">
        <v>57</v>
      </c>
      <c r="G61" s="2" t="s">
        <v>57</v>
      </c>
    </row>
    <row r="62" spans="1:8" ht="14.25" x14ac:dyDescent="0.2">
      <c r="A62" s="20" t="s">
        <v>17</v>
      </c>
      <c r="B62" s="28">
        <v>2012</v>
      </c>
      <c r="C62" s="28">
        <v>2013</v>
      </c>
      <c r="D62" s="28">
        <v>2014</v>
      </c>
      <c r="E62" s="28">
        <v>2015</v>
      </c>
      <c r="F62" s="28">
        <v>2016</v>
      </c>
      <c r="G62" s="28" t="s">
        <v>18</v>
      </c>
    </row>
    <row r="63" spans="1:8" ht="14.25" x14ac:dyDescent="0.2">
      <c r="A63" s="26" t="s">
        <v>19</v>
      </c>
      <c r="B63" s="60">
        <v>100.00000000000001</v>
      </c>
      <c r="C63" s="60">
        <v>100</v>
      </c>
      <c r="D63" s="60">
        <v>99.999999999999972</v>
      </c>
      <c r="E63" s="60">
        <v>100.00000000000001</v>
      </c>
      <c r="F63" s="60">
        <f>+F13/$F$13*100</f>
        <v>100</v>
      </c>
      <c r="G63" s="5" t="s">
        <v>0</v>
      </c>
    </row>
    <row r="64" spans="1:8" ht="14.25" x14ac:dyDescent="0.2">
      <c r="A64" s="21" t="s">
        <v>20</v>
      </c>
      <c r="B64" s="30">
        <v>3.0114256580912522</v>
      </c>
      <c r="C64" s="30">
        <v>3.4251048074182999</v>
      </c>
      <c r="D64" s="30">
        <v>2.7922733213293305</v>
      </c>
      <c r="E64" s="30">
        <v>2.526413403010165</v>
      </c>
      <c r="F64" s="30">
        <f>+F14/$F$13*100</f>
        <v>3.9642350278292589</v>
      </c>
      <c r="G64" s="1" t="s">
        <v>21</v>
      </c>
      <c r="H64" s="17"/>
    </row>
    <row r="65" spans="1:9" ht="14.25" x14ac:dyDescent="0.2">
      <c r="A65" s="21" t="s">
        <v>22</v>
      </c>
      <c r="B65" s="30">
        <v>4.9410925439387903</v>
      </c>
      <c r="C65" s="30">
        <v>9.4977111342463107</v>
      </c>
      <c r="D65" s="30">
        <v>5.3104181470719078</v>
      </c>
      <c r="E65" s="30">
        <v>5.0019313262370035</v>
      </c>
      <c r="F65" s="30">
        <f t="shared" ref="F65:F79" si="2">+F15/$F$13*100</f>
        <v>4.0402714663355042</v>
      </c>
      <c r="G65" s="1" t="s">
        <v>23</v>
      </c>
      <c r="H65" s="17"/>
    </row>
    <row r="66" spans="1:9" ht="14.25" x14ac:dyDescent="0.2">
      <c r="A66" s="21" t="s">
        <v>24</v>
      </c>
      <c r="B66" s="30">
        <v>7.5833978208799033</v>
      </c>
      <c r="C66" s="30">
        <v>6.800104276610047</v>
      </c>
      <c r="D66" s="30">
        <v>6.2899523493640901</v>
      </c>
      <c r="E66" s="30">
        <v>6.8295162407705448</v>
      </c>
      <c r="F66" s="30">
        <f t="shared" si="2"/>
        <v>5.1687710315761723</v>
      </c>
      <c r="G66" s="1" t="s">
        <v>25</v>
      </c>
      <c r="H66" s="17"/>
    </row>
    <row r="67" spans="1:9" ht="14.25" x14ac:dyDescent="0.2">
      <c r="A67" s="21" t="s">
        <v>26</v>
      </c>
      <c r="B67" s="30">
        <v>2.3947927543455818</v>
      </c>
      <c r="C67" s="30">
        <v>2.4194327749174001</v>
      </c>
      <c r="D67" s="30">
        <v>2.7605659986370998</v>
      </c>
      <c r="E67" s="30">
        <v>2.052094824471594</v>
      </c>
      <c r="F67" s="30">
        <f t="shared" si="2"/>
        <v>1.7844246557384338</v>
      </c>
      <c r="G67" s="1" t="s">
        <v>27</v>
      </c>
      <c r="H67" s="17"/>
    </row>
    <row r="68" spans="1:9" ht="14.25" x14ac:dyDescent="0.2">
      <c r="A68" s="21" t="s">
        <v>28</v>
      </c>
      <c r="B68" s="30">
        <v>0.13933943908331398</v>
      </c>
      <c r="C68" s="30">
        <v>0.17378271981617849</v>
      </c>
      <c r="D68" s="30">
        <v>0.1225404850024652</v>
      </c>
      <c r="E68" s="30">
        <v>0.18839964563701347</v>
      </c>
      <c r="F68" s="30">
        <f t="shared" si="2"/>
        <v>2.2575363733579206</v>
      </c>
      <c r="G68" s="1" t="s">
        <v>29</v>
      </c>
      <c r="H68" s="17"/>
    </row>
    <row r="69" spans="1:9" ht="14.25" x14ac:dyDescent="0.2">
      <c r="A69" s="21" t="s">
        <v>30</v>
      </c>
      <c r="B69" s="30">
        <v>1.1722762360689627</v>
      </c>
      <c r="C69" s="30">
        <v>1.5741513356577337</v>
      </c>
      <c r="D69" s="30">
        <v>1.3575172539130214</v>
      </c>
      <c r="E69" s="30">
        <v>1.4009799709199677</v>
      </c>
      <c r="F69" s="30">
        <f t="shared" si="2"/>
        <v>0.28279212995747777</v>
      </c>
      <c r="G69" s="1" t="s">
        <v>31</v>
      </c>
      <c r="H69" s="17"/>
    </row>
    <row r="70" spans="1:9" ht="14.25" x14ac:dyDescent="0.2">
      <c r="A70" s="21" t="s">
        <v>32</v>
      </c>
      <c r="B70" s="30">
        <v>8.6955500315428723E-3</v>
      </c>
      <c r="C70" s="30">
        <v>5.3005622601884506E-3</v>
      </c>
      <c r="D70" s="30">
        <v>6.021778733992518E-3</v>
      </c>
      <c r="E70" s="30">
        <v>6.7452483226874234E-3</v>
      </c>
      <c r="F70" s="30">
        <f t="shared" si="2"/>
        <v>6.5520909731885445E-3</v>
      </c>
      <c r="G70" s="1" t="s">
        <v>33</v>
      </c>
      <c r="H70" s="17"/>
    </row>
    <row r="71" spans="1:9" ht="14.25" x14ac:dyDescent="0.2">
      <c r="A71" s="21" t="s">
        <v>34</v>
      </c>
      <c r="B71" s="30">
        <v>2.3810532360203513</v>
      </c>
      <c r="C71" s="30">
        <v>2.7029824284861728</v>
      </c>
      <c r="D71" s="30">
        <v>10.478582473599142</v>
      </c>
      <c r="E71" s="30">
        <v>8.8605510386664559</v>
      </c>
      <c r="F71" s="30">
        <f t="shared" si="2"/>
        <v>7.2600400924336421</v>
      </c>
      <c r="G71" s="1" t="s">
        <v>35</v>
      </c>
      <c r="H71" s="17"/>
    </row>
    <row r="72" spans="1:9" ht="14.25" x14ac:dyDescent="0.2">
      <c r="A72" s="21" t="s">
        <v>36</v>
      </c>
      <c r="B72" s="30">
        <v>63.941112521986568</v>
      </c>
      <c r="C72" s="30">
        <v>60.540151033590476</v>
      </c>
      <c r="D72" s="30">
        <v>60.15785013831136</v>
      </c>
      <c r="E72" s="30">
        <v>63.940257928931679</v>
      </c>
      <c r="F72" s="30">
        <f t="shared" si="2"/>
        <v>63.443085677649911</v>
      </c>
      <c r="G72" s="1" t="s">
        <v>37</v>
      </c>
      <c r="H72" s="17"/>
    </row>
    <row r="73" spans="1:9" ht="14.25" x14ac:dyDescent="0.2">
      <c r="A73" s="21" t="s">
        <v>38</v>
      </c>
      <c r="B73" s="30">
        <v>13.721127446724646</v>
      </c>
      <c r="C73" s="30">
        <v>11.79639374912559</v>
      </c>
      <c r="D73" s="30">
        <v>9.1706374735471936</v>
      </c>
      <c r="E73" s="30">
        <v>7.8254084570845039</v>
      </c>
      <c r="F73" s="30">
        <f t="shared" si="2"/>
        <v>7.9806062940144056</v>
      </c>
      <c r="G73" s="1" t="s">
        <v>39</v>
      </c>
      <c r="H73" s="17"/>
    </row>
    <row r="74" spans="1:9" ht="14.25" x14ac:dyDescent="0.2">
      <c r="A74" s="21" t="s">
        <v>40</v>
      </c>
      <c r="B74" s="30">
        <v>0.55230476159907238</v>
      </c>
      <c r="C74" s="30">
        <v>0.73360003660983375</v>
      </c>
      <c r="D74" s="30">
        <v>1.0635161583708495</v>
      </c>
      <c r="E74" s="30">
        <v>0.96542034784087449</v>
      </c>
      <c r="F74" s="30">
        <f t="shared" si="2"/>
        <v>0.99367966421446308</v>
      </c>
      <c r="G74" s="1" t="s">
        <v>41</v>
      </c>
      <c r="H74" s="17"/>
    </row>
    <row r="75" spans="1:9" ht="14.25" x14ac:dyDescent="0.2">
      <c r="A75" s="21" t="s">
        <v>42</v>
      </c>
      <c r="B75" s="30">
        <v>0.11004456994204519</v>
      </c>
      <c r="C75" s="30">
        <v>0.13440711445477857</v>
      </c>
      <c r="D75" s="30">
        <v>0.29694672451790116</v>
      </c>
      <c r="E75" s="30">
        <v>0.2597790876186748</v>
      </c>
      <c r="F75" s="30">
        <f t="shared" si="2"/>
        <v>1.8262380341543944E-2</v>
      </c>
      <c r="G75" s="1" t="s">
        <v>43</v>
      </c>
      <c r="H75" s="17"/>
    </row>
    <row r="76" spans="1:9" ht="14.25" x14ac:dyDescent="0.2">
      <c r="A76" s="21" t="s">
        <v>44</v>
      </c>
      <c r="B76" s="30">
        <v>3.2938640278924125E-2</v>
      </c>
      <c r="C76" s="30">
        <v>0.17453994299620543</v>
      </c>
      <c r="D76" s="30">
        <v>0.16067094565960832</v>
      </c>
      <c r="E76" s="30">
        <v>0.11578655331523058</v>
      </c>
      <c r="F76" s="30">
        <f t="shared" si="2"/>
        <v>0.10262020693420862</v>
      </c>
      <c r="G76" s="1" t="s">
        <v>45</v>
      </c>
      <c r="H76" s="17"/>
    </row>
    <row r="77" spans="1:9" ht="14.25" x14ac:dyDescent="0.2">
      <c r="A77" s="21" t="s">
        <v>46</v>
      </c>
      <c r="B77" s="30">
        <v>8.5083556964343256E-3</v>
      </c>
      <c r="C77" s="30">
        <v>4.1647274901480688E-3</v>
      </c>
      <c r="D77" s="30">
        <v>3.9033800412451038E-3</v>
      </c>
      <c r="E77" s="30">
        <v>2.4071005995052008E-3</v>
      </c>
      <c r="F77" s="30">
        <f t="shared" si="2"/>
        <v>-1.5019804404840756E-3</v>
      </c>
      <c r="G77" s="1" t="s">
        <v>47</v>
      </c>
      <c r="H77" s="17"/>
    </row>
    <row r="78" spans="1:9" ht="14.25" x14ac:dyDescent="0.2">
      <c r="A78" s="21" t="s">
        <v>48</v>
      </c>
      <c r="B78" s="30">
        <v>1.890465312617935E-3</v>
      </c>
      <c r="C78" s="30">
        <v>1.8173356320646119E-2</v>
      </c>
      <c r="D78" s="30">
        <v>2.8603371900787218E-2</v>
      </c>
      <c r="E78" s="30">
        <v>2.43088265741059E-2</v>
      </c>
      <c r="F78" s="30">
        <f t="shared" si="2"/>
        <v>-4.5724858756774809E-4</v>
      </c>
      <c r="G78" s="1" t="s">
        <v>49</v>
      </c>
      <c r="H78" s="17"/>
      <c r="I78" s="17"/>
    </row>
    <row r="79" spans="1:9" ht="14.25" x14ac:dyDescent="0.2">
      <c r="A79" s="22" t="s">
        <v>81</v>
      </c>
      <c r="B79" s="93">
        <f t="shared" ref="B79:E79" si="3">+B29/$F$13*100</f>
        <v>0</v>
      </c>
      <c r="C79" s="93">
        <f t="shared" si="3"/>
        <v>0</v>
      </c>
      <c r="D79" s="93">
        <f t="shared" si="3"/>
        <v>0</v>
      </c>
      <c r="E79" s="93">
        <f t="shared" si="3"/>
        <v>0</v>
      </c>
      <c r="F79" s="79">
        <f t="shared" si="2"/>
        <v>2.6990821376719145</v>
      </c>
      <c r="G79" s="72" t="s">
        <v>82</v>
      </c>
      <c r="H79" s="17"/>
      <c r="I79" s="17"/>
    </row>
    <row r="80" spans="1:9" ht="14.25" x14ac:dyDescent="0.2">
      <c r="A80" s="6" t="s">
        <v>13</v>
      </c>
      <c r="B80" s="73"/>
      <c r="C80" s="73"/>
      <c r="D80" s="73"/>
      <c r="E80" s="73"/>
      <c r="F80" s="73"/>
      <c r="G80" s="6" t="s">
        <v>14</v>
      </c>
      <c r="H80" s="17"/>
      <c r="I80" s="17"/>
    </row>
    <row r="81" spans="1:9" ht="14.25" x14ac:dyDescent="0.2">
      <c r="A81" s="27" t="s">
        <v>50</v>
      </c>
      <c r="B81" s="74"/>
      <c r="C81" s="74"/>
      <c r="D81" s="75"/>
      <c r="E81" s="75"/>
      <c r="F81" s="75"/>
      <c r="G81" s="3" t="s">
        <v>51</v>
      </c>
      <c r="H81" s="17"/>
      <c r="I81" s="17"/>
    </row>
    <row r="82" spans="1:9" ht="14.25" x14ac:dyDescent="0.2">
      <c r="A82" s="27" t="s">
        <v>236</v>
      </c>
      <c r="B82" s="74"/>
      <c r="C82" s="74"/>
      <c r="D82" s="75"/>
      <c r="E82" s="75"/>
      <c r="F82" s="75"/>
      <c r="G82" s="3" t="s">
        <v>53</v>
      </c>
    </row>
    <row r="83" spans="1:9" ht="14.25" x14ac:dyDescent="0.2">
      <c r="A83" s="27" t="s">
        <v>237</v>
      </c>
      <c r="B83" s="74"/>
      <c r="C83" s="74"/>
      <c r="D83" s="75"/>
      <c r="E83" s="75"/>
      <c r="F83" s="75"/>
      <c r="G83" s="3" t="s">
        <v>54</v>
      </c>
    </row>
    <row r="84" spans="1:9" x14ac:dyDescent="0.2">
      <c r="A84" s="18"/>
      <c r="D84" s="68"/>
      <c r="E84" s="68"/>
      <c r="F84" s="68"/>
      <c r="G84" s="19"/>
    </row>
    <row r="85" spans="1:9" x14ac:dyDescent="0.2">
      <c r="A85" s="24" t="s">
        <v>60</v>
      </c>
      <c r="C85" s="68"/>
      <c r="G85" s="4" t="s">
        <v>61</v>
      </c>
    </row>
    <row r="86" spans="1:9" x14ac:dyDescent="0.2">
      <c r="A86" s="25" t="s">
        <v>16</v>
      </c>
      <c r="B86" s="68"/>
      <c r="C86" s="68"/>
      <c r="D86" s="68"/>
      <c r="E86" s="68"/>
      <c r="F86" s="68"/>
      <c r="G86" s="2" t="s">
        <v>1</v>
      </c>
    </row>
    <row r="87" spans="1:9" ht="14.25" x14ac:dyDescent="0.2">
      <c r="A87" s="20" t="s">
        <v>17</v>
      </c>
      <c r="B87" s="28">
        <v>2012</v>
      </c>
      <c r="C87" s="28">
        <v>2013</v>
      </c>
      <c r="D87" s="28">
        <v>2014</v>
      </c>
      <c r="E87" s="28">
        <v>2015</v>
      </c>
      <c r="F87" s="28">
        <v>2016</v>
      </c>
      <c r="G87" s="28" t="s">
        <v>18</v>
      </c>
    </row>
    <row r="88" spans="1:9" ht="14.25" x14ac:dyDescent="0.2">
      <c r="A88" s="33" t="s">
        <v>19</v>
      </c>
      <c r="B88" s="60">
        <v>14551.059990939975</v>
      </c>
      <c r="C88" s="60">
        <v>13803.863442134796</v>
      </c>
      <c r="D88" s="60">
        <v>34635.559645097317</v>
      </c>
      <c r="E88" s="60">
        <v>54343.003488161899</v>
      </c>
      <c r="F88" s="60">
        <f>+F13-E13</f>
        <v>106429.73061619612</v>
      </c>
      <c r="G88" s="32" t="s">
        <v>0</v>
      </c>
    </row>
    <row r="89" spans="1:9" ht="14.25" x14ac:dyDescent="0.2">
      <c r="A89" s="21" t="s">
        <v>20</v>
      </c>
      <c r="B89" s="31">
        <v>5546.1723996600003</v>
      </c>
      <c r="C89" s="31">
        <v>1508.3145483399994</v>
      </c>
      <c r="D89" s="31">
        <v>-704.33352979999836</v>
      </c>
      <c r="E89" s="31">
        <v>578.64986463999776</v>
      </c>
      <c r="F89" s="31">
        <f>+F14-E14</f>
        <v>9296.0941925200059</v>
      </c>
      <c r="G89" s="1" t="s">
        <v>21</v>
      </c>
    </row>
    <row r="90" spans="1:9" ht="14.25" x14ac:dyDescent="0.2">
      <c r="A90" s="21" t="s">
        <v>22</v>
      </c>
      <c r="B90" s="31">
        <v>1442.4964092700029</v>
      </c>
      <c r="C90" s="31">
        <v>12717.135897729997</v>
      </c>
      <c r="D90" s="31">
        <v>-9220.3076056999962</v>
      </c>
      <c r="E90" s="31">
        <v>1796.5691686699975</v>
      </c>
      <c r="F90" s="31">
        <f t="shared" ref="F90:F103" si="4">+F15-E15</f>
        <v>904.41477675999704</v>
      </c>
      <c r="G90" s="1" t="s">
        <v>23</v>
      </c>
    </row>
    <row r="91" spans="1:9" ht="14.25" x14ac:dyDescent="0.2">
      <c r="A91" s="21" t="s">
        <v>24</v>
      </c>
      <c r="B91" s="31">
        <v>-79.309859400000278</v>
      </c>
      <c r="C91" s="31">
        <v>-1022.0559287200012</v>
      </c>
      <c r="D91" s="31">
        <v>831.1320134200032</v>
      </c>
      <c r="E91" s="31">
        <v>5323.3571461499996</v>
      </c>
      <c r="F91" s="31">
        <f t="shared" si="4"/>
        <v>-363.00693667000087</v>
      </c>
      <c r="G91" s="1" t="s">
        <v>25</v>
      </c>
    </row>
    <row r="92" spans="1:9" ht="14.25" x14ac:dyDescent="0.2">
      <c r="A92" s="21" t="s">
        <v>26</v>
      </c>
      <c r="B92" s="31">
        <v>832.62271140900066</v>
      </c>
      <c r="C92" s="31">
        <v>395.65386420079994</v>
      </c>
      <c r="D92" s="31">
        <v>1857.1485262901997</v>
      </c>
      <c r="E92" s="31">
        <v>-1001.4477709400007</v>
      </c>
      <c r="F92" s="31">
        <f t="shared" si="4"/>
        <v>954.01100925999799</v>
      </c>
      <c r="G92" s="1" t="s">
        <v>27</v>
      </c>
    </row>
    <row r="93" spans="1:9" ht="14.25" x14ac:dyDescent="0.2">
      <c r="A93" s="21" t="s">
        <v>28</v>
      </c>
      <c r="B93" s="31">
        <v>157.79317411</v>
      </c>
      <c r="C93" s="31">
        <v>110.20682589</v>
      </c>
      <c r="D93" s="31">
        <v>-92.899905849999982</v>
      </c>
      <c r="E93" s="31">
        <v>299.14185527999996</v>
      </c>
      <c r="F93" s="31">
        <f t="shared" si="4"/>
        <v>9708.8424254000001</v>
      </c>
      <c r="G93" s="1" t="s">
        <v>29</v>
      </c>
    </row>
    <row r="94" spans="1:9" ht="14.25" x14ac:dyDescent="0.2">
      <c r="A94" s="21" t="s">
        <v>30</v>
      </c>
      <c r="B94" s="31">
        <v>-7499.1812577349992</v>
      </c>
      <c r="C94" s="31">
        <v>1223.2636723749997</v>
      </c>
      <c r="D94" s="31">
        <v>-101.99657168499925</v>
      </c>
      <c r="E94" s="31">
        <v>891.18314849999933</v>
      </c>
      <c r="F94" s="31">
        <f t="shared" si="4"/>
        <v>-3647.3629869249999</v>
      </c>
      <c r="G94" s="1" t="s">
        <v>31</v>
      </c>
    </row>
    <row r="95" spans="1:9" ht="14.25" x14ac:dyDescent="0.2">
      <c r="A95" s="21" t="s">
        <v>32</v>
      </c>
      <c r="B95" s="31">
        <v>12.7666191</v>
      </c>
      <c r="C95" s="31">
        <v>-7.7666190999999998</v>
      </c>
      <c r="D95" s="31">
        <v>3.990574800000001</v>
      </c>
      <c r="E95" s="31">
        <v>5.8269972999999986</v>
      </c>
      <c r="F95" s="31">
        <f t="shared" si="4"/>
        <v>6.2913312999999995</v>
      </c>
      <c r="G95" s="1" t="s">
        <v>33</v>
      </c>
    </row>
    <row r="96" spans="1:9" ht="14.25" x14ac:dyDescent="0.2">
      <c r="A96" s="21" t="s">
        <v>34</v>
      </c>
      <c r="B96" s="31">
        <v>990.38304117999996</v>
      </c>
      <c r="C96" s="31">
        <v>1178.9661317099999</v>
      </c>
      <c r="D96" s="31">
        <v>24166.457836220001</v>
      </c>
      <c r="E96" s="31">
        <v>-18.916610719999881</v>
      </c>
      <c r="F96" s="31">
        <f t="shared" si="4"/>
        <v>2075.413169200001</v>
      </c>
      <c r="G96" s="1" t="s">
        <v>35</v>
      </c>
    </row>
    <row r="97" spans="1:7" ht="14.25" x14ac:dyDescent="0.2">
      <c r="A97" s="21" t="s">
        <v>36</v>
      </c>
      <c r="B97" s="31">
        <v>12403.791812785988</v>
      </c>
      <c r="C97" s="31">
        <v>-156.37505206800415</v>
      </c>
      <c r="D97" s="31">
        <v>19826.263764941104</v>
      </c>
      <c r="E97" s="31">
        <v>46047.320735746907</v>
      </c>
      <c r="F97" s="31">
        <f t="shared" si="4"/>
        <v>65766.782571254065</v>
      </c>
      <c r="G97" s="1" t="s">
        <v>37</v>
      </c>
    </row>
    <row r="98" spans="1:7" ht="14.25" x14ac:dyDescent="0.2">
      <c r="A98" s="21" t="s">
        <v>38</v>
      </c>
      <c r="B98" s="31">
        <v>10366.596982799994</v>
      </c>
      <c r="C98" s="31">
        <v>-3189.6172149329941</v>
      </c>
      <c r="D98" s="31">
        <v>-3758.9226252990011</v>
      </c>
      <c r="E98" s="31">
        <v>233.57618728500165</v>
      </c>
      <c r="F98" s="31">
        <f t="shared" si="4"/>
        <v>9041.7436495770016</v>
      </c>
      <c r="G98" s="1" t="s">
        <v>39</v>
      </c>
    </row>
    <row r="99" spans="1:7" ht="14.25" x14ac:dyDescent="0.2">
      <c r="A99" s="21" t="s">
        <v>40</v>
      </c>
      <c r="B99" s="31">
        <v>-9159.8748448799997</v>
      </c>
      <c r="C99" s="31">
        <v>555.08177548000003</v>
      </c>
      <c r="D99" s="31">
        <v>1239.7388790400003</v>
      </c>
      <c r="E99" s="31">
        <v>231.56885779999993</v>
      </c>
      <c r="F99" s="31">
        <f t="shared" si="4"/>
        <v>1157.3546560199998</v>
      </c>
      <c r="G99" s="1" t="s">
        <v>41</v>
      </c>
    </row>
    <row r="100" spans="1:7" ht="14.25" x14ac:dyDescent="0.2">
      <c r="A100" s="21" t="s">
        <v>42</v>
      </c>
      <c r="B100" s="31">
        <v>-320.90575199000006</v>
      </c>
      <c r="C100" s="31">
        <v>79.53746695000001</v>
      </c>
      <c r="D100" s="31">
        <v>532.15352972000005</v>
      </c>
      <c r="E100" s="31">
        <v>30.130290449999961</v>
      </c>
      <c r="F100" s="31">
        <f t="shared" si="4"/>
        <v>-833.36248150000006</v>
      </c>
      <c r="G100" s="1" t="s">
        <v>43</v>
      </c>
    </row>
    <row r="101" spans="1:7" ht="14.25" x14ac:dyDescent="0.2">
      <c r="A101" s="21" t="s">
        <v>44</v>
      </c>
      <c r="B101" s="31">
        <v>53.451694719999992</v>
      </c>
      <c r="C101" s="31">
        <v>378.54830528000002</v>
      </c>
      <c r="D101" s="31">
        <v>19.018079999999998</v>
      </c>
      <c r="E101" s="31">
        <v>-71.174038999999993</v>
      </c>
      <c r="F101" s="31">
        <f t="shared" si="4"/>
        <v>62.727845000000002</v>
      </c>
      <c r="G101" s="1" t="s">
        <v>45</v>
      </c>
    </row>
    <row r="102" spans="1:7" ht="14.25" x14ac:dyDescent="0.2">
      <c r="A102" s="21" t="s">
        <v>46</v>
      </c>
      <c r="B102" s="31">
        <v>-171.701964</v>
      </c>
      <c r="C102" s="31">
        <v>-10.298036</v>
      </c>
      <c r="D102" s="31">
        <v>0.66167899999999946</v>
      </c>
      <c r="E102" s="31">
        <v>-3.162170999999999</v>
      </c>
      <c r="F102" s="31">
        <f t="shared" si="4"/>
        <v>-15.401577</v>
      </c>
      <c r="G102" s="1" t="s">
        <v>47</v>
      </c>
    </row>
    <row r="103" spans="1:7" ht="14.25" x14ac:dyDescent="0.2">
      <c r="A103" s="21" t="s">
        <v>48</v>
      </c>
      <c r="B103" s="31">
        <v>-25.267804999999999</v>
      </c>
      <c r="C103" s="31">
        <v>43.267805000000003</v>
      </c>
      <c r="D103" s="31">
        <v>37.454999999999998</v>
      </c>
      <c r="E103" s="31">
        <v>0.37982800000000339</v>
      </c>
      <c r="F103" s="31">
        <f t="shared" si="4"/>
        <v>-87.936028000000007</v>
      </c>
      <c r="G103" s="1" t="s">
        <v>49</v>
      </c>
    </row>
    <row r="104" spans="1:7" ht="14.25" x14ac:dyDescent="0.2">
      <c r="A104" s="22" t="s">
        <v>81</v>
      </c>
      <c r="B104" s="79">
        <f t="shared" ref="B104:F104" si="5">+B54/$F$13*100</f>
        <v>0</v>
      </c>
      <c r="C104" s="79">
        <f t="shared" si="5"/>
        <v>0</v>
      </c>
      <c r="D104" s="79">
        <f t="shared" si="5"/>
        <v>0</v>
      </c>
      <c r="E104" s="79">
        <f t="shared" si="5"/>
        <v>0</v>
      </c>
      <c r="F104" s="79">
        <f t="shared" si="5"/>
        <v>0</v>
      </c>
      <c r="G104" s="72" t="s">
        <v>82</v>
      </c>
    </row>
    <row r="105" spans="1:7" ht="14.25" x14ac:dyDescent="0.2">
      <c r="A105" s="6" t="s">
        <v>13</v>
      </c>
      <c r="B105" s="73"/>
      <c r="C105" s="73"/>
      <c r="D105" s="73"/>
      <c r="E105" s="73"/>
      <c r="F105" s="73"/>
      <c r="G105" s="6" t="s">
        <v>14</v>
      </c>
    </row>
    <row r="106" spans="1:7" ht="14.25" x14ac:dyDescent="0.2">
      <c r="A106" s="27" t="s">
        <v>50</v>
      </c>
      <c r="B106" s="74"/>
      <c r="C106" s="74"/>
      <c r="D106" s="75"/>
      <c r="E106" s="75"/>
      <c r="F106" s="75"/>
      <c r="G106" s="3" t="s">
        <v>51</v>
      </c>
    </row>
    <row r="107" spans="1:7" ht="14.25" x14ac:dyDescent="0.2">
      <c r="A107" s="27" t="s">
        <v>236</v>
      </c>
      <c r="B107" s="74"/>
      <c r="C107" s="74"/>
      <c r="D107" s="75"/>
      <c r="E107" s="75"/>
      <c r="F107" s="75"/>
      <c r="G107" s="3" t="s">
        <v>53</v>
      </c>
    </row>
    <row r="108" spans="1:7" ht="14.25" x14ac:dyDescent="0.2">
      <c r="A108" s="27" t="s">
        <v>237</v>
      </c>
      <c r="B108" s="74"/>
      <c r="C108" s="74"/>
      <c r="D108" s="75"/>
      <c r="E108" s="75"/>
      <c r="F108" s="75"/>
      <c r="G108" s="3" t="s">
        <v>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view="pageBreakPreview" topLeftCell="A16" zoomScaleNormal="100" zoomScaleSheetLayoutView="100" workbookViewId="0">
      <selection activeCell="H1" sqref="H1:H1048576"/>
    </sheetView>
  </sheetViews>
  <sheetFormatPr defaultRowHeight="15" x14ac:dyDescent="0.2"/>
  <cols>
    <col min="1" max="1" width="70.5703125" style="10" customWidth="1"/>
    <col min="2" max="2" width="11.42578125" style="67" bestFit="1" customWidth="1"/>
    <col min="3" max="3" width="11.85546875" style="67" bestFit="1" customWidth="1"/>
    <col min="4" max="5" width="11.42578125" style="67" bestFit="1" customWidth="1"/>
    <col min="6" max="6" width="11.85546875" style="67" bestFit="1" customWidth="1"/>
    <col min="7" max="7" width="67.28515625" style="10" bestFit="1" customWidth="1"/>
    <col min="8" max="8" width="9.5703125" style="36" customWidth="1"/>
    <col min="9" max="9" width="11.28515625" style="36" bestFit="1" customWidth="1"/>
    <col min="10" max="10" width="19.140625" style="36" customWidth="1"/>
    <col min="11" max="15" width="9.140625" style="36"/>
    <col min="16" max="16384" width="9.140625" style="9"/>
  </cols>
  <sheetData>
    <row r="2" spans="1:15" x14ac:dyDescent="0.2">
      <c r="A2" s="24" t="s">
        <v>63</v>
      </c>
      <c r="C2" s="68"/>
      <c r="G2" s="4" t="s">
        <v>64</v>
      </c>
    </row>
    <row r="3" spans="1:15" x14ac:dyDescent="0.2">
      <c r="A3" s="25" t="s">
        <v>16</v>
      </c>
      <c r="B3" s="69"/>
      <c r="C3" s="69"/>
      <c r="D3" s="69"/>
      <c r="E3" s="69"/>
      <c r="F3" s="69"/>
      <c r="G3" s="2" t="s">
        <v>1</v>
      </c>
      <c r="O3" s="37"/>
    </row>
    <row r="4" spans="1:15" ht="14.25" x14ac:dyDescent="0.2">
      <c r="A4" s="20" t="s">
        <v>17</v>
      </c>
      <c r="B4" s="70">
        <v>2012</v>
      </c>
      <c r="C4" s="70">
        <v>2013</v>
      </c>
      <c r="D4" s="70">
        <v>2014</v>
      </c>
      <c r="E4" s="70">
        <v>2015</v>
      </c>
      <c r="F4" s="70">
        <v>2016</v>
      </c>
      <c r="G4" s="28" t="s">
        <v>18</v>
      </c>
      <c r="H4" s="97"/>
    </row>
    <row r="5" spans="1:15" ht="14.25" x14ac:dyDescent="0.2">
      <c r="A5" s="26" t="s">
        <v>19</v>
      </c>
      <c r="B5" s="65">
        <v>60897.836260779004</v>
      </c>
      <c r="C5" s="65">
        <v>71930.715884107805</v>
      </c>
      <c r="D5" s="65">
        <v>81111.722998874102</v>
      </c>
      <c r="E5" s="65">
        <v>88095.023124864398</v>
      </c>
      <c r="F5" s="65">
        <v>100887.06602552001</v>
      </c>
      <c r="G5" s="5" t="s">
        <v>0</v>
      </c>
      <c r="H5" s="97"/>
      <c r="I5" s="38"/>
      <c r="J5" s="38"/>
      <c r="K5" s="37"/>
      <c r="N5" s="39"/>
    </row>
    <row r="6" spans="1:15" ht="14.25" x14ac:dyDescent="0.2">
      <c r="A6" s="21" t="s">
        <v>20</v>
      </c>
      <c r="B6" s="71">
        <v>6084.2910616600002</v>
      </c>
      <c r="C6" s="71">
        <v>7267</v>
      </c>
      <c r="D6" s="71">
        <v>7044.9535622000012</v>
      </c>
      <c r="E6" s="71">
        <v>8354.3149343599998</v>
      </c>
      <c r="F6" s="71">
        <v>17414.000937980003</v>
      </c>
      <c r="G6" s="1" t="s">
        <v>21</v>
      </c>
      <c r="H6" s="97"/>
      <c r="I6" s="38"/>
      <c r="J6" s="38"/>
      <c r="K6" s="37"/>
      <c r="N6" s="39"/>
    </row>
    <row r="7" spans="1:15" ht="14.25" x14ac:dyDescent="0.2">
      <c r="A7" s="21" t="s">
        <v>22</v>
      </c>
      <c r="B7" s="71">
        <v>11555.909559270003</v>
      </c>
      <c r="C7" s="71">
        <v>13043</v>
      </c>
      <c r="D7" s="71">
        <v>15501.727397300003</v>
      </c>
      <c r="E7" s="71">
        <v>17203.670756970001</v>
      </c>
      <c r="F7" s="71">
        <v>18112.896604279998</v>
      </c>
      <c r="G7" s="1" t="s">
        <v>23</v>
      </c>
      <c r="H7" s="97"/>
      <c r="I7" s="38"/>
      <c r="J7" s="38"/>
      <c r="K7" s="37"/>
      <c r="N7" s="39"/>
    </row>
    <row r="8" spans="1:15" ht="14.25" x14ac:dyDescent="0.2">
      <c r="A8" s="21" t="s">
        <v>24</v>
      </c>
      <c r="B8" s="71">
        <v>6739.5784425999991</v>
      </c>
      <c r="C8" s="71">
        <v>6903.94000228</v>
      </c>
      <c r="D8" s="71">
        <v>8279.4014883</v>
      </c>
      <c r="E8" s="71">
        <v>10190.13043945</v>
      </c>
      <c r="F8" s="71">
        <v>9929.4069897799982</v>
      </c>
      <c r="G8" s="1" t="s">
        <v>25</v>
      </c>
      <c r="H8" s="97"/>
      <c r="I8" s="38"/>
      <c r="J8" s="38"/>
      <c r="K8" s="37"/>
      <c r="N8" s="39"/>
    </row>
    <row r="9" spans="1:15" ht="14.25" x14ac:dyDescent="0.2">
      <c r="A9" s="21" t="s">
        <v>26</v>
      </c>
      <c r="B9" s="71">
        <v>4727.358385464001</v>
      </c>
      <c r="C9" s="71">
        <v>5891.1412806098006</v>
      </c>
      <c r="D9" s="71">
        <v>7281.1423079000006</v>
      </c>
      <c r="E9" s="71">
        <v>6378.6852349600003</v>
      </c>
      <c r="F9" s="71">
        <v>8010.4803021099988</v>
      </c>
      <c r="G9" s="1" t="s">
        <v>27</v>
      </c>
      <c r="H9" s="97"/>
      <c r="I9" s="38"/>
      <c r="J9" s="38"/>
      <c r="K9" s="37"/>
      <c r="N9" s="39"/>
    </row>
    <row r="10" spans="1:15" ht="14.25" x14ac:dyDescent="0.2">
      <c r="A10" s="21" t="s">
        <v>28</v>
      </c>
      <c r="B10" s="71">
        <v>154.80969011000002</v>
      </c>
      <c r="C10" s="71">
        <v>293</v>
      </c>
      <c r="D10" s="71">
        <v>294.90778814999999</v>
      </c>
      <c r="E10" s="71">
        <v>558.77988643000003</v>
      </c>
      <c r="F10" s="71">
        <v>2362.0086738300001</v>
      </c>
      <c r="G10" s="1" t="s">
        <v>29</v>
      </c>
      <c r="H10" s="97"/>
      <c r="I10" s="38"/>
      <c r="J10" s="38"/>
      <c r="K10" s="37"/>
      <c r="N10" s="39"/>
    </row>
    <row r="11" spans="1:15" ht="14.25" x14ac:dyDescent="0.2">
      <c r="A11" s="21" t="s">
        <v>30</v>
      </c>
      <c r="B11" s="71">
        <v>604.39320562499995</v>
      </c>
      <c r="C11" s="71">
        <v>1992</v>
      </c>
      <c r="D11" s="71">
        <v>1849.575124315</v>
      </c>
      <c r="E11" s="71">
        <v>3523.2350378149999</v>
      </c>
      <c r="F11" s="71">
        <v>1246.26509674</v>
      </c>
      <c r="G11" s="1" t="s">
        <v>31</v>
      </c>
      <c r="H11" s="97"/>
      <c r="I11" s="38"/>
      <c r="J11" s="38"/>
      <c r="K11" s="37"/>
      <c r="N11" s="39"/>
    </row>
    <row r="12" spans="1:15" ht="14.25" x14ac:dyDescent="0.2">
      <c r="A12" s="21" t="s">
        <v>32</v>
      </c>
      <c r="B12" s="71">
        <v>21.7666191</v>
      </c>
      <c r="C12" s="71">
        <v>14</v>
      </c>
      <c r="D12" s="71">
        <v>17.990574800000001</v>
      </c>
      <c r="E12" s="71">
        <v>23.649645100000001</v>
      </c>
      <c r="F12" s="71">
        <v>30.108903399999999</v>
      </c>
      <c r="G12" s="1" t="s">
        <v>33</v>
      </c>
      <c r="H12" s="97"/>
      <c r="I12" s="38"/>
      <c r="J12" s="38"/>
      <c r="K12" s="37"/>
      <c r="N12" s="39"/>
    </row>
    <row r="13" spans="1:15" ht="14.25" x14ac:dyDescent="0.2">
      <c r="A13" s="21" t="s">
        <v>34</v>
      </c>
      <c r="B13" s="71">
        <v>153.79207828999998</v>
      </c>
      <c r="C13" s="71">
        <v>145</v>
      </c>
      <c r="D13" s="71">
        <v>151.47926222000001</v>
      </c>
      <c r="E13" s="71">
        <v>139.18293650000001</v>
      </c>
      <c r="F13" s="71">
        <v>490.78888799999999</v>
      </c>
      <c r="G13" s="1" t="s">
        <v>35</v>
      </c>
      <c r="H13" s="97"/>
      <c r="I13" s="38"/>
      <c r="J13" s="38"/>
      <c r="K13" s="37"/>
      <c r="N13" s="39"/>
    </row>
    <row r="14" spans="1:15" ht="14.25" x14ac:dyDescent="0.2">
      <c r="A14" s="21" t="s">
        <v>36</v>
      </c>
      <c r="B14" s="71">
        <v>5898.2097703700001</v>
      </c>
      <c r="C14" s="71">
        <v>10136.634601218</v>
      </c>
      <c r="D14" s="71">
        <v>12730.678603889099</v>
      </c>
      <c r="E14" s="71">
        <v>13337.8284809494</v>
      </c>
      <c r="F14" s="71">
        <v>10496.658151219999</v>
      </c>
      <c r="G14" s="1" t="s">
        <v>37</v>
      </c>
      <c r="H14" s="97"/>
      <c r="I14" s="38"/>
      <c r="J14" s="38"/>
      <c r="K14" s="37"/>
      <c r="N14" s="39"/>
    </row>
    <row r="15" spans="1:15" ht="14.25" x14ac:dyDescent="0.2">
      <c r="A15" s="21" t="s">
        <v>38</v>
      </c>
      <c r="B15" s="71">
        <v>23356.965343</v>
      </c>
      <c r="C15" s="71">
        <v>23599</v>
      </c>
      <c r="D15" s="71">
        <v>23512.511964040001</v>
      </c>
      <c r="E15" s="71">
        <v>23792.83781632</v>
      </c>
      <c r="F15" s="71">
        <v>27953.901862130002</v>
      </c>
      <c r="G15" s="1" t="s">
        <v>39</v>
      </c>
      <c r="H15" s="97"/>
      <c r="I15" s="38"/>
      <c r="J15" s="38"/>
      <c r="K15" s="37"/>
      <c r="N15" s="39"/>
    </row>
    <row r="16" spans="1:15" ht="14.25" x14ac:dyDescent="0.2">
      <c r="A16" s="21" t="s">
        <v>40</v>
      </c>
      <c r="B16" s="71">
        <v>1226.8650565200001</v>
      </c>
      <c r="C16" s="71">
        <v>1782</v>
      </c>
      <c r="D16" s="71">
        <v>3015.14314104</v>
      </c>
      <c r="E16" s="71">
        <v>3197.5620518400001</v>
      </c>
      <c r="F16" s="71">
        <v>4327.4758128599997</v>
      </c>
      <c r="G16" s="1" t="s">
        <v>41</v>
      </c>
      <c r="H16" s="97"/>
      <c r="I16" s="38"/>
      <c r="J16" s="38"/>
      <c r="K16" s="37"/>
      <c r="N16" s="39"/>
    </row>
    <row r="17" spans="1:14" ht="14.25" x14ac:dyDescent="0.2">
      <c r="A17" s="21" t="s">
        <v>42</v>
      </c>
      <c r="B17" s="71">
        <v>272.75775905</v>
      </c>
      <c r="C17" s="71">
        <v>355</v>
      </c>
      <c r="D17" s="71">
        <v>875.08033372</v>
      </c>
      <c r="E17" s="71">
        <v>908.12037516999999</v>
      </c>
      <c r="F17" s="71">
        <v>63.067438189999997</v>
      </c>
      <c r="G17" s="1" t="s">
        <v>43</v>
      </c>
      <c r="H17" s="97"/>
      <c r="I17" s="38"/>
      <c r="J17" s="38"/>
      <c r="K17" s="37"/>
      <c r="N17" s="39"/>
    </row>
    <row r="18" spans="1:14" ht="14.25" x14ac:dyDescent="0.2">
      <c r="A18" s="21" t="s">
        <v>44</v>
      </c>
      <c r="B18" s="71">
        <v>75.109058719999993</v>
      </c>
      <c r="C18" s="71">
        <v>452</v>
      </c>
      <c r="D18" s="71">
        <v>460.01477199999999</v>
      </c>
      <c r="E18" s="71">
        <v>393.31724200000002</v>
      </c>
      <c r="F18" s="71">
        <v>459.00963400000001</v>
      </c>
      <c r="G18" s="1" t="s">
        <v>45</v>
      </c>
      <c r="H18" s="97"/>
      <c r="I18" s="38"/>
      <c r="J18" s="38"/>
      <c r="K18" s="37"/>
      <c r="N18" s="39"/>
    </row>
    <row r="19" spans="1:14" ht="14.25" x14ac:dyDescent="0.2">
      <c r="A19" s="21" t="s">
        <v>46</v>
      </c>
      <c r="B19" s="71">
        <v>21.298036</v>
      </c>
      <c r="C19" s="71">
        <v>11</v>
      </c>
      <c r="D19" s="71">
        <v>11.661678999999999</v>
      </c>
      <c r="E19" s="71">
        <v>8.4995080000000005</v>
      </c>
      <c r="F19" s="87">
        <v>-6.902069</v>
      </c>
      <c r="G19" s="1" t="s">
        <v>47</v>
      </c>
      <c r="H19" s="97"/>
      <c r="I19" s="38"/>
      <c r="J19" s="38"/>
      <c r="K19" s="37"/>
      <c r="N19" s="39"/>
    </row>
    <row r="20" spans="1:14" ht="14.25" x14ac:dyDescent="0.2">
      <c r="A20" s="22" t="s">
        <v>48</v>
      </c>
      <c r="B20" s="72">
        <v>4.7321949999999999</v>
      </c>
      <c r="C20" s="72">
        <v>46</v>
      </c>
      <c r="D20" s="72">
        <v>85.454999999999998</v>
      </c>
      <c r="E20" s="72">
        <v>85.517928999999995</v>
      </c>
      <c r="F20" s="92">
        <v>-2.1012</v>
      </c>
      <c r="G20" s="23" t="s">
        <v>49</v>
      </c>
      <c r="H20" s="39"/>
      <c r="I20" s="38"/>
      <c r="J20" s="38"/>
      <c r="K20" s="37"/>
      <c r="N20" s="39"/>
    </row>
    <row r="21" spans="1:14" ht="14.25" x14ac:dyDescent="0.2">
      <c r="A21" s="6" t="s">
        <v>13</v>
      </c>
      <c r="B21" s="73"/>
      <c r="C21" s="73"/>
      <c r="D21" s="73"/>
      <c r="E21" s="73"/>
      <c r="F21" s="73"/>
      <c r="G21" s="6" t="s">
        <v>14</v>
      </c>
    </row>
    <row r="22" spans="1:14" ht="14.25" x14ac:dyDescent="0.2">
      <c r="A22" s="27" t="s">
        <v>50</v>
      </c>
      <c r="B22" s="74"/>
      <c r="C22" s="74"/>
      <c r="D22" s="75"/>
      <c r="E22" s="75"/>
      <c r="F22" s="75"/>
      <c r="G22" s="3" t="s">
        <v>51</v>
      </c>
    </row>
    <row r="23" spans="1:14" ht="14.25" x14ac:dyDescent="0.2">
      <c r="A23" s="27" t="s">
        <v>236</v>
      </c>
      <c r="B23" s="74"/>
      <c r="C23" s="74"/>
      <c r="D23" s="75"/>
      <c r="E23" s="75"/>
      <c r="F23" s="75"/>
      <c r="G23" s="3" t="s">
        <v>53</v>
      </c>
    </row>
    <row r="24" spans="1:14" ht="14.25" x14ac:dyDescent="0.2">
      <c r="A24" s="27" t="s">
        <v>237</v>
      </c>
      <c r="B24" s="74"/>
      <c r="C24" s="74"/>
      <c r="D24" s="75"/>
      <c r="E24" s="75"/>
      <c r="F24" s="75"/>
      <c r="G24" s="3" t="s">
        <v>65</v>
      </c>
    </row>
    <row r="25" spans="1:14" x14ac:dyDescent="0.2">
      <c r="A25" s="18"/>
      <c r="B25" s="88"/>
      <c r="C25" s="88"/>
      <c r="D25" s="88"/>
      <c r="E25" s="88"/>
      <c r="F25" s="88"/>
      <c r="G25" s="3"/>
    </row>
    <row r="26" spans="1:14" x14ac:dyDescent="0.2">
      <c r="A26" s="24" t="s">
        <v>66</v>
      </c>
      <c r="C26" s="68"/>
      <c r="G26" s="4" t="s">
        <v>67</v>
      </c>
    </row>
    <row r="27" spans="1:14" ht="15.75" x14ac:dyDescent="0.25">
      <c r="A27" s="25" t="s">
        <v>57</v>
      </c>
      <c r="B27" s="89"/>
      <c r="C27" s="89"/>
      <c r="D27" s="89"/>
      <c r="E27" s="89"/>
      <c r="F27" s="89"/>
      <c r="G27" s="2" t="s">
        <v>68</v>
      </c>
    </row>
    <row r="28" spans="1:14" ht="14.25" x14ac:dyDescent="0.2">
      <c r="A28" s="20" t="s">
        <v>17</v>
      </c>
      <c r="B28" s="70">
        <v>2012</v>
      </c>
      <c r="C28" s="70">
        <v>2013</v>
      </c>
      <c r="D28" s="70">
        <v>2014</v>
      </c>
      <c r="E28" s="70">
        <v>2015</v>
      </c>
      <c r="F28" s="70">
        <v>2016</v>
      </c>
      <c r="G28" s="28" t="s">
        <v>18</v>
      </c>
    </row>
    <row r="29" spans="1:14" ht="14.25" x14ac:dyDescent="0.2">
      <c r="A29" s="26" t="s">
        <v>19</v>
      </c>
      <c r="B29" s="66">
        <v>16.591048132905129</v>
      </c>
      <c r="C29" s="66">
        <v>18.11703058887575</v>
      </c>
      <c r="D29" s="66">
        <v>12.763680997640023</v>
      </c>
      <c r="E29" s="66">
        <v>8.6094831521298403</v>
      </c>
      <c r="F29" s="66">
        <f>+F5/E5*100-100</f>
        <v>14.52073278024389</v>
      </c>
      <c r="G29" s="5" t="s">
        <v>0</v>
      </c>
    </row>
    <row r="30" spans="1:14" ht="14.25" x14ac:dyDescent="0.2">
      <c r="A30" s="21" t="s">
        <v>20</v>
      </c>
      <c r="B30" s="78">
        <v>222.60291949416757</v>
      </c>
      <c r="C30" s="78">
        <v>19.438730434722444</v>
      </c>
      <c r="D30" s="78">
        <v>-3.0555447612494646</v>
      </c>
      <c r="E30" s="78">
        <v>18.585805578413357</v>
      </c>
      <c r="F30" s="78">
        <f>+F6/E6*100-100</f>
        <v>108.44319462220562</v>
      </c>
      <c r="G30" s="1" t="s">
        <v>21</v>
      </c>
    </row>
    <row r="31" spans="1:14" ht="14.25" x14ac:dyDescent="0.2">
      <c r="A31" s="21" t="s">
        <v>22</v>
      </c>
      <c r="B31" s="78">
        <v>25.881367748039239</v>
      </c>
      <c r="C31" s="78">
        <v>12.868657660418179</v>
      </c>
      <c r="D31" s="78">
        <v>18.850934580234636</v>
      </c>
      <c r="E31" s="78">
        <v>10.979056179032227</v>
      </c>
      <c r="F31" s="78">
        <f t="shared" ref="F31:F44" si="0">+F7/E7*100-100</f>
        <v>5.2850688678846467</v>
      </c>
      <c r="G31" s="1" t="s">
        <v>23</v>
      </c>
    </row>
    <row r="32" spans="1:14" ht="14.25" x14ac:dyDescent="0.2">
      <c r="A32" s="21" t="s">
        <v>24</v>
      </c>
      <c r="B32" s="78">
        <v>4.9288252000622634</v>
      </c>
      <c r="C32" s="78">
        <v>2.438751341494779</v>
      </c>
      <c r="D32" s="78">
        <v>19.922848193433879</v>
      </c>
      <c r="E32" s="78">
        <v>23.078104786319869</v>
      </c>
      <c r="F32" s="78">
        <f t="shared" si="0"/>
        <v>-2.5585879515402326</v>
      </c>
      <c r="G32" s="1" t="s">
        <v>25</v>
      </c>
    </row>
    <row r="33" spans="1:7" ht="14.25" x14ac:dyDescent="0.2">
      <c r="A33" s="21" t="s">
        <v>26</v>
      </c>
      <c r="B33" s="78">
        <v>19.438059258817603</v>
      </c>
      <c r="C33" s="78">
        <v>24.618038241489742</v>
      </c>
      <c r="D33" s="78">
        <v>23.594766465120642</v>
      </c>
      <c r="E33" s="78">
        <v>-12.394443547145613</v>
      </c>
      <c r="F33" s="78">
        <f t="shared" si="0"/>
        <v>25.581997026699682</v>
      </c>
      <c r="G33" s="1" t="s">
        <v>27</v>
      </c>
    </row>
    <row r="34" spans="1:7" ht="14.25" x14ac:dyDescent="0.2">
      <c r="A34" s="21" t="s">
        <v>28</v>
      </c>
      <c r="B34" s="78">
        <v>4.6011419662162325</v>
      </c>
      <c r="C34" s="78">
        <v>89.264638274134427</v>
      </c>
      <c r="D34" s="78">
        <v>0.65112223549488135</v>
      </c>
      <c r="E34" s="78">
        <v>89.476137587043269</v>
      </c>
      <c r="F34" s="78">
        <f t="shared" si="0"/>
        <v>322.70824902461766</v>
      </c>
      <c r="G34" s="1" t="s">
        <v>29</v>
      </c>
    </row>
    <row r="35" spans="1:7" ht="14.25" x14ac:dyDescent="0.2">
      <c r="A35" s="21" t="s">
        <v>30</v>
      </c>
      <c r="B35" s="78">
        <v>-72.248245500026826</v>
      </c>
      <c r="C35" s="78">
        <v>229.58676263411712</v>
      </c>
      <c r="D35" s="78">
        <v>-7.1498431568775089</v>
      </c>
      <c r="E35" s="78">
        <v>90.488885338996369</v>
      </c>
      <c r="F35" s="78">
        <f t="shared" si="0"/>
        <v>-64.627250712376707</v>
      </c>
      <c r="G35" s="1" t="s">
        <v>31</v>
      </c>
    </row>
    <row r="36" spans="1:7" ht="14.25" x14ac:dyDescent="0.2">
      <c r="A36" s="21" t="s">
        <v>32</v>
      </c>
      <c r="B36" s="78">
        <v>141.85132333333334</v>
      </c>
      <c r="C36" s="78">
        <v>-35.681329582323613</v>
      </c>
      <c r="D36" s="78">
        <v>28.504105714285714</v>
      </c>
      <c r="E36" s="78">
        <v>31.455750374357137</v>
      </c>
      <c r="F36" s="78">
        <f t="shared" si="0"/>
        <v>27.312284276096804</v>
      </c>
      <c r="G36" s="1" t="s">
        <v>33</v>
      </c>
    </row>
    <row r="37" spans="1:7" ht="14.25" x14ac:dyDescent="0.2">
      <c r="A37" s="21" t="s">
        <v>34</v>
      </c>
      <c r="B37" s="78">
        <v>817.50231359558188</v>
      </c>
      <c r="C37" s="78">
        <v>-5.7168603141060856</v>
      </c>
      <c r="D37" s="78">
        <v>4.4684567034482825</v>
      </c>
      <c r="E37" s="78">
        <v>-8.1174977616021806</v>
      </c>
      <c r="F37" s="78">
        <f t="shared" si="0"/>
        <v>252.6214493972829</v>
      </c>
      <c r="G37" s="1" t="s">
        <v>35</v>
      </c>
    </row>
    <row r="38" spans="1:7" ht="14.25" x14ac:dyDescent="0.2">
      <c r="A38" s="21" t="s">
        <v>36</v>
      </c>
      <c r="B38" s="78">
        <v>-3.8439880930877024</v>
      </c>
      <c r="C38" s="78">
        <v>71.859513239762578</v>
      </c>
      <c r="D38" s="78">
        <v>25.590781405491356</v>
      </c>
      <c r="E38" s="78">
        <v>4.7691870634046296</v>
      </c>
      <c r="F38" s="78">
        <f t="shared" si="0"/>
        <v>-21.301595936606049</v>
      </c>
      <c r="G38" s="1" t="s">
        <v>37</v>
      </c>
    </row>
    <row r="39" spans="1:7" ht="14.25" x14ac:dyDescent="0.2">
      <c r="A39" s="21" t="s">
        <v>38</v>
      </c>
      <c r="B39" s="78">
        <v>15.433805118488863</v>
      </c>
      <c r="C39" s="78">
        <v>1.0362418809365437</v>
      </c>
      <c r="D39" s="78">
        <v>-0.36649025789228062</v>
      </c>
      <c r="E39" s="78">
        <v>1.1922411893239087</v>
      </c>
      <c r="F39" s="78">
        <f t="shared" si="0"/>
        <v>17.488725295962155</v>
      </c>
      <c r="G39" s="1" t="s">
        <v>39</v>
      </c>
    </row>
    <row r="40" spans="1:7" ht="14.25" x14ac:dyDescent="0.2">
      <c r="A40" s="21" t="s">
        <v>40</v>
      </c>
      <c r="B40" s="78">
        <v>-6.3895917831427056</v>
      </c>
      <c r="C40" s="78">
        <v>45.24824800656063</v>
      </c>
      <c r="D40" s="78">
        <v>69.199951797979793</v>
      </c>
      <c r="E40" s="78">
        <v>6.0500912317243802</v>
      </c>
      <c r="F40" s="78">
        <f t="shared" si="0"/>
        <v>35.336726628019733</v>
      </c>
      <c r="G40" s="1" t="s">
        <v>41</v>
      </c>
    </row>
    <row r="41" spans="1:7" ht="14.25" x14ac:dyDescent="0.2">
      <c r="A41" s="21" t="s">
        <v>42</v>
      </c>
      <c r="B41" s="78">
        <v>-46.803216750471996</v>
      </c>
      <c r="C41" s="78">
        <v>30.152117848615973</v>
      </c>
      <c r="D41" s="78">
        <v>146.50150245633805</v>
      </c>
      <c r="E41" s="78">
        <v>3.7756580941026954</v>
      </c>
      <c r="F41" s="78">
        <f t="shared" si="0"/>
        <v>-93.055167584121904</v>
      </c>
      <c r="G41" s="1" t="s">
        <v>43</v>
      </c>
    </row>
    <row r="42" spans="1:7" ht="14.25" x14ac:dyDescent="0.2">
      <c r="A42" s="21" t="s">
        <v>44</v>
      </c>
      <c r="B42" s="78">
        <v>295.31083536842101</v>
      </c>
      <c r="C42" s="78">
        <v>501.79159172399773</v>
      </c>
      <c r="D42" s="78">
        <v>1.7731796460177094</v>
      </c>
      <c r="E42" s="78">
        <v>-14.498997436543178</v>
      </c>
      <c r="F42" s="78">
        <f t="shared" si="0"/>
        <v>16.702138880552809</v>
      </c>
      <c r="G42" s="1" t="s">
        <v>45</v>
      </c>
    </row>
    <row r="43" spans="1:7" ht="14.25" x14ac:dyDescent="0.2">
      <c r="A43" s="21" t="s">
        <v>46</v>
      </c>
      <c r="B43" s="78">
        <v>-88.964748186528496</v>
      </c>
      <c r="C43" s="78">
        <v>-48.352045230837248</v>
      </c>
      <c r="D43" s="78">
        <v>6.0152636363636276</v>
      </c>
      <c r="E43" s="78">
        <v>-27.115915298303094</v>
      </c>
      <c r="F43" s="78">
        <f t="shared" si="0"/>
        <v>-181.20551213081978</v>
      </c>
      <c r="G43" s="1" t="s">
        <v>47</v>
      </c>
    </row>
    <row r="44" spans="1:7" ht="14.25" x14ac:dyDescent="0.2">
      <c r="A44" s="22" t="s">
        <v>48</v>
      </c>
      <c r="B44" s="79">
        <v>-84.226016666666666</v>
      </c>
      <c r="C44" s="79">
        <v>872.06476064490153</v>
      </c>
      <c r="D44" s="79">
        <v>85.771739130434781</v>
      </c>
      <c r="E44" s="79">
        <v>7.363992744720349E-2</v>
      </c>
      <c r="F44" s="79">
        <f t="shared" si="0"/>
        <v>-102.45702863080325</v>
      </c>
      <c r="G44" s="23" t="s">
        <v>49</v>
      </c>
    </row>
    <row r="45" spans="1:7" ht="14.25" x14ac:dyDescent="0.2">
      <c r="A45" s="12" t="s">
        <v>13</v>
      </c>
      <c r="B45" s="73"/>
      <c r="C45" s="73"/>
      <c r="D45" s="73"/>
      <c r="E45" s="73"/>
      <c r="F45" s="73"/>
      <c r="G45" s="6" t="s">
        <v>14</v>
      </c>
    </row>
    <row r="46" spans="1:7" ht="14.25" x14ac:dyDescent="0.2">
      <c r="A46" s="27" t="s">
        <v>50</v>
      </c>
      <c r="B46" s="74"/>
      <c r="C46" s="74"/>
      <c r="D46" s="75"/>
      <c r="E46" s="75"/>
      <c r="F46" s="75"/>
      <c r="G46" s="3" t="s">
        <v>51</v>
      </c>
    </row>
    <row r="47" spans="1:7" ht="14.25" x14ac:dyDescent="0.2">
      <c r="A47" s="27" t="s">
        <v>236</v>
      </c>
      <c r="B47" s="74"/>
      <c r="C47" s="74"/>
      <c r="D47" s="75"/>
      <c r="E47" s="75"/>
      <c r="F47" s="75"/>
      <c r="G47" s="3" t="s">
        <v>53</v>
      </c>
    </row>
    <row r="48" spans="1:7" ht="14.25" x14ac:dyDescent="0.2">
      <c r="A48" s="27" t="s">
        <v>237</v>
      </c>
      <c r="B48" s="74"/>
      <c r="C48" s="74"/>
      <c r="D48" s="75"/>
      <c r="E48" s="75"/>
      <c r="F48" s="75"/>
      <c r="G48" s="3" t="s">
        <v>54</v>
      </c>
    </row>
    <row r="49" spans="1:8" x14ac:dyDescent="0.2">
      <c r="A49" s="18"/>
      <c r="B49" s="88"/>
      <c r="C49" s="88"/>
      <c r="D49" s="88"/>
      <c r="E49" s="88"/>
      <c r="F49" s="88"/>
      <c r="G49" s="19"/>
    </row>
    <row r="50" spans="1:8" ht="15.75" x14ac:dyDescent="0.25">
      <c r="A50" s="24" t="s">
        <v>69</v>
      </c>
      <c r="B50" s="84"/>
      <c r="E50" s="84"/>
      <c r="F50" s="84"/>
      <c r="G50" s="4" t="s">
        <v>70</v>
      </c>
    </row>
    <row r="51" spans="1:8" x14ac:dyDescent="0.2">
      <c r="A51" s="25" t="s">
        <v>57</v>
      </c>
      <c r="G51" s="2" t="s">
        <v>57</v>
      </c>
    </row>
    <row r="52" spans="1:8" ht="14.25" x14ac:dyDescent="0.2">
      <c r="A52" s="20" t="s">
        <v>17</v>
      </c>
      <c r="B52" s="85">
        <v>2012</v>
      </c>
      <c r="C52" s="85">
        <v>2013</v>
      </c>
      <c r="D52" s="85">
        <v>2014</v>
      </c>
      <c r="E52" s="85">
        <v>2015</v>
      </c>
      <c r="F52" s="85">
        <v>2016</v>
      </c>
      <c r="G52" s="28" t="s">
        <v>18</v>
      </c>
    </row>
    <row r="53" spans="1:8" ht="14.25" x14ac:dyDescent="0.2">
      <c r="A53" s="26" t="s">
        <v>19</v>
      </c>
      <c r="B53" s="86">
        <v>100</v>
      </c>
      <c r="C53" s="86">
        <v>100</v>
      </c>
      <c r="D53" s="86">
        <v>100</v>
      </c>
      <c r="E53" s="86">
        <v>100</v>
      </c>
      <c r="F53" s="86">
        <f>+F5/F5*100</f>
        <v>100</v>
      </c>
      <c r="G53" s="56" t="s">
        <v>0</v>
      </c>
    </row>
    <row r="54" spans="1:8" ht="14.25" x14ac:dyDescent="0.2">
      <c r="A54" s="21" t="s">
        <v>20</v>
      </c>
      <c r="B54" s="78">
        <v>9.9909806903575689</v>
      </c>
      <c r="C54" s="78">
        <v>10.102777249858503</v>
      </c>
      <c r="D54" s="78">
        <v>8.6854936644580842</v>
      </c>
      <c r="E54" s="78">
        <v>9.483299553164013</v>
      </c>
      <c r="F54" s="78">
        <f>+F6/$F$5*100</f>
        <v>17.26088548711985</v>
      </c>
      <c r="G54" s="1" t="s">
        <v>21</v>
      </c>
      <c r="H54" s="40"/>
    </row>
    <row r="55" spans="1:8" ht="14.25" x14ac:dyDescent="0.2">
      <c r="A55" s="21" t="s">
        <v>22</v>
      </c>
      <c r="B55" s="78">
        <v>18.975895152965457</v>
      </c>
      <c r="C55" s="78">
        <v>18.132726526751679</v>
      </c>
      <c r="D55" s="78">
        <v>19.111574534688629</v>
      </c>
      <c r="E55" s="78">
        <v>19.528538783156694</v>
      </c>
      <c r="F55" s="78">
        <f t="shared" ref="F55:F68" si="1">+F7/$F$5*100</f>
        <v>17.953635998987451</v>
      </c>
      <c r="G55" s="1" t="s">
        <v>23</v>
      </c>
      <c r="H55" s="40"/>
    </row>
    <row r="56" spans="1:8" ht="14.25" x14ac:dyDescent="0.2">
      <c r="A56" s="21" t="s">
        <v>24</v>
      </c>
      <c r="B56" s="78">
        <v>11.067024473151267</v>
      </c>
      <c r="C56" s="78">
        <v>9.5980415562711503</v>
      </c>
      <c r="D56" s="78">
        <v>10.207404284106904</v>
      </c>
      <c r="E56" s="78">
        <v>11.567203319768339</v>
      </c>
      <c r="F56" s="78">
        <f t="shared" si="1"/>
        <v>9.8421010551226598</v>
      </c>
      <c r="G56" s="1" t="s">
        <v>25</v>
      </c>
      <c r="H56" s="40"/>
    </row>
    <row r="57" spans="1:8" ht="14.25" x14ac:dyDescent="0.2">
      <c r="A57" s="21" t="s">
        <v>26</v>
      </c>
      <c r="B57" s="78">
        <v>7.7627690501520101</v>
      </c>
      <c r="C57" s="78">
        <v>8.1900217566323086</v>
      </c>
      <c r="D57" s="78">
        <v>8.9766830720647732</v>
      </c>
      <c r="E57" s="78">
        <v>7.2406873949269075</v>
      </c>
      <c r="F57" s="78">
        <f t="shared" si="1"/>
        <v>7.940046844145213</v>
      </c>
      <c r="G57" s="1" t="s">
        <v>27</v>
      </c>
      <c r="H57" s="40"/>
    </row>
    <row r="58" spans="1:8" ht="14.25" x14ac:dyDescent="0.2">
      <c r="A58" s="21" t="s">
        <v>28</v>
      </c>
      <c r="B58" s="78">
        <v>0.25421213562837952</v>
      </c>
      <c r="C58" s="78">
        <v>0.40733641588118086</v>
      </c>
      <c r="D58" s="78">
        <v>0.36358220149520626</v>
      </c>
      <c r="E58" s="78">
        <v>0.6342922296961031</v>
      </c>
      <c r="F58" s="78">
        <f t="shared" si="1"/>
        <v>2.3412403263194466</v>
      </c>
      <c r="G58" s="1" t="s">
        <v>29</v>
      </c>
      <c r="H58" s="40"/>
    </row>
    <row r="59" spans="1:8" ht="14.25" x14ac:dyDescent="0.2">
      <c r="A59" s="21" t="s">
        <v>30</v>
      </c>
      <c r="B59" s="78">
        <v>0.99247073908643424</v>
      </c>
      <c r="C59" s="78">
        <v>2.769331537321885</v>
      </c>
      <c r="D59" s="78">
        <v>2.2802808964379584</v>
      </c>
      <c r="E59" s="78">
        <v>3.9993576400124513</v>
      </c>
      <c r="F59" s="78">
        <f t="shared" si="1"/>
        <v>1.2353071070822392</v>
      </c>
      <c r="G59" s="1" t="s">
        <v>31</v>
      </c>
      <c r="H59" s="40"/>
    </row>
    <row r="60" spans="1:8" ht="14.25" x14ac:dyDescent="0.2">
      <c r="A60" s="21" t="s">
        <v>32</v>
      </c>
      <c r="B60" s="78">
        <v>3.574284479795007E-2</v>
      </c>
      <c r="C60" s="78">
        <v>1.946317345507349E-2</v>
      </c>
      <c r="D60" s="78">
        <v>2.2179993390412538E-2</v>
      </c>
      <c r="E60" s="78">
        <v>2.684560859525446E-2</v>
      </c>
      <c r="F60" s="78">
        <f t="shared" si="1"/>
        <v>2.9844165943317021E-2</v>
      </c>
      <c r="G60" s="1" t="s">
        <v>33</v>
      </c>
      <c r="H60" s="40"/>
    </row>
    <row r="61" spans="1:8" ht="14.25" x14ac:dyDescent="0.2">
      <c r="A61" s="21" t="s">
        <v>34</v>
      </c>
      <c r="B61" s="78">
        <v>0.25254112088880426</v>
      </c>
      <c r="C61" s="78">
        <v>0.20158286792754687</v>
      </c>
      <c r="D61" s="78">
        <v>0.18675384595405856</v>
      </c>
      <c r="E61" s="78">
        <v>0.1579918269647588</v>
      </c>
      <c r="F61" s="78">
        <f t="shared" si="1"/>
        <v>0.48647354644633228</v>
      </c>
      <c r="G61" s="1" t="s">
        <v>35</v>
      </c>
      <c r="H61" s="40"/>
    </row>
    <row r="62" spans="1:8" ht="14.25" x14ac:dyDescent="0.2">
      <c r="A62" s="21" t="s">
        <v>36</v>
      </c>
      <c r="B62" s="78">
        <v>9.6854176314450058</v>
      </c>
      <c r="C62" s="78">
        <v>14.092219821014687</v>
      </c>
      <c r="D62" s="78">
        <v>15.695238780793513</v>
      </c>
      <c r="E62" s="78">
        <v>15.140274680494251</v>
      </c>
      <c r="F62" s="78">
        <f t="shared" si="1"/>
        <v>10.404364567966329</v>
      </c>
      <c r="G62" s="1" t="s">
        <v>37</v>
      </c>
      <c r="H62" s="40"/>
    </row>
    <row r="63" spans="1:8" ht="14.25" x14ac:dyDescent="0.2">
      <c r="A63" s="21" t="s">
        <v>38</v>
      </c>
      <c r="B63" s="78">
        <v>38.354343564818834</v>
      </c>
      <c r="C63" s="78">
        <v>32.807959311877092</v>
      </c>
      <c r="D63" s="78">
        <v>28.987809769947031</v>
      </c>
      <c r="E63" s="78">
        <v>27.00815207528402</v>
      </c>
      <c r="F63" s="78">
        <f t="shared" si="1"/>
        <v>27.708112608863942</v>
      </c>
      <c r="G63" s="1" t="s">
        <v>39</v>
      </c>
      <c r="H63" s="40"/>
    </row>
    <row r="64" spans="1:8" ht="14.25" x14ac:dyDescent="0.2">
      <c r="A64" s="21" t="s">
        <v>40</v>
      </c>
      <c r="B64" s="78">
        <v>2.0146283215486878</v>
      </c>
      <c r="C64" s="78">
        <v>2.4773839354957827</v>
      </c>
      <c r="D64" s="78">
        <v>3.7172717204908259</v>
      </c>
      <c r="E64" s="78">
        <v>3.6296738889639997</v>
      </c>
      <c r="F64" s="78">
        <f t="shared" si="1"/>
        <v>4.289425774127813</v>
      </c>
      <c r="G64" s="1" t="s">
        <v>41</v>
      </c>
      <c r="H64" s="40"/>
    </row>
    <row r="65" spans="1:15" s="42" customFormat="1" ht="14.25" x14ac:dyDescent="0.2">
      <c r="A65" s="21" t="s">
        <v>42</v>
      </c>
      <c r="B65" s="78">
        <v>0.44789400707438354</v>
      </c>
      <c r="C65" s="78">
        <v>0.49353046975364917</v>
      </c>
      <c r="D65" s="78">
        <v>1.0788580261476468</v>
      </c>
      <c r="E65" s="78">
        <v>1.0308418602522478</v>
      </c>
      <c r="F65" s="78">
        <f t="shared" si="1"/>
        <v>6.2512907426653386E-2</v>
      </c>
      <c r="G65" s="1" t="s">
        <v>43</v>
      </c>
      <c r="H65" s="40"/>
      <c r="I65" s="41"/>
      <c r="J65" s="41"/>
      <c r="K65" s="41"/>
      <c r="L65" s="41"/>
      <c r="M65" s="41"/>
      <c r="N65" s="41"/>
      <c r="O65" s="41"/>
    </row>
    <row r="66" spans="1:15" s="42" customFormat="1" ht="14.25" x14ac:dyDescent="0.2">
      <c r="A66" s="21" t="s">
        <v>44</v>
      </c>
      <c r="B66" s="78">
        <v>0.12333616977517091</v>
      </c>
      <c r="C66" s="78">
        <v>0.62838245726380115</v>
      </c>
      <c r="D66" s="78">
        <v>0.56713722134392996</v>
      </c>
      <c r="E66" s="78">
        <v>0.44646931012495317</v>
      </c>
      <c r="F66" s="78">
        <f t="shared" si="1"/>
        <v>0.45497371673380876</v>
      </c>
      <c r="G66" s="1" t="s">
        <v>45</v>
      </c>
      <c r="H66" s="40"/>
      <c r="I66" s="41"/>
      <c r="J66" s="41"/>
      <c r="K66" s="41"/>
      <c r="L66" s="41"/>
      <c r="M66" s="41"/>
      <c r="N66" s="41"/>
      <c r="O66" s="41"/>
    </row>
    <row r="67" spans="1:15" s="42" customFormat="1" ht="14.25" x14ac:dyDescent="0.2">
      <c r="A67" s="21" t="s">
        <v>46</v>
      </c>
      <c r="B67" s="78">
        <v>3.4973387081926446E-2</v>
      </c>
      <c r="C67" s="78">
        <v>1.5292493428986311E-2</v>
      </c>
      <c r="D67" s="78">
        <v>1.4377304005934967E-2</v>
      </c>
      <c r="E67" s="78">
        <v>9.648113705530155E-3</v>
      </c>
      <c r="F67" s="78">
        <f t="shared" si="1"/>
        <v>-6.8413814296612412E-3</v>
      </c>
      <c r="G67" s="1" t="s">
        <v>47</v>
      </c>
      <c r="H67" s="40"/>
      <c r="I67" s="41"/>
      <c r="J67" s="41"/>
      <c r="K67" s="41"/>
      <c r="L67" s="41"/>
      <c r="M67" s="41"/>
      <c r="N67" s="41"/>
      <c r="O67" s="41"/>
    </row>
    <row r="68" spans="1:15" ht="14.25" x14ac:dyDescent="0.2">
      <c r="A68" s="22" t="s">
        <v>48</v>
      </c>
      <c r="B68" s="79">
        <v>7.7707112281224849E-3</v>
      </c>
      <c r="C68" s="79">
        <v>6.3950427066670035E-2</v>
      </c>
      <c r="D68" s="79">
        <v>0.10535468467509461</v>
      </c>
      <c r="E68" s="79">
        <v>9.7074642773846975E-2</v>
      </c>
      <c r="F68" s="79">
        <f t="shared" si="1"/>
        <v>-2.0827248554026621E-3</v>
      </c>
      <c r="G68" s="23" t="s">
        <v>49</v>
      </c>
      <c r="H68" s="40"/>
    </row>
    <row r="69" spans="1:15" ht="14.25" x14ac:dyDescent="0.2">
      <c r="A69" s="12" t="s">
        <v>13</v>
      </c>
      <c r="B69" s="73"/>
      <c r="C69" s="73"/>
      <c r="D69" s="73"/>
      <c r="E69" s="73"/>
      <c r="F69" s="73"/>
      <c r="G69" s="6" t="s">
        <v>14</v>
      </c>
    </row>
    <row r="70" spans="1:15" ht="14.25" x14ac:dyDescent="0.2">
      <c r="A70" s="27" t="s">
        <v>50</v>
      </c>
      <c r="B70" s="74"/>
      <c r="C70" s="74"/>
      <c r="D70" s="75"/>
      <c r="E70" s="75"/>
      <c r="F70" s="75"/>
      <c r="G70" s="3" t="s">
        <v>51</v>
      </c>
    </row>
    <row r="71" spans="1:15" ht="14.25" x14ac:dyDescent="0.2">
      <c r="A71" s="27" t="s">
        <v>236</v>
      </c>
      <c r="B71" s="74"/>
      <c r="C71" s="74"/>
      <c r="D71" s="75"/>
      <c r="E71" s="75"/>
      <c r="F71" s="75"/>
      <c r="G71" s="3" t="s">
        <v>53</v>
      </c>
    </row>
    <row r="72" spans="1:15" ht="14.25" x14ac:dyDescent="0.2">
      <c r="A72" s="27" t="s">
        <v>237</v>
      </c>
      <c r="B72" s="74"/>
      <c r="C72" s="74"/>
      <c r="D72" s="75"/>
      <c r="E72" s="75"/>
      <c r="F72" s="75"/>
      <c r="G72" s="3" t="s">
        <v>54</v>
      </c>
    </row>
    <row r="73" spans="1:15" x14ac:dyDescent="0.2">
      <c r="A73" s="18"/>
      <c r="B73" s="88"/>
      <c r="C73" s="88"/>
      <c r="D73" s="88"/>
      <c r="E73" s="88"/>
      <c r="F73" s="88"/>
      <c r="G73" s="19"/>
    </row>
    <row r="74" spans="1:15" x14ac:dyDescent="0.2">
      <c r="A74" s="18"/>
      <c r="B74" s="88"/>
      <c r="C74" s="88"/>
      <c r="D74" s="88"/>
      <c r="E74" s="88"/>
      <c r="F74" s="88"/>
      <c r="G74" s="19"/>
    </row>
    <row r="75" spans="1:15" x14ac:dyDescent="0.2">
      <c r="A75" s="24" t="s">
        <v>71</v>
      </c>
      <c r="B75" s="90"/>
      <c r="C75" s="90"/>
      <c r="D75" s="90"/>
      <c r="E75" s="90"/>
      <c r="F75" s="90"/>
      <c r="G75" s="4" t="s">
        <v>72</v>
      </c>
    </row>
    <row r="76" spans="1:15" x14ac:dyDescent="0.2">
      <c r="A76" s="25" t="s">
        <v>16</v>
      </c>
      <c r="B76" s="88"/>
      <c r="C76" s="88"/>
      <c r="D76" s="88"/>
      <c r="E76" s="88"/>
      <c r="F76" s="88"/>
      <c r="G76" s="2" t="s">
        <v>1</v>
      </c>
    </row>
    <row r="77" spans="1:15" ht="14.25" x14ac:dyDescent="0.2">
      <c r="A77" s="20" t="s">
        <v>17</v>
      </c>
      <c r="B77" s="85">
        <v>2012</v>
      </c>
      <c r="C77" s="85">
        <v>2013</v>
      </c>
      <c r="D77" s="85">
        <v>2014</v>
      </c>
      <c r="E77" s="85">
        <v>2015</v>
      </c>
      <c r="F77" s="85">
        <v>2016</v>
      </c>
      <c r="G77" s="28" t="s">
        <v>18</v>
      </c>
    </row>
    <row r="78" spans="1:15" ht="14.25" x14ac:dyDescent="0.2">
      <c r="A78" s="26" t="s">
        <v>19</v>
      </c>
      <c r="B78" s="91">
        <v>8665.8362607790041</v>
      </c>
      <c r="C78" s="91">
        <v>11032.715884107802</v>
      </c>
      <c r="D78" s="91">
        <v>9181.0071147663002</v>
      </c>
      <c r="E78" s="91">
        <v>6983.3001259902958</v>
      </c>
      <c r="F78" s="91">
        <f>+F5-E5</f>
        <v>12792.042900655608</v>
      </c>
      <c r="G78" s="56" t="s">
        <v>0</v>
      </c>
      <c r="H78" s="43"/>
      <c r="I78" s="37"/>
      <c r="J78" s="37"/>
      <c r="K78" s="37"/>
    </row>
    <row r="79" spans="1:15" s="42" customFormat="1" ht="14.25" x14ac:dyDescent="0.2">
      <c r="A79" s="21" t="s">
        <v>20</v>
      </c>
      <c r="B79" s="87">
        <v>4198.2910616600002</v>
      </c>
      <c r="C79" s="87">
        <v>1183</v>
      </c>
      <c r="D79" s="87">
        <v>-222.04643779999878</v>
      </c>
      <c r="E79" s="87">
        <v>1309.3613721599986</v>
      </c>
      <c r="F79" s="87">
        <f t="shared" ref="F79:F93" si="2">+F6-E6</f>
        <v>9059.6860036200032</v>
      </c>
      <c r="G79" s="1" t="s">
        <v>21</v>
      </c>
      <c r="H79" s="44"/>
      <c r="I79" s="37"/>
      <c r="J79" s="37"/>
      <c r="K79" s="37"/>
      <c r="L79" s="41"/>
      <c r="M79" s="41"/>
      <c r="N79" s="41"/>
      <c r="O79" s="41"/>
    </row>
    <row r="80" spans="1:15" ht="14.25" x14ac:dyDescent="0.2">
      <c r="A80" s="21" t="s">
        <v>22</v>
      </c>
      <c r="B80" s="87">
        <v>2375.9095592700032</v>
      </c>
      <c r="C80" s="87">
        <v>1487</v>
      </c>
      <c r="D80" s="87">
        <v>2458.7273973000028</v>
      </c>
      <c r="E80" s="87">
        <v>1701.9433596699982</v>
      </c>
      <c r="F80" s="87">
        <f t="shared" si="2"/>
        <v>909.22584730999733</v>
      </c>
      <c r="G80" s="1" t="s">
        <v>23</v>
      </c>
      <c r="H80" s="38"/>
      <c r="I80" s="37"/>
      <c r="J80" s="37"/>
      <c r="K80" s="37"/>
    </row>
    <row r="81" spans="1:11" ht="14.25" x14ac:dyDescent="0.2">
      <c r="A81" s="21" t="s">
        <v>24</v>
      </c>
      <c r="B81" s="87">
        <v>316.57844259999911</v>
      </c>
      <c r="C81" s="87">
        <v>163.94000228000004</v>
      </c>
      <c r="D81" s="87">
        <v>1375.4614860199999</v>
      </c>
      <c r="E81" s="87">
        <v>1910.7289511500003</v>
      </c>
      <c r="F81" s="87">
        <f t="shared" si="2"/>
        <v>-260.72344967000208</v>
      </c>
      <c r="G81" s="1" t="s">
        <v>25</v>
      </c>
      <c r="H81" s="38"/>
      <c r="I81" s="37"/>
      <c r="J81" s="37"/>
      <c r="K81" s="37"/>
    </row>
    <row r="82" spans="1:11" ht="14.25" x14ac:dyDescent="0.2">
      <c r="A82" s="21" t="s">
        <v>26</v>
      </c>
      <c r="B82" s="87">
        <v>769.358385464001</v>
      </c>
      <c r="C82" s="87">
        <v>1164.1412806098006</v>
      </c>
      <c r="D82" s="87">
        <v>1390.0010272902</v>
      </c>
      <c r="E82" s="87">
        <v>-902.45707294000022</v>
      </c>
      <c r="F82" s="87">
        <f t="shared" si="2"/>
        <v>1631.7950671499984</v>
      </c>
      <c r="G82" s="1" t="s">
        <v>27</v>
      </c>
      <c r="H82" s="38"/>
      <c r="I82" s="37"/>
      <c r="J82" s="37"/>
      <c r="K82" s="37"/>
    </row>
    <row r="83" spans="1:11" ht="14.25" x14ac:dyDescent="0.2">
      <c r="A83" s="21" t="s">
        <v>28</v>
      </c>
      <c r="B83" s="87">
        <v>6.8096901100000196</v>
      </c>
      <c r="C83" s="87">
        <v>138</v>
      </c>
      <c r="D83" s="87">
        <v>1.9077881499999876</v>
      </c>
      <c r="E83" s="87">
        <v>263.87209828000005</v>
      </c>
      <c r="F83" s="87">
        <f t="shared" si="2"/>
        <v>1803.2287874000001</v>
      </c>
      <c r="G83" s="1" t="s">
        <v>29</v>
      </c>
      <c r="H83" s="38"/>
      <c r="I83" s="37"/>
      <c r="J83" s="37"/>
      <c r="K83" s="37"/>
    </row>
    <row r="84" spans="1:11" ht="14.25" x14ac:dyDescent="0.2">
      <c r="A84" s="21" t="s">
        <v>30</v>
      </c>
      <c r="B84" s="87">
        <v>-1573.4626327350002</v>
      </c>
      <c r="C84" s="87">
        <v>1388</v>
      </c>
      <c r="D84" s="87">
        <v>-142.42487568499996</v>
      </c>
      <c r="E84" s="87">
        <v>1673.6599134999999</v>
      </c>
      <c r="F84" s="87">
        <f t="shared" si="2"/>
        <v>-2276.969941075</v>
      </c>
      <c r="G84" s="1" t="s">
        <v>31</v>
      </c>
      <c r="H84" s="38"/>
      <c r="I84" s="37"/>
      <c r="J84" s="37"/>
      <c r="K84" s="37"/>
    </row>
    <row r="85" spans="1:11" ht="14.25" x14ac:dyDescent="0.2">
      <c r="A85" s="21" t="s">
        <v>32</v>
      </c>
      <c r="B85" s="87">
        <v>12.7666191</v>
      </c>
      <c r="C85" s="87">
        <v>-8</v>
      </c>
      <c r="D85" s="87">
        <v>3.990574800000001</v>
      </c>
      <c r="E85" s="87">
        <v>5.6590702999999998</v>
      </c>
      <c r="F85" s="87">
        <f t="shared" si="2"/>
        <v>6.4592582999999983</v>
      </c>
      <c r="G85" s="1" t="s">
        <v>33</v>
      </c>
      <c r="H85" s="38"/>
      <c r="I85" s="37"/>
      <c r="J85" s="37"/>
      <c r="K85" s="37"/>
    </row>
    <row r="86" spans="1:11" ht="14.25" x14ac:dyDescent="0.2">
      <c r="A86" s="21" t="s">
        <v>34</v>
      </c>
      <c r="B86" s="87">
        <v>137.03004117999998</v>
      </c>
      <c r="C86" s="87">
        <v>-9</v>
      </c>
      <c r="D86" s="87">
        <v>6.4792622200000096</v>
      </c>
      <c r="E86" s="87">
        <v>-12.296325719999999</v>
      </c>
      <c r="F86" s="87">
        <f t="shared" si="2"/>
        <v>351.60595149999995</v>
      </c>
      <c r="G86" s="1" t="s">
        <v>35</v>
      </c>
      <c r="H86" s="38"/>
      <c r="I86" s="37"/>
      <c r="J86" s="37"/>
      <c r="K86" s="37"/>
    </row>
    <row r="87" spans="1:11" ht="14.25" x14ac:dyDescent="0.2">
      <c r="A87" s="21" t="s">
        <v>36</v>
      </c>
      <c r="B87" s="87">
        <v>-235.79022962999989</v>
      </c>
      <c r="C87" s="87">
        <v>4238.6346012180002</v>
      </c>
      <c r="D87" s="87">
        <v>2594.0440026710985</v>
      </c>
      <c r="E87" s="87">
        <v>607.14987706030115</v>
      </c>
      <c r="F87" s="87">
        <f t="shared" si="2"/>
        <v>-2841.1703297294007</v>
      </c>
      <c r="G87" s="1" t="s">
        <v>37</v>
      </c>
      <c r="H87" s="38"/>
      <c r="I87" s="37"/>
      <c r="J87" s="37"/>
      <c r="K87" s="37"/>
    </row>
    <row r="88" spans="1:11" ht="14.25" x14ac:dyDescent="0.2">
      <c r="A88" s="21" t="s">
        <v>38</v>
      </c>
      <c r="B88" s="87">
        <v>3122.8880559999998</v>
      </c>
      <c r="C88" s="87">
        <v>242</v>
      </c>
      <c r="D88" s="87">
        <v>-86.488035959999252</v>
      </c>
      <c r="E88" s="87">
        <v>280.3258522799988</v>
      </c>
      <c r="F88" s="87">
        <f t="shared" si="2"/>
        <v>4161.0640458100024</v>
      </c>
      <c r="G88" s="1" t="s">
        <v>39</v>
      </c>
      <c r="H88" s="38"/>
      <c r="I88" s="37"/>
      <c r="J88" s="37"/>
      <c r="K88" s="37"/>
    </row>
    <row r="89" spans="1:11" ht="14.25" x14ac:dyDescent="0.2">
      <c r="A89" s="21" t="s">
        <v>40</v>
      </c>
      <c r="B89" s="87">
        <v>-83.742470880000155</v>
      </c>
      <c r="C89" s="87">
        <v>555</v>
      </c>
      <c r="D89" s="87">
        <v>1233.14314104</v>
      </c>
      <c r="E89" s="87">
        <v>182.41891080000005</v>
      </c>
      <c r="F89" s="87">
        <f t="shared" si="2"/>
        <v>1129.9137610199996</v>
      </c>
      <c r="G89" s="1" t="s">
        <v>41</v>
      </c>
      <c r="H89" s="38"/>
      <c r="I89" s="37"/>
      <c r="J89" s="37"/>
      <c r="K89" s="37"/>
    </row>
    <row r="90" spans="1:11" ht="14.25" x14ac:dyDescent="0.2">
      <c r="A90" s="21" t="s">
        <v>42</v>
      </c>
      <c r="B90" s="87">
        <v>-239.97579811000003</v>
      </c>
      <c r="C90" s="87">
        <v>82</v>
      </c>
      <c r="D90" s="87">
        <v>520.08033372</v>
      </c>
      <c r="E90" s="87">
        <v>33.04004144999999</v>
      </c>
      <c r="F90" s="87">
        <f t="shared" si="2"/>
        <v>-845.05293698000003</v>
      </c>
      <c r="G90" s="1" t="s">
        <v>43</v>
      </c>
      <c r="H90" s="38"/>
      <c r="I90" s="37"/>
      <c r="J90" s="37"/>
      <c r="K90" s="37"/>
    </row>
    <row r="91" spans="1:11" ht="14.25" x14ac:dyDescent="0.2">
      <c r="A91" s="21" t="s">
        <v>44</v>
      </c>
      <c r="B91" s="87">
        <v>56.109058719999993</v>
      </c>
      <c r="C91" s="87">
        <v>377</v>
      </c>
      <c r="D91" s="87">
        <v>8.0147719999999936</v>
      </c>
      <c r="E91" s="87">
        <v>-66.697529999999972</v>
      </c>
      <c r="F91" s="87">
        <f t="shared" si="2"/>
        <v>65.692391999999984</v>
      </c>
      <c r="G91" s="1" t="s">
        <v>45</v>
      </c>
      <c r="H91" s="38"/>
      <c r="I91" s="37"/>
      <c r="J91" s="37"/>
      <c r="K91" s="37"/>
    </row>
    <row r="92" spans="1:11" ht="14.25" x14ac:dyDescent="0.2">
      <c r="A92" s="21" t="s">
        <v>46</v>
      </c>
      <c r="B92" s="87">
        <v>-171.701964</v>
      </c>
      <c r="C92" s="87">
        <v>-10</v>
      </c>
      <c r="D92" s="87">
        <v>0.66167899999999946</v>
      </c>
      <c r="E92" s="87">
        <v>-3.162170999999999</v>
      </c>
      <c r="F92" s="87">
        <f t="shared" si="2"/>
        <v>-15.401577</v>
      </c>
      <c r="G92" s="1" t="s">
        <v>47</v>
      </c>
      <c r="H92" s="38"/>
      <c r="I92" s="37"/>
      <c r="J92" s="37"/>
      <c r="K92" s="37"/>
    </row>
    <row r="93" spans="1:11" ht="14.25" x14ac:dyDescent="0.2">
      <c r="A93" s="22" t="s">
        <v>48</v>
      </c>
      <c r="B93" s="92">
        <v>-25.267804999999999</v>
      </c>
      <c r="C93" s="92">
        <v>41</v>
      </c>
      <c r="D93" s="92">
        <v>39.454999999999998</v>
      </c>
      <c r="E93" s="92">
        <v>6.2928999999996904E-2</v>
      </c>
      <c r="F93" s="92">
        <f t="shared" si="2"/>
        <v>-87.619129000000001</v>
      </c>
      <c r="G93" s="23" t="s">
        <v>49</v>
      </c>
      <c r="H93" s="38"/>
      <c r="I93" s="37"/>
      <c r="J93" s="37"/>
      <c r="K93" s="37"/>
    </row>
    <row r="94" spans="1:11" ht="14.25" x14ac:dyDescent="0.2">
      <c r="A94" s="12" t="s">
        <v>13</v>
      </c>
      <c r="B94" s="73"/>
      <c r="C94" s="73"/>
      <c r="D94" s="73"/>
      <c r="E94" s="73"/>
      <c r="F94" s="73"/>
      <c r="G94" s="6" t="s">
        <v>14</v>
      </c>
    </row>
    <row r="95" spans="1:11" ht="14.25" x14ac:dyDescent="0.2">
      <c r="A95" s="27" t="s">
        <v>50</v>
      </c>
      <c r="B95" s="74"/>
      <c r="C95" s="74"/>
      <c r="D95" s="75"/>
      <c r="E95" s="75"/>
      <c r="F95" s="75"/>
      <c r="G95" s="3" t="s">
        <v>51</v>
      </c>
    </row>
    <row r="96" spans="1:11" ht="14.25" x14ac:dyDescent="0.2">
      <c r="A96" s="27" t="s">
        <v>236</v>
      </c>
      <c r="B96" s="74"/>
      <c r="C96" s="74"/>
      <c r="D96" s="75"/>
      <c r="E96" s="75"/>
      <c r="F96" s="75"/>
      <c r="G96" s="3" t="s">
        <v>53</v>
      </c>
    </row>
    <row r="97" spans="1:7" ht="14.25" x14ac:dyDescent="0.2">
      <c r="A97" s="27" t="s">
        <v>237</v>
      </c>
      <c r="B97" s="74"/>
      <c r="C97" s="74"/>
      <c r="D97" s="75"/>
      <c r="E97" s="75"/>
      <c r="F97" s="75"/>
      <c r="G97" s="3" t="s">
        <v>54</v>
      </c>
    </row>
    <row r="98" spans="1:7" x14ac:dyDescent="0.2">
      <c r="A98" s="18"/>
      <c r="B98" s="88"/>
      <c r="C98" s="88"/>
      <c r="D98" s="88"/>
      <c r="E98" s="88"/>
      <c r="F98" s="88"/>
      <c r="G98" s="19"/>
    </row>
  </sheetData>
  <pageMargins left="0.7" right="0.7" top="0.75" bottom="0.75" header="0.3" footer="0.3"/>
  <pageSetup paperSize="9" scale="48" orientation="portrait" r:id="rId1"/>
  <rowBreaks count="3" manualBreakCount="3">
    <brk id="25" max="8" man="1"/>
    <brk id="49" max="16383" man="1"/>
    <brk id="7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workbookViewId="0">
      <selection activeCell="G27" sqref="G27"/>
    </sheetView>
  </sheetViews>
  <sheetFormatPr defaultRowHeight="14.25" x14ac:dyDescent="0.2"/>
  <cols>
    <col min="1" max="1" width="68" style="9" bestFit="1" customWidth="1"/>
    <col min="2" max="6" width="11.28515625" style="80" bestFit="1" customWidth="1"/>
    <col min="7" max="7" width="60.85546875" style="9" bestFit="1" customWidth="1"/>
    <col min="8" max="16384" width="9.140625" style="9"/>
  </cols>
  <sheetData>
    <row r="1" spans="1:15" ht="15" x14ac:dyDescent="0.2">
      <c r="A1" s="24" t="s">
        <v>73</v>
      </c>
      <c r="B1" s="67"/>
      <c r="C1" s="68"/>
      <c r="D1" s="67"/>
      <c r="E1" s="67"/>
      <c r="F1" s="67"/>
      <c r="G1" s="4" t="s">
        <v>74</v>
      </c>
    </row>
    <row r="2" spans="1:15" ht="15" x14ac:dyDescent="0.2">
      <c r="A2" s="25" t="s">
        <v>16</v>
      </c>
      <c r="B2" s="69"/>
      <c r="C2" s="69"/>
      <c r="D2" s="69"/>
      <c r="E2" s="69"/>
      <c r="F2" s="69"/>
      <c r="G2" s="2" t="s">
        <v>1</v>
      </c>
    </row>
    <row r="3" spans="1:15" x14ac:dyDescent="0.2">
      <c r="A3" s="20" t="s">
        <v>17</v>
      </c>
      <c r="B3" s="70">
        <v>2012</v>
      </c>
      <c r="C3" s="70">
        <v>2013</v>
      </c>
      <c r="D3" s="70">
        <v>2014</v>
      </c>
      <c r="E3" s="70">
        <v>2015</v>
      </c>
      <c r="F3" s="70">
        <v>2016</v>
      </c>
      <c r="G3" s="28" t="s">
        <v>18</v>
      </c>
    </row>
    <row r="4" spans="1:15" x14ac:dyDescent="0.2">
      <c r="A4" s="26" t="s">
        <v>19</v>
      </c>
      <c r="B4" s="65">
        <v>44127.517174160996</v>
      </c>
      <c r="C4" s="65">
        <v>57125.230217966993</v>
      </c>
      <c r="D4" s="65">
        <v>57283</v>
      </c>
      <c r="E4" s="65">
        <v>87894.792112469906</v>
      </c>
      <c r="F4" s="65">
        <f>SUM(F5:F13)</f>
        <v>131353.65630238003</v>
      </c>
      <c r="G4" s="5" t="s">
        <v>0</v>
      </c>
    </row>
    <row r="5" spans="1:15" x14ac:dyDescent="0.2">
      <c r="A5" s="21" t="s">
        <v>20</v>
      </c>
      <c r="B5" s="71">
        <v>0</v>
      </c>
      <c r="C5" s="71">
        <v>0</v>
      </c>
      <c r="D5" s="71">
        <v>0</v>
      </c>
      <c r="E5" s="71">
        <v>78.838612480000009</v>
      </c>
      <c r="F5" s="71">
        <v>180.50460737999998</v>
      </c>
      <c r="G5" s="1" t="s">
        <v>21</v>
      </c>
    </row>
    <row r="6" spans="1:15" x14ac:dyDescent="0.2">
      <c r="A6" s="21" t="s">
        <v>22</v>
      </c>
      <c r="B6" s="71">
        <v>0</v>
      </c>
      <c r="C6" s="71">
        <v>0</v>
      </c>
      <c r="D6" s="71">
        <v>0</v>
      </c>
      <c r="E6" s="71">
        <v>0</v>
      </c>
      <c r="F6" s="71">
        <v>212.96738445</v>
      </c>
      <c r="G6" s="1" t="s">
        <v>75</v>
      </c>
    </row>
    <row r="7" spans="1:15" x14ac:dyDescent="0.2">
      <c r="A7" s="21" t="s">
        <v>24</v>
      </c>
      <c r="B7" s="71">
        <v>0</v>
      </c>
      <c r="C7" s="71">
        <v>0</v>
      </c>
      <c r="D7" s="71">
        <v>0</v>
      </c>
      <c r="E7" s="71">
        <v>283.12632200000002</v>
      </c>
      <c r="F7" s="71">
        <v>5429.9411200000004</v>
      </c>
      <c r="G7" s="1" t="s">
        <v>25</v>
      </c>
    </row>
    <row r="8" spans="1:15" x14ac:dyDescent="0.2">
      <c r="A8" s="21" t="s">
        <v>26</v>
      </c>
      <c r="B8" s="71">
        <v>1032.6687879450001</v>
      </c>
      <c r="C8" s="71">
        <v>140.44390559999999</v>
      </c>
      <c r="D8" s="71">
        <v>0</v>
      </c>
      <c r="E8" s="71">
        <v>0</v>
      </c>
      <c r="F8" s="71">
        <v>1.9014301100000002</v>
      </c>
      <c r="G8" s="1" t="s">
        <v>27</v>
      </c>
    </row>
    <row r="9" spans="1:15" x14ac:dyDescent="0.2">
      <c r="A9" s="21" t="s">
        <v>87</v>
      </c>
      <c r="B9" s="71">
        <v>0</v>
      </c>
      <c r="C9" s="71">
        <v>0</v>
      </c>
      <c r="D9" s="71">
        <v>0</v>
      </c>
      <c r="E9" s="71">
        <v>0</v>
      </c>
      <c r="F9" s="71">
        <v>6037.3099789999997</v>
      </c>
      <c r="G9" s="1" t="s">
        <v>238</v>
      </c>
    </row>
    <row r="10" spans="1:15" x14ac:dyDescent="0.2">
      <c r="A10" s="21" t="s">
        <v>34</v>
      </c>
      <c r="B10" s="71">
        <v>0</v>
      </c>
      <c r="C10" s="71">
        <v>0</v>
      </c>
      <c r="D10" s="71">
        <v>0</v>
      </c>
      <c r="E10" s="71">
        <v>0</v>
      </c>
      <c r="F10" s="71">
        <v>2801.3767036999998</v>
      </c>
      <c r="G10" s="1" t="s">
        <v>78</v>
      </c>
    </row>
    <row r="11" spans="1:15" x14ac:dyDescent="0.2">
      <c r="A11" s="21" t="s">
        <v>36</v>
      </c>
      <c r="B11" s="71">
        <v>32105.575460415999</v>
      </c>
      <c r="C11" s="71">
        <v>49656.548280499999</v>
      </c>
      <c r="D11" s="71">
        <v>53405</v>
      </c>
      <c r="E11" s="71">
        <v>83702.2570884569</v>
      </c>
      <c r="F11" s="71">
        <v>95589.502282440008</v>
      </c>
      <c r="G11" s="1" t="s">
        <v>37</v>
      </c>
    </row>
    <row r="12" spans="1:15" x14ac:dyDescent="0.2">
      <c r="A12" s="21" t="s">
        <v>79</v>
      </c>
      <c r="B12" s="71">
        <v>10989.2729258</v>
      </c>
      <c r="C12" s="71">
        <v>7328.2380318669993</v>
      </c>
      <c r="D12" s="71">
        <v>3878</v>
      </c>
      <c r="E12" s="71">
        <v>3830.5700895330001</v>
      </c>
      <c r="F12" s="71">
        <v>8697.0277952999986</v>
      </c>
      <c r="G12" s="1" t="s">
        <v>80</v>
      </c>
    </row>
    <row r="13" spans="1:15" x14ac:dyDescent="0.2">
      <c r="A13" s="22" t="s">
        <v>81</v>
      </c>
      <c r="B13" s="72">
        <v>0</v>
      </c>
      <c r="C13" s="72">
        <v>0</v>
      </c>
      <c r="D13" s="72">
        <v>0</v>
      </c>
      <c r="E13" s="72">
        <v>0</v>
      </c>
      <c r="F13" s="72">
        <v>12403.125</v>
      </c>
      <c r="G13" s="23" t="s">
        <v>82</v>
      </c>
    </row>
    <row r="14" spans="1:15" x14ac:dyDescent="0.2">
      <c r="A14" s="6" t="s">
        <v>13</v>
      </c>
      <c r="B14" s="73"/>
      <c r="C14" s="73"/>
      <c r="D14" s="73"/>
      <c r="E14" s="73"/>
      <c r="F14" s="73"/>
      <c r="G14" s="6" t="s">
        <v>14</v>
      </c>
    </row>
    <row r="15" spans="1:15" x14ac:dyDescent="0.2">
      <c r="A15" s="27" t="s">
        <v>50</v>
      </c>
      <c r="B15" s="74"/>
      <c r="C15" s="74"/>
      <c r="D15" s="75"/>
      <c r="E15" s="75"/>
      <c r="F15" s="75"/>
      <c r="G15" s="3" t="s">
        <v>51</v>
      </c>
      <c r="H15" s="36"/>
      <c r="I15" s="36"/>
      <c r="J15" s="36"/>
      <c r="K15" s="36"/>
      <c r="L15" s="36"/>
      <c r="M15" s="36"/>
      <c r="N15" s="36"/>
      <c r="O15" s="36"/>
    </row>
    <row r="16" spans="1:15" x14ac:dyDescent="0.2">
      <c r="A16" s="27"/>
      <c r="B16" s="74"/>
      <c r="C16" s="74"/>
      <c r="D16" s="75"/>
      <c r="E16" s="75"/>
      <c r="F16" s="75"/>
      <c r="G16" s="3"/>
      <c r="H16" s="36"/>
      <c r="I16" s="36"/>
      <c r="J16" s="36"/>
      <c r="K16" s="36"/>
      <c r="L16" s="36"/>
      <c r="M16" s="36"/>
      <c r="N16" s="36"/>
      <c r="O16" s="36"/>
    </row>
    <row r="17" spans="1:7" x14ac:dyDescent="0.2">
      <c r="A17" s="27"/>
      <c r="B17" s="74"/>
      <c r="C17" s="74"/>
      <c r="D17" s="75"/>
      <c r="E17" s="75"/>
      <c r="F17" s="75"/>
      <c r="G17" s="3"/>
    </row>
    <row r="18" spans="1:7" x14ac:dyDescent="0.2">
      <c r="A18" s="27"/>
      <c r="B18" s="74"/>
      <c r="C18" s="74"/>
      <c r="D18" s="75"/>
      <c r="E18" s="75"/>
      <c r="F18" s="75"/>
      <c r="G18" s="3"/>
    </row>
    <row r="19" spans="1:7" ht="15" x14ac:dyDescent="0.2">
      <c r="A19" s="24" t="s">
        <v>83</v>
      </c>
      <c r="B19" s="67"/>
      <c r="C19" s="68"/>
      <c r="D19" s="67"/>
      <c r="E19" s="67"/>
      <c r="F19" s="67"/>
      <c r="G19" s="4" t="s">
        <v>84</v>
      </c>
    </row>
    <row r="20" spans="1:7" ht="15" x14ac:dyDescent="0.2">
      <c r="A20" s="25" t="s">
        <v>57</v>
      </c>
      <c r="B20" s="69"/>
      <c r="C20" s="69"/>
      <c r="D20" s="69"/>
      <c r="E20" s="69"/>
      <c r="F20" s="69"/>
      <c r="G20" s="2" t="s">
        <v>57</v>
      </c>
    </row>
    <row r="21" spans="1:7" x14ac:dyDescent="0.2">
      <c r="A21" s="20" t="s">
        <v>17</v>
      </c>
      <c r="B21" s="70">
        <v>2012</v>
      </c>
      <c r="C21" s="70">
        <v>2013</v>
      </c>
      <c r="D21" s="70">
        <v>2014</v>
      </c>
      <c r="E21" s="70">
        <v>2015</v>
      </c>
      <c r="F21" s="70">
        <v>2016</v>
      </c>
      <c r="G21" s="28" t="s">
        <v>18</v>
      </c>
    </row>
    <row r="22" spans="1:7" x14ac:dyDescent="0.2">
      <c r="A22" s="26" t="s">
        <v>19</v>
      </c>
      <c r="B22" s="65">
        <v>100.00000000000001</v>
      </c>
      <c r="C22" s="65">
        <v>100</v>
      </c>
      <c r="D22" s="65">
        <v>99.861879138528266</v>
      </c>
      <c r="E22" s="65">
        <v>100</v>
      </c>
      <c r="F22" s="65">
        <f t="shared" ref="F22:F31" si="0">+F4/$F$4*100</f>
        <v>100</v>
      </c>
      <c r="G22" s="5" t="s">
        <v>0</v>
      </c>
    </row>
    <row r="23" spans="1:7" x14ac:dyDescent="0.2">
      <c r="A23" s="21" t="s">
        <v>20</v>
      </c>
      <c r="B23" s="76">
        <v>0</v>
      </c>
      <c r="C23" s="76">
        <v>0</v>
      </c>
      <c r="D23" s="76">
        <v>0</v>
      </c>
      <c r="E23" s="76">
        <v>8.969656857384492E-2</v>
      </c>
      <c r="F23" s="76">
        <f t="shared" si="0"/>
        <v>0.13741879172702509</v>
      </c>
      <c r="G23" s="1" t="s">
        <v>21</v>
      </c>
    </row>
    <row r="24" spans="1:7" x14ac:dyDescent="0.2">
      <c r="A24" s="21" t="s">
        <v>22</v>
      </c>
      <c r="B24" s="76">
        <v>0</v>
      </c>
      <c r="C24" s="76">
        <v>0</v>
      </c>
      <c r="D24" s="76">
        <v>0</v>
      </c>
      <c r="E24" s="76">
        <v>0</v>
      </c>
      <c r="F24" s="76">
        <f t="shared" si="0"/>
        <v>0.16213281795501966</v>
      </c>
      <c r="G24" s="1" t="s">
        <v>75</v>
      </c>
    </row>
    <row r="25" spans="1:7" x14ac:dyDescent="0.2">
      <c r="A25" s="21" t="s">
        <v>24</v>
      </c>
      <c r="B25" s="76">
        <v>0</v>
      </c>
      <c r="C25" s="76">
        <v>0</v>
      </c>
      <c r="D25" s="76">
        <v>0</v>
      </c>
      <c r="E25" s="76">
        <v>0.32211956498823324</v>
      </c>
      <c r="F25" s="76">
        <f t="shared" si="0"/>
        <v>4.1338332505188236</v>
      </c>
      <c r="G25" s="1" t="s">
        <v>25</v>
      </c>
    </row>
    <row r="26" spans="1:7" x14ac:dyDescent="0.2">
      <c r="A26" s="21" t="s">
        <v>26</v>
      </c>
      <c r="B26" s="76">
        <v>2.3401923653880137</v>
      </c>
      <c r="C26" s="76">
        <v>0.24585267326559965</v>
      </c>
      <c r="D26" s="76">
        <v>0</v>
      </c>
      <c r="E26" s="76">
        <v>0</v>
      </c>
      <c r="F26" s="76">
        <f t="shared" si="0"/>
        <v>1.4475654226349447E-3</v>
      </c>
      <c r="G26" s="1" t="s">
        <v>27</v>
      </c>
    </row>
    <row r="27" spans="1:7" x14ac:dyDescent="0.2">
      <c r="A27" s="21" t="s">
        <v>87</v>
      </c>
      <c r="B27" s="76">
        <v>0</v>
      </c>
      <c r="C27" s="76">
        <v>0</v>
      </c>
      <c r="D27" s="76">
        <v>0</v>
      </c>
      <c r="E27" s="76">
        <v>0</v>
      </c>
      <c r="F27" s="76">
        <f t="shared" si="0"/>
        <v>4.5962252966159785</v>
      </c>
      <c r="G27" s="1" t="s">
        <v>238</v>
      </c>
    </row>
    <row r="28" spans="1:7" x14ac:dyDescent="0.2">
      <c r="A28" s="21" t="s">
        <v>34</v>
      </c>
      <c r="B28" s="76">
        <v>0</v>
      </c>
      <c r="C28" s="76">
        <v>0</v>
      </c>
      <c r="D28" s="76">
        <v>0</v>
      </c>
      <c r="E28" s="76">
        <v>0</v>
      </c>
      <c r="F28" s="76">
        <f t="shared" si="0"/>
        <v>2.1326979260106373</v>
      </c>
      <c r="G28" s="1" t="s">
        <v>78</v>
      </c>
    </row>
    <row r="29" spans="1:7" x14ac:dyDescent="0.2">
      <c r="A29" s="21" t="s">
        <v>36</v>
      </c>
      <c r="B29" s="76">
        <v>72.756360467104457</v>
      </c>
      <c r="C29" s="76">
        <v>86.925773587310729</v>
      </c>
      <c r="D29" s="76">
        <v>93.101171999623162</v>
      </c>
      <c r="E29" s="76">
        <v>95.230052972139404</v>
      </c>
      <c r="F29" s="76">
        <f t="shared" si="0"/>
        <v>72.772623901987259</v>
      </c>
      <c r="G29" s="1" t="s">
        <v>37</v>
      </c>
    </row>
    <row r="30" spans="1:7" x14ac:dyDescent="0.2">
      <c r="A30" s="21" t="s">
        <v>79</v>
      </c>
      <c r="B30" s="76">
        <v>24.90344716750754</v>
      </c>
      <c r="C30" s="76">
        <v>12.828373739423682</v>
      </c>
      <c r="D30" s="76">
        <v>6.7607071389051008</v>
      </c>
      <c r="E30" s="76">
        <v>4.3581308942985091</v>
      </c>
      <c r="F30" s="76">
        <f t="shared" si="0"/>
        <v>6.6210778139888102</v>
      </c>
      <c r="G30" s="1" t="s">
        <v>80</v>
      </c>
    </row>
    <row r="31" spans="1:7" x14ac:dyDescent="0.2">
      <c r="A31" s="22" t="s">
        <v>81</v>
      </c>
      <c r="B31" s="77">
        <v>0</v>
      </c>
      <c r="C31" s="77">
        <v>0</v>
      </c>
      <c r="D31" s="77">
        <v>0</v>
      </c>
      <c r="E31" s="77">
        <v>0</v>
      </c>
      <c r="F31" s="77">
        <f t="shared" si="0"/>
        <v>9.4425426357737905</v>
      </c>
      <c r="G31" s="23" t="s">
        <v>82</v>
      </c>
    </row>
    <row r="32" spans="1:7" x14ac:dyDescent="0.2">
      <c r="A32" s="6" t="s">
        <v>13</v>
      </c>
      <c r="B32" s="73"/>
      <c r="C32" s="73"/>
      <c r="D32" s="73"/>
      <c r="E32" s="73"/>
      <c r="F32" s="73"/>
      <c r="G32" s="6" t="s">
        <v>14</v>
      </c>
    </row>
    <row r="33" spans="1:15" x14ac:dyDescent="0.2">
      <c r="A33" s="27" t="s">
        <v>50</v>
      </c>
      <c r="B33" s="74"/>
      <c r="C33" s="74"/>
      <c r="D33" s="75"/>
      <c r="E33" s="75"/>
      <c r="F33" s="75"/>
      <c r="G33" s="3" t="s">
        <v>51</v>
      </c>
      <c r="H33" s="36"/>
      <c r="I33" s="36"/>
      <c r="J33" s="36"/>
      <c r="K33" s="36"/>
      <c r="L33" s="36"/>
      <c r="M33" s="36"/>
      <c r="N33" s="36"/>
      <c r="O33" s="36"/>
    </row>
    <row r="34" spans="1:15" x14ac:dyDescent="0.2">
      <c r="A34" s="27"/>
      <c r="B34" s="74"/>
      <c r="C34" s="74"/>
      <c r="D34" s="75"/>
      <c r="E34" s="75"/>
      <c r="F34" s="75"/>
      <c r="G34" s="3"/>
      <c r="H34" s="36"/>
      <c r="I34" s="36"/>
      <c r="J34" s="36"/>
      <c r="K34" s="36"/>
      <c r="L34" s="36"/>
      <c r="M34" s="36"/>
      <c r="N34" s="36"/>
      <c r="O34" s="36"/>
    </row>
    <row r="35" spans="1:15" x14ac:dyDescent="0.2">
      <c r="A35" s="27"/>
      <c r="B35" s="74"/>
      <c r="C35" s="74"/>
      <c r="D35" s="75"/>
      <c r="E35" s="75"/>
      <c r="F35" s="75"/>
      <c r="G35" s="3"/>
    </row>
    <row r="36" spans="1:15" x14ac:dyDescent="0.2">
      <c r="A36" s="27"/>
      <c r="B36" s="74"/>
      <c r="C36" s="74"/>
      <c r="D36" s="75"/>
      <c r="E36" s="75"/>
      <c r="F36" s="75"/>
      <c r="G36" s="3"/>
    </row>
    <row r="37" spans="1:15" ht="15" x14ac:dyDescent="0.2">
      <c r="A37" s="24" t="s">
        <v>85</v>
      </c>
      <c r="B37" s="67"/>
      <c r="C37" s="68"/>
      <c r="D37" s="67"/>
      <c r="E37" s="67"/>
      <c r="F37" s="67"/>
      <c r="G37" s="4" t="s">
        <v>86</v>
      </c>
    </row>
    <row r="38" spans="1:15" ht="15" x14ac:dyDescent="0.2">
      <c r="A38" s="25" t="s">
        <v>16</v>
      </c>
      <c r="B38" s="69"/>
      <c r="C38" s="69"/>
      <c r="D38" s="69"/>
      <c r="E38" s="69"/>
      <c r="F38" s="69"/>
      <c r="G38" s="2" t="s">
        <v>1</v>
      </c>
    </row>
    <row r="39" spans="1:15" x14ac:dyDescent="0.2">
      <c r="A39" s="20" t="s">
        <v>17</v>
      </c>
      <c r="B39" s="70">
        <v>2012</v>
      </c>
      <c r="C39" s="70">
        <v>2013</v>
      </c>
      <c r="D39" s="70">
        <v>2014</v>
      </c>
      <c r="E39" s="70">
        <v>2015</v>
      </c>
      <c r="F39" s="70">
        <v>2016</v>
      </c>
      <c r="G39" s="28" t="s">
        <v>18</v>
      </c>
    </row>
    <row r="40" spans="1:15" x14ac:dyDescent="0.2">
      <c r="A40" s="26" t="s">
        <v>19</v>
      </c>
      <c r="B40" s="65">
        <v>145293.70655599999</v>
      </c>
      <c r="C40" s="65">
        <v>135065.89589600003</v>
      </c>
      <c r="D40" s="65">
        <v>160363.84699700002</v>
      </c>
      <c r="E40" s="65">
        <v>177111.36217899999</v>
      </c>
      <c r="F40" s="65">
        <f>SUM(F41:F52)</f>
        <v>227290.34384100002</v>
      </c>
      <c r="G40" s="5" t="s">
        <v>0</v>
      </c>
    </row>
    <row r="41" spans="1:15" x14ac:dyDescent="0.2">
      <c r="A41" s="21" t="s">
        <v>20</v>
      </c>
      <c r="B41" s="71">
        <v>1453.8813379999999</v>
      </c>
      <c r="C41" s="71">
        <v>1779.486948</v>
      </c>
      <c r="D41" s="71">
        <v>1297.199856</v>
      </c>
      <c r="E41" s="71">
        <v>487.64973600000002</v>
      </c>
      <c r="F41" s="71">
        <v>622.39193</v>
      </c>
      <c r="G41" s="1" t="s">
        <v>21</v>
      </c>
    </row>
    <row r="42" spans="1:15" x14ac:dyDescent="0.2">
      <c r="A42" s="21" t="s">
        <v>22</v>
      </c>
      <c r="B42" s="71">
        <v>812.58685000000003</v>
      </c>
      <c r="C42" s="71">
        <v>12042.632307</v>
      </c>
      <c r="D42" s="71">
        <v>363.59730400000001</v>
      </c>
      <c r="E42" s="71">
        <v>458.22311300000001</v>
      </c>
      <c r="F42" s="71">
        <v>240.444658</v>
      </c>
      <c r="G42" s="1" t="s">
        <v>23</v>
      </c>
    </row>
    <row r="43" spans="1:15" x14ac:dyDescent="0.2">
      <c r="A43" s="21" t="s">
        <v>24</v>
      </c>
      <c r="B43" s="71">
        <v>12243.111698000001</v>
      </c>
      <c r="C43" s="71">
        <v>10916.250303999999</v>
      </c>
      <c r="D43" s="71">
        <v>10512.364737</v>
      </c>
      <c r="E43" s="71">
        <v>13641.866609999999</v>
      </c>
      <c r="F43" s="71">
        <v>8392.7683249999991</v>
      </c>
      <c r="G43" s="1" t="s">
        <v>25</v>
      </c>
    </row>
    <row r="44" spans="1:15" x14ac:dyDescent="0.2">
      <c r="A44" s="21" t="s">
        <v>26</v>
      </c>
      <c r="B44" s="71">
        <v>234.595538</v>
      </c>
      <c r="C44" s="71">
        <v>498.13529499999999</v>
      </c>
      <c r="D44" s="71">
        <v>966.28279399999997</v>
      </c>
      <c r="E44" s="71">
        <v>867.29209600000002</v>
      </c>
      <c r="F44" s="71">
        <v>187.60660799999999</v>
      </c>
      <c r="G44" s="1" t="s">
        <v>27</v>
      </c>
    </row>
    <row r="45" spans="1:15" x14ac:dyDescent="0.2">
      <c r="A45" s="21" t="s">
        <v>76</v>
      </c>
      <c r="B45" s="71">
        <v>193.983484</v>
      </c>
      <c r="C45" s="71">
        <v>165.647402</v>
      </c>
      <c r="D45" s="71">
        <v>71.192306000000002</v>
      </c>
      <c r="E45" s="71">
        <v>106.462063</v>
      </c>
      <c r="F45" s="71">
        <v>1974.7657220000001</v>
      </c>
      <c r="G45" s="1" t="s">
        <v>88</v>
      </c>
    </row>
    <row r="46" spans="1:15" x14ac:dyDescent="0.2">
      <c r="A46" s="21" t="s">
        <v>241</v>
      </c>
      <c r="B46" s="71">
        <v>2330.0376489999999</v>
      </c>
      <c r="C46" s="71">
        <v>2165.6945270000001</v>
      </c>
      <c r="D46" s="71">
        <v>2206.1228310000001</v>
      </c>
      <c r="E46" s="71">
        <v>1423.646066</v>
      </c>
      <c r="F46" s="71">
        <v>53.250999999999998</v>
      </c>
      <c r="G46" s="1" t="s">
        <v>89</v>
      </c>
    </row>
    <row r="47" spans="1:15" x14ac:dyDescent="0.2">
      <c r="A47" s="21" t="s">
        <v>34</v>
      </c>
      <c r="B47" s="71">
        <v>5806.4380000000001</v>
      </c>
      <c r="C47" s="71">
        <v>6994.1962100000001</v>
      </c>
      <c r="D47" s="71">
        <v>31154.174783999999</v>
      </c>
      <c r="E47" s="71">
        <v>31147.554499000002</v>
      </c>
      <c r="F47" s="71">
        <v>30069.985013000001</v>
      </c>
      <c r="G47" s="1" t="s">
        <v>35</v>
      </c>
    </row>
    <row r="48" spans="1:15" x14ac:dyDescent="0.2">
      <c r="A48" s="21" t="s">
        <v>36</v>
      </c>
      <c r="B48" s="71">
        <v>122053.006582</v>
      </c>
      <c r="C48" s="71">
        <v>100107.23387900001</v>
      </c>
      <c r="D48" s="71">
        <v>113591.17528</v>
      </c>
      <c r="E48" s="71">
        <v>128733.915692</v>
      </c>
      <c r="F48" s="71">
        <v>185454.623399</v>
      </c>
      <c r="G48" s="1" t="s">
        <v>37</v>
      </c>
    </row>
    <row r="49" spans="1:15" x14ac:dyDescent="0.2">
      <c r="A49" s="21" t="s">
        <v>79</v>
      </c>
      <c r="B49" s="71">
        <v>0.35897600000000002</v>
      </c>
      <c r="C49" s="71">
        <v>229.741998</v>
      </c>
      <c r="D49" s="71">
        <v>7.4589999999999996</v>
      </c>
      <c r="E49" s="71">
        <v>8.2256859999999996</v>
      </c>
      <c r="F49" s="71">
        <v>22.447583999999999</v>
      </c>
      <c r="G49" s="1" t="s">
        <v>80</v>
      </c>
    </row>
    <row r="50" spans="1:15" x14ac:dyDescent="0.2">
      <c r="A50" s="21" t="s">
        <v>40</v>
      </c>
      <c r="B50" s="71">
        <v>155.659031</v>
      </c>
      <c r="C50" s="71">
        <v>155.605863</v>
      </c>
      <c r="D50" s="71">
        <v>162.20160100000001</v>
      </c>
      <c r="E50" s="71">
        <v>211.35154800000001</v>
      </c>
      <c r="F50" s="71">
        <v>238.79244299999999</v>
      </c>
      <c r="G50" s="1" t="s">
        <v>41</v>
      </c>
    </row>
    <row r="51" spans="1:15" x14ac:dyDescent="0.2">
      <c r="A51" s="21" t="s">
        <v>242</v>
      </c>
      <c r="B51" s="71">
        <v>2.704774</v>
      </c>
      <c r="C51" s="71">
        <v>9.0702540000000003</v>
      </c>
      <c r="D51" s="71">
        <v>12.073195999999999</v>
      </c>
      <c r="E51" s="71">
        <v>9.1634449999999994</v>
      </c>
      <c r="F51" s="71">
        <v>20.704906999999999</v>
      </c>
      <c r="G51" s="1" t="s">
        <v>90</v>
      </c>
    </row>
    <row r="52" spans="1:15" x14ac:dyDescent="0.2">
      <c r="A52" s="22" t="s">
        <v>44</v>
      </c>
      <c r="B52" s="72">
        <v>7.3426359999999997</v>
      </c>
      <c r="C52" s="72">
        <v>2.2009089999999998</v>
      </c>
      <c r="D52" s="72">
        <v>20.003308000000001</v>
      </c>
      <c r="E52" s="72">
        <v>15.526799</v>
      </c>
      <c r="F52" s="72">
        <v>12.562252000000001</v>
      </c>
      <c r="G52" s="23" t="s">
        <v>45</v>
      </c>
    </row>
    <row r="53" spans="1:15" x14ac:dyDescent="0.2">
      <c r="A53" s="6" t="s">
        <v>13</v>
      </c>
      <c r="B53" s="73"/>
      <c r="C53" s="73"/>
      <c r="D53" s="73"/>
      <c r="E53" s="73"/>
      <c r="F53" s="73"/>
      <c r="G53" s="6" t="s">
        <v>14</v>
      </c>
      <c r="H53" s="36"/>
      <c r="I53" s="36"/>
      <c r="J53" s="36"/>
      <c r="K53" s="36"/>
      <c r="L53" s="36"/>
      <c r="M53" s="36"/>
      <c r="N53" s="36"/>
      <c r="O53" s="36"/>
    </row>
    <row r="54" spans="1:15" x14ac:dyDescent="0.2">
      <c r="A54" s="27" t="s">
        <v>50</v>
      </c>
      <c r="B54" s="74"/>
      <c r="C54" s="74"/>
      <c r="D54" s="75"/>
      <c r="E54" s="75"/>
      <c r="F54" s="75"/>
      <c r="G54" s="3" t="s">
        <v>51</v>
      </c>
      <c r="H54" s="36"/>
      <c r="I54" s="36"/>
      <c r="J54" s="36"/>
      <c r="K54" s="36"/>
      <c r="L54" s="36"/>
      <c r="M54" s="36"/>
      <c r="N54" s="36"/>
      <c r="O54" s="36"/>
    </row>
    <row r="55" spans="1:15" x14ac:dyDescent="0.2">
      <c r="A55" s="27" t="s">
        <v>239</v>
      </c>
      <c r="B55" s="74"/>
      <c r="C55" s="74"/>
      <c r="D55" s="75"/>
      <c r="E55" s="75"/>
      <c r="F55" s="75"/>
      <c r="G55" s="3" t="s">
        <v>240</v>
      </c>
      <c r="H55" s="36"/>
      <c r="I55" s="36"/>
      <c r="J55" s="36"/>
      <c r="K55" s="36"/>
      <c r="L55" s="36"/>
      <c r="M55" s="36"/>
      <c r="N55" s="36"/>
      <c r="O55" s="36"/>
    </row>
    <row r="57" spans="1:15" x14ac:dyDescent="0.2">
      <c r="A57" s="27"/>
      <c r="B57" s="74"/>
      <c r="C57" s="74"/>
      <c r="D57" s="75"/>
      <c r="E57" s="75"/>
      <c r="F57" s="75"/>
      <c r="G57" s="3"/>
    </row>
    <row r="58" spans="1:15" ht="15" x14ac:dyDescent="0.2">
      <c r="A58" s="24" t="s">
        <v>91</v>
      </c>
      <c r="B58" s="67"/>
      <c r="C58" s="68"/>
      <c r="D58" s="67"/>
      <c r="E58" s="67"/>
      <c r="F58" s="67"/>
      <c r="G58" s="4" t="s">
        <v>92</v>
      </c>
    </row>
    <row r="59" spans="1:15" ht="15" x14ac:dyDescent="0.2">
      <c r="A59" s="25" t="s">
        <v>57</v>
      </c>
      <c r="B59" s="69"/>
      <c r="C59" s="69"/>
      <c r="D59" s="69"/>
      <c r="E59" s="69"/>
      <c r="F59" s="69"/>
      <c r="G59" s="2" t="s">
        <v>57</v>
      </c>
    </row>
    <row r="60" spans="1:15" x14ac:dyDescent="0.2">
      <c r="A60" s="20" t="s">
        <v>17</v>
      </c>
      <c r="B60" s="70">
        <v>2012</v>
      </c>
      <c r="C60" s="70">
        <v>2013</v>
      </c>
      <c r="D60" s="70">
        <v>2014</v>
      </c>
      <c r="E60" s="70">
        <v>2015</v>
      </c>
      <c r="F60" s="70">
        <v>2016</v>
      </c>
      <c r="G60" s="28" t="s">
        <v>18</v>
      </c>
    </row>
    <row r="61" spans="1:15" x14ac:dyDescent="0.2">
      <c r="A61" s="26" t="s">
        <v>19</v>
      </c>
      <c r="B61" s="65">
        <v>99.999999999999986</v>
      </c>
      <c r="C61" s="65">
        <v>99.999999999999986</v>
      </c>
      <c r="D61" s="65">
        <v>100.00000000000001</v>
      </c>
      <c r="E61" s="65">
        <v>100</v>
      </c>
      <c r="F61" s="65">
        <f t="shared" ref="F61:F73" si="1">+F40/$F$40*100</f>
        <v>100</v>
      </c>
      <c r="G61" s="5" t="s">
        <v>0</v>
      </c>
    </row>
    <row r="62" spans="1:15" x14ac:dyDescent="0.2">
      <c r="A62" s="21" t="s">
        <v>20</v>
      </c>
      <c r="B62" s="76">
        <v>1.0006499059473275</v>
      </c>
      <c r="C62" s="76">
        <v>1.3174953871184438</v>
      </c>
      <c r="D62" s="76">
        <v>0.80891041234765781</v>
      </c>
      <c r="E62" s="76">
        <v>0.27533509425959368</v>
      </c>
      <c r="F62" s="76">
        <f t="shared" si="1"/>
        <v>0.27383122374762725</v>
      </c>
      <c r="G62" s="1" t="s">
        <v>21</v>
      </c>
    </row>
    <row r="63" spans="1:15" x14ac:dyDescent="0.2">
      <c r="A63" s="21" t="s">
        <v>22</v>
      </c>
      <c r="B63" s="76">
        <v>0.55927188400745198</v>
      </c>
      <c r="C63" s="76">
        <v>8.9161162609640243</v>
      </c>
      <c r="D63" s="76">
        <v>0.22673271489103272</v>
      </c>
      <c r="E63" s="76">
        <v>0.25872033694647478</v>
      </c>
      <c r="F63" s="76">
        <f t="shared" si="1"/>
        <v>0.1057874496279534</v>
      </c>
      <c r="G63" s="1" t="s">
        <v>23</v>
      </c>
    </row>
    <row r="64" spans="1:15" x14ac:dyDescent="0.2">
      <c r="A64" s="21" t="s">
        <v>24</v>
      </c>
      <c r="B64" s="76">
        <v>8.4264569940482499</v>
      </c>
      <c r="C64" s="76">
        <v>8.0821662874878868</v>
      </c>
      <c r="D64" s="76">
        <v>6.5553208742845008</v>
      </c>
      <c r="E64" s="76">
        <v>7.7024231772395622</v>
      </c>
      <c r="F64" s="76">
        <f t="shared" si="1"/>
        <v>3.6925318441469401</v>
      </c>
      <c r="G64" s="1" t="s">
        <v>25</v>
      </c>
    </row>
    <row r="65" spans="1:15" x14ac:dyDescent="0.2">
      <c r="A65" s="21" t="s">
        <v>26</v>
      </c>
      <c r="B65" s="76">
        <v>0.16146297287114825</v>
      </c>
      <c r="C65" s="76">
        <v>0.36880908514726862</v>
      </c>
      <c r="D65" s="76">
        <v>0.60255650640388825</v>
      </c>
      <c r="E65" s="76">
        <v>0.48968744033680889</v>
      </c>
      <c r="F65" s="76">
        <f t="shared" si="1"/>
        <v>8.2540509565703052E-2</v>
      </c>
      <c r="G65" s="1" t="s">
        <v>27</v>
      </c>
    </row>
    <row r="66" spans="1:15" x14ac:dyDescent="0.2">
      <c r="A66" s="21" t="s">
        <v>76</v>
      </c>
      <c r="B66" s="76">
        <v>0.13351127767205367</v>
      </c>
      <c r="C66" s="76">
        <v>0.12264191556360575</v>
      </c>
      <c r="D66" s="76">
        <v>4.4394236814069336E-2</v>
      </c>
      <c r="E66" s="76">
        <v>6.0110238942435938E-2</v>
      </c>
      <c r="F66" s="76">
        <f t="shared" si="1"/>
        <v>0.86882957217990708</v>
      </c>
      <c r="G66" s="1" t="s">
        <v>88</v>
      </c>
    </row>
    <row r="67" spans="1:15" x14ac:dyDescent="0.2">
      <c r="A67" s="21" t="s">
        <v>241</v>
      </c>
      <c r="B67" s="76">
        <v>1.6036741743538201</v>
      </c>
      <c r="C67" s="76">
        <v>1.6034355028212099</v>
      </c>
      <c r="D67" s="76">
        <v>1.3756983711180681</v>
      </c>
      <c r="E67" s="76">
        <v>0.803814079732035</v>
      </c>
      <c r="F67" s="76">
        <f t="shared" si="1"/>
        <v>2.3428623979402971E-2</v>
      </c>
      <c r="G67" s="1" t="s">
        <v>89</v>
      </c>
    </row>
    <row r="68" spans="1:15" x14ac:dyDescent="0.2">
      <c r="A68" s="21" t="s">
        <v>34</v>
      </c>
      <c r="B68" s="76">
        <v>3.9963451532995666</v>
      </c>
      <c r="C68" s="76">
        <v>5.1783584328241465</v>
      </c>
      <c r="D68" s="76">
        <v>19.427180980874581</v>
      </c>
      <c r="E68" s="76">
        <v>17.586423657856749</v>
      </c>
      <c r="F68" s="76">
        <f t="shared" si="1"/>
        <v>13.22976792803628</v>
      </c>
      <c r="G68" s="1" t="s">
        <v>35</v>
      </c>
    </row>
    <row r="69" spans="1:15" x14ac:dyDescent="0.2">
      <c r="A69" s="21" t="s">
        <v>36</v>
      </c>
      <c r="B69" s="76">
        <v>84.004331278421603</v>
      </c>
      <c r="C69" s="76">
        <v>74.117328593505206</v>
      </c>
      <c r="D69" s="76">
        <v>70.83340628647116</v>
      </c>
      <c r="E69" s="76">
        <v>72.685294781874759</v>
      </c>
      <c r="F69" s="76">
        <f t="shared" si="1"/>
        <v>81.593709730464397</v>
      </c>
      <c r="G69" s="1" t="s">
        <v>37</v>
      </c>
    </row>
    <row r="70" spans="1:15" x14ac:dyDescent="0.2">
      <c r="A70" s="21" t="s">
        <v>79</v>
      </c>
      <c r="B70" s="76">
        <v>2.4706920107488709E-4</v>
      </c>
      <c r="C70" s="76">
        <v>0.1700962307886367</v>
      </c>
      <c r="D70" s="76">
        <v>4.6512977455196239E-3</v>
      </c>
      <c r="E70" s="76">
        <v>4.6443581590697716E-3</v>
      </c>
      <c r="F70" s="76">
        <f t="shared" si="1"/>
        <v>9.8761714293076654E-3</v>
      </c>
      <c r="G70" s="1" t="s">
        <v>80</v>
      </c>
    </row>
    <row r="71" spans="1:15" x14ac:dyDescent="0.2">
      <c r="A71" s="21" t="s">
        <v>40</v>
      </c>
      <c r="B71" s="76">
        <v>0.10713404915443116</v>
      </c>
      <c r="C71" s="76">
        <v>0.11520736746144684</v>
      </c>
      <c r="D71" s="76">
        <v>0.10114599021999914</v>
      </c>
      <c r="E71" s="76">
        <v>0.11933257437566017</v>
      </c>
      <c r="F71" s="76">
        <f t="shared" si="1"/>
        <v>0.10506053137349566</v>
      </c>
      <c r="G71" s="1" t="s">
        <v>41</v>
      </c>
    </row>
    <row r="72" spans="1:15" x14ac:dyDescent="0.2">
      <c r="A72" s="21" t="s">
        <v>242</v>
      </c>
      <c r="B72" s="76">
        <v>1.8615906112612727E-3</v>
      </c>
      <c r="C72" s="76">
        <v>6.7154287467089723E-3</v>
      </c>
      <c r="D72" s="76">
        <v>7.5286270728001778E-3</v>
      </c>
      <c r="E72" s="76">
        <v>5.173832377133908E-3</v>
      </c>
      <c r="F72" s="76">
        <f t="shared" si="1"/>
        <v>9.1094529798784706E-3</v>
      </c>
      <c r="G72" s="1" t="s">
        <v>90</v>
      </c>
    </row>
    <row r="73" spans="1:15" x14ac:dyDescent="0.2">
      <c r="A73" s="22" t="s">
        <v>44</v>
      </c>
      <c r="B73" s="77">
        <v>5.0536504120155786E-3</v>
      </c>
      <c r="C73" s="77">
        <v>1.6295075713966219E-3</v>
      </c>
      <c r="D73" s="77">
        <v>1.2473701756714662E-2</v>
      </c>
      <c r="E73" s="77">
        <v>8.7666871334362104E-3</v>
      </c>
      <c r="F73" s="77">
        <f t="shared" si="1"/>
        <v>5.5269624691086172E-3</v>
      </c>
      <c r="G73" s="23" t="s">
        <v>45</v>
      </c>
    </row>
    <row r="74" spans="1:15" x14ac:dyDescent="0.2">
      <c r="A74" s="6" t="s">
        <v>13</v>
      </c>
      <c r="B74" s="73"/>
      <c r="C74" s="73"/>
      <c r="D74" s="73"/>
      <c r="E74" s="73"/>
      <c r="F74" s="73"/>
      <c r="G74" s="6" t="s">
        <v>14</v>
      </c>
      <c r="H74" s="36"/>
      <c r="I74" s="36"/>
      <c r="J74" s="36"/>
      <c r="K74" s="36"/>
      <c r="L74" s="36"/>
      <c r="M74" s="36"/>
      <c r="N74" s="36"/>
      <c r="O74" s="36"/>
    </row>
    <row r="75" spans="1:15" x14ac:dyDescent="0.2">
      <c r="A75" s="27" t="s">
        <v>50</v>
      </c>
      <c r="B75" s="74"/>
      <c r="C75" s="74"/>
      <c r="D75" s="75"/>
      <c r="E75" s="75"/>
      <c r="F75" s="75"/>
      <c r="G75" s="3" t="s">
        <v>51</v>
      </c>
      <c r="H75" s="36"/>
      <c r="I75" s="36"/>
      <c r="J75" s="36"/>
      <c r="K75" s="36"/>
      <c r="L75" s="36"/>
      <c r="M75" s="36"/>
      <c r="N75" s="36"/>
      <c r="O75" s="36"/>
    </row>
    <row r="76" spans="1:15" x14ac:dyDescent="0.2">
      <c r="A76" s="27" t="s">
        <v>239</v>
      </c>
      <c r="B76" s="74"/>
      <c r="C76" s="74"/>
      <c r="D76" s="75"/>
      <c r="E76" s="75"/>
      <c r="F76" s="75"/>
      <c r="G76" s="3" t="s">
        <v>240</v>
      </c>
    </row>
    <row r="77" spans="1:15" x14ac:dyDescent="0.2">
      <c r="A77" s="27"/>
      <c r="B77" s="74"/>
      <c r="C77" s="74"/>
      <c r="D77" s="75"/>
      <c r="E77" s="75"/>
      <c r="F77" s="75"/>
      <c r="G77" s="3"/>
    </row>
    <row r="78" spans="1:15" ht="15" x14ac:dyDescent="0.2">
      <c r="A78" s="24" t="s">
        <v>85</v>
      </c>
      <c r="B78" s="67"/>
      <c r="C78" s="68"/>
      <c r="D78" s="67"/>
      <c r="E78" s="67"/>
      <c r="F78" s="67"/>
      <c r="G78" s="4" t="s">
        <v>93</v>
      </c>
    </row>
    <row r="79" spans="1:15" ht="15" x14ac:dyDescent="0.2">
      <c r="A79" s="25" t="s">
        <v>57</v>
      </c>
      <c r="B79" s="69"/>
      <c r="C79" s="69"/>
      <c r="D79" s="69"/>
      <c r="E79" s="69"/>
      <c r="F79" s="69"/>
      <c r="G79" s="2" t="s">
        <v>68</v>
      </c>
    </row>
    <row r="80" spans="1:15" x14ac:dyDescent="0.2">
      <c r="A80" s="20" t="s">
        <v>17</v>
      </c>
      <c r="B80" s="70">
        <v>2012</v>
      </c>
      <c r="C80" s="70">
        <v>2013</v>
      </c>
      <c r="D80" s="70">
        <v>2014</v>
      </c>
      <c r="E80" s="70">
        <v>2015</v>
      </c>
      <c r="F80" s="70">
        <v>2016</v>
      </c>
      <c r="G80" s="28" t="s">
        <v>18</v>
      </c>
    </row>
    <row r="81" spans="1:15" x14ac:dyDescent="0.2">
      <c r="A81" s="26" t="s">
        <v>19</v>
      </c>
      <c r="B81" s="66">
        <v>-19.129417152208035</v>
      </c>
      <c r="C81" s="66">
        <v>-7.0394037721502372</v>
      </c>
      <c r="D81" s="66">
        <v>18.730080553035577</v>
      </c>
      <c r="E81" s="66">
        <v>10.443448130995051</v>
      </c>
      <c r="F81" s="66">
        <f>+F40/E40*100-100</f>
        <v>28.331881729465778</v>
      </c>
      <c r="G81" s="5" t="s">
        <v>0</v>
      </c>
    </row>
    <row r="82" spans="1:15" x14ac:dyDescent="0.2">
      <c r="A82" s="21" t="s">
        <v>20</v>
      </c>
      <c r="B82" s="78">
        <v>1271.5861679245284</v>
      </c>
      <c r="C82" s="78">
        <v>22.395611078405636</v>
      </c>
      <c r="D82" s="78">
        <v>-27.102592269196009</v>
      </c>
      <c r="E82" s="78">
        <v>-62.407509240426556</v>
      </c>
      <c r="F82" s="78">
        <f t="shared" ref="F82:F93" si="2">+F41/E41*100-100</f>
        <v>27.630937546534426</v>
      </c>
      <c r="G82" s="1" t="s">
        <v>21</v>
      </c>
    </row>
    <row r="83" spans="1:15" x14ac:dyDescent="0.2">
      <c r="A83" s="21" t="s">
        <v>22</v>
      </c>
      <c r="B83" s="78">
        <v>-53.460088774341351</v>
      </c>
      <c r="C83" s="78">
        <v>1382.011714440124</v>
      </c>
      <c r="D83" s="78">
        <v>-96.980748936520698</v>
      </c>
      <c r="E83" s="78">
        <v>26.024892912847335</v>
      </c>
      <c r="F83" s="78">
        <f t="shared" si="2"/>
        <v>-47.526728534970253</v>
      </c>
      <c r="G83" s="1" t="s">
        <v>23</v>
      </c>
    </row>
    <row r="84" spans="1:15" x14ac:dyDescent="0.2">
      <c r="A84" s="21" t="s">
        <v>24</v>
      </c>
      <c r="B84" s="78">
        <v>-3.1322755123031811</v>
      </c>
      <c r="C84" s="78">
        <v>-10.837615687331791</v>
      </c>
      <c r="D84" s="78">
        <v>-3.6998562304127915</v>
      </c>
      <c r="E84" s="78">
        <v>29.769723095558135</v>
      </c>
      <c r="F84" s="78">
        <f t="shared" si="2"/>
        <v>-38.477859629210961</v>
      </c>
      <c r="G84" s="1" t="s">
        <v>25</v>
      </c>
    </row>
    <row r="85" spans="1:15" x14ac:dyDescent="0.2">
      <c r="A85" s="21" t="s">
        <v>26</v>
      </c>
      <c r="B85" s="78">
        <v>-75.714747619047614</v>
      </c>
      <c r="C85" s="78">
        <v>112.33792392078658</v>
      </c>
      <c r="D85" s="78">
        <v>93.979989713437192</v>
      </c>
      <c r="E85" s="78">
        <v>-10.24448521847529</v>
      </c>
      <c r="F85" s="78">
        <f t="shared" si="2"/>
        <v>-78.368693907709726</v>
      </c>
      <c r="G85" s="1" t="s">
        <v>27</v>
      </c>
    </row>
    <row r="86" spans="1:15" x14ac:dyDescent="0.2">
      <c r="A86" s="21" t="s">
        <v>76</v>
      </c>
      <c r="B86" s="78">
        <v>351.12438139534879</v>
      </c>
      <c r="C86" s="78">
        <v>-14.607471427825274</v>
      </c>
      <c r="D86" s="78">
        <v>-57.021779309282493</v>
      </c>
      <c r="E86" s="78">
        <v>49.541529108496633</v>
      </c>
      <c r="F86" s="78">
        <f t="shared" si="2"/>
        <v>1754.900859849015</v>
      </c>
      <c r="G86" s="1" t="s">
        <v>77</v>
      </c>
    </row>
    <row r="87" spans="1:15" x14ac:dyDescent="0.2">
      <c r="A87" s="21" t="s">
        <v>241</v>
      </c>
      <c r="B87" s="78">
        <v>-71.776811576450854</v>
      </c>
      <c r="C87" s="78">
        <v>-7.0532389066988799</v>
      </c>
      <c r="D87" s="78">
        <v>1.8667593003526122</v>
      </c>
      <c r="E87" s="78">
        <v>-35.468413363244863</v>
      </c>
      <c r="F87" s="78">
        <f t="shared" si="2"/>
        <v>-96.259533793422506</v>
      </c>
      <c r="G87" s="1" t="s">
        <v>89</v>
      </c>
    </row>
    <row r="88" spans="1:15" x14ac:dyDescent="0.2">
      <c r="A88" s="21" t="s">
        <v>34</v>
      </c>
      <c r="B88" s="78">
        <v>17.228717052099853</v>
      </c>
      <c r="C88" s="78">
        <v>20.45588379657201</v>
      </c>
      <c r="D88" s="78">
        <v>345.42895064134893</v>
      </c>
      <c r="E88" s="78">
        <v>-2.1250073371859912E-2</v>
      </c>
      <c r="F88" s="78">
        <f t="shared" si="2"/>
        <v>-3.4595636907372409</v>
      </c>
      <c r="G88" s="1" t="s">
        <v>35</v>
      </c>
    </row>
    <row r="89" spans="1:15" x14ac:dyDescent="0.2">
      <c r="A89" s="21" t="s">
        <v>36</v>
      </c>
      <c r="B89" s="78">
        <v>-12.442156874251239</v>
      </c>
      <c r="C89" s="78">
        <v>-17.980526098925679</v>
      </c>
      <c r="D89" s="78">
        <v>13.469497536309987</v>
      </c>
      <c r="E89" s="78">
        <v>13.330912700457105</v>
      </c>
      <c r="F89" s="78">
        <f t="shared" si="2"/>
        <v>44.060422929033024</v>
      </c>
      <c r="G89" s="1" t="s">
        <v>37</v>
      </c>
    </row>
    <row r="90" spans="1:15" x14ac:dyDescent="0.2">
      <c r="A90" s="21" t="s">
        <v>79</v>
      </c>
      <c r="B90" s="78">
        <v>-99.983916290838849</v>
      </c>
      <c r="C90" s="78">
        <v>63899.264017650203</v>
      </c>
      <c r="D90" s="78">
        <v>-96.75331455940416</v>
      </c>
      <c r="E90" s="78">
        <v>10.278670063011134</v>
      </c>
      <c r="F90" s="78">
        <f t="shared" si="2"/>
        <v>172.89619370347953</v>
      </c>
      <c r="G90" s="1" t="s">
        <v>80</v>
      </c>
    </row>
    <row r="91" spans="1:15" x14ac:dyDescent="0.2">
      <c r="A91" s="21" t="s">
        <v>40</v>
      </c>
      <c r="B91" s="78">
        <v>-98.313880544184585</v>
      </c>
      <c r="C91" s="78">
        <v>-3.4156707553961496E-2</v>
      </c>
      <c r="D91" s="78">
        <v>4.238746453917372</v>
      </c>
      <c r="E91" s="78">
        <v>30.30176440736858</v>
      </c>
      <c r="F91" s="78">
        <f t="shared" si="2"/>
        <v>12.983531589747315</v>
      </c>
      <c r="G91" s="1" t="s">
        <v>41</v>
      </c>
    </row>
    <row r="92" spans="1:15" x14ac:dyDescent="0.2">
      <c r="A92" s="21" t="s">
        <v>242</v>
      </c>
      <c r="B92" s="78">
        <v>-96.765967835896063</v>
      </c>
      <c r="C92" s="78">
        <v>235.34239829279636</v>
      </c>
      <c r="D92" s="78">
        <v>33.10758441825331</v>
      </c>
      <c r="E92" s="78">
        <v>-24.100917437271789</v>
      </c>
      <c r="F92" s="78">
        <f t="shared" si="2"/>
        <v>125.95112427695042</v>
      </c>
      <c r="G92" s="1" t="s">
        <v>90</v>
      </c>
    </row>
    <row r="93" spans="1:15" x14ac:dyDescent="0.2">
      <c r="A93" s="22" t="s">
        <v>44</v>
      </c>
      <c r="B93" s="79">
        <v>-26.573639999999997</v>
      </c>
      <c r="C93" s="79">
        <v>-70.025628398302729</v>
      </c>
      <c r="D93" s="79">
        <v>808.86574592588795</v>
      </c>
      <c r="E93" s="79">
        <v>-22.378843539278606</v>
      </c>
      <c r="F93" s="79">
        <f t="shared" si="2"/>
        <v>-19.093098326319549</v>
      </c>
      <c r="G93" s="23" t="s">
        <v>45</v>
      </c>
    </row>
    <row r="94" spans="1:15" x14ac:dyDescent="0.2">
      <c r="A94" s="6" t="s">
        <v>13</v>
      </c>
      <c r="B94" s="73"/>
      <c r="C94" s="73"/>
      <c r="D94" s="73"/>
      <c r="E94" s="73"/>
      <c r="F94" s="73"/>
      <c r="G94" s="6" t="s">
        <v>14</v>
      </c>
      <c r="H94" s="36"/>
      <c r="I94" s="36"/>
      <c r="J94" s="36"/>
      <c r="K94" s="36"/>
      <c r="L94" s="36"/>
      <c r="M94" s="36"/>
      <c r="N94" s="36"/>
      <c r="O94" s="36"/>
    </row>
    <row r="95" spans="1:15" x14ac:dyDescent="0.2">
      <c r="A95" s="27" t="s">
        <v>50</v>
      </c>
      <c r="B95" s="74"/>
      <c r="C95" s="74"/>
      <c r="D95" s="75"/>
      <c r="E95" s="75"/>
      <c r="F95" s="75"/>
      <c r="G95" s="3" t="s">
        <v>51</v>
      </c>
      <c r="H95" s="36"/>
      <c r="I95" s="36"/>
      <c r="J95" s="36"/>
      <c r="K95" s="36"/>
      <c r="L95" s="36"/>
      <c r="M95" s="36"/>
      <c r="N95" s="36"/>
      <c r="O95" s="36"/>
    </row>
    <row r="96" spans="1:15" x14ac:dyDescent="0.2">
      <c r="A96" s="27" t="s">
        <v>239</v>
      </c>
      <c r="B96" s="74"/>
      <c r="C96" s="74"/>
      <c r="D96" s="75"/>
      <c r="E96" s="75"/>
      <c r="F96" s="75"/>
      <c r="G96" s="3" t="s">
        <v>240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workbookViewId="0">
      <selection activeCell="K157" sqref="K157"/>
    </sheetView>
  </sheetViews>
  <sheetFormatPr defaultRowHeight="14.25" x14ac:dyDescent="0.2"/>
  <cols>
    <col min="1" max="1" width="36.140625" style="9" customWidth="1"/>
    <col min="2" max="2" width="19.7109375" style="52" customWidth="1"/>
    <col min="3" max="4" width="13.28515625" style="52" customWidth="1"/>
    <col min="5" max="5" width="17.5703125" style="52" customWidth="1"/>
    <col min="6" max="6" width="15.42578125" style="52" customWidth="1"/>
    <col min="7" max="7" width="30.5703125" style="9" customWidth="1"/>
    <col min="8" max="16384" width="9.140625" style="9"/>
  </cols>
  <sheetData>
    <row r="1" spans="1:9" ht="18" x14ac:dyDescent="0.2">
      <c r="A1" s="24" t="s">
        <v>94</v>
      </c>
      <c r="B1" s="24"/>
      <c r="C1" s="45"/>
      <c r="D1" s="45"/>
      <c r="E1" s="45"/>
      <c r="F1" s="45"/>
      <c r="G1" s="4" t="s">
        <v>95</v>
      </c>
    </row>
    <row r="2" spans="1:9" x14ac:dyDescent="0.2">
      <c r="A2" s="25" t="s">
        <v>16</v>
      </c>
      <c r="B2" s="46"/>
      <c r="C2" s="46"/>
      <c r="D2" s="46"/>
      <c r="E2" s="46"/>
      <c r="F2" s="46"/>
      <c r="G2" s="2" t="s">
        <v>1</v>
      </c>
    </row>
    <row r="3" spans="1:9" x14ac:dyDescent="0.2">
      <c r="A3" s="20" t="s">
        <v>96</v>
      </c>
      <c r="B3" s="28">
        <v>2012</v>
      </c>
      <c r="C3" s="28">
        <v>2013</v>
      </c>
      <c r="D3" s="28">
        <v>2014</v>
      </c>
      <c r="E3" s="28">
        <v>2015</v>
      </c>
      <c r="F3" s="28">
        <v>2016</v>
      </c>
      <c r="G3" s="28" t="s">
        <v>97</v>
      </c>
    </row>
    <row r="4" spans="1:9" x14ac:dyDescent="0.2">
      <c r="A4" s="33" t="s">
        <v>98</v>
      </c>
      <c r="B4" s="32">
        <v>60897.836260778997</v>
      </c>
      <c r="C4" s="32">
        <v>71930.668260836595</v>
      </c>
      <c r="D4" s="32">
        <v>81111.722998874116</v>
      </c>
      <c r="E4" s="32">
        <v>88095.023124864398</v>
      </c>
      <c r="F4" s="32">
        <v>100887.06602552001</v>
      </c>
      <c r="G4" s="32" t="s">
        <v>99</v>
      </c>
      <c r="I4" s="17"/>
    </row>
    <row r="5" spans="1:9" s="42" customFormat="1" x14ac:dyDescent="0.2">
      <c r="A5" s="21" t="s">
        <v>100</v>
      </c>
      <c r="B5" s="61">
        <v>1370.5391894033241</v>
      </c>
      <c r="C5" s="61">
        <v>3930.1530350093972</v>
      </c>
      <c r="D5" s="61">
        <v>5819.6360907004109</v>
      </c>
      <c r="E5" s="61">
        <v>5739.7138787387303</v>
      </c>
      <c r="F5" s="61">
        <v>15153.856944090001</v>
      </c>
      <c r="G5" s="1" t="s">
        <v>101</v>
      </c>
    </row>
    <row r="6" spans="1:9" s="42" customFormat="1" x14ac:dyDescent="0.2">
      <c r="A6" s="21" t="s">
        <v>102</v>
      </c>
      <c r="B6" s="61">
        <v>8297.9458180000001</v>
      </c>
      <c r="C6" s="61">
        <v>7997.4827118000003</v>
      </c>
      <c r="D6" s="61">
        <v>9502.9699913999993</v>
      </c>
      <c r="E6" s="61">
        <v>13004.997148799999</v>
      </c>
      <c r="F6" s="61">
        <v>14355.499956200001</v>
      </c>
      <c r="G6" s="1" t="s">
        <v>103</v>
      </c>
      <c r="I6" s="47"/>
    </row>
    <row r="7" spans="1:9" x14ac:dyDescent="0.2">
      <c r="A7" s="21" t="s">
        <v>104</v>
      </c>
      <c r="B7" s="61">
        <v>5890.2121882545316</v>
      </c>
      <c r="C7" s="61">
        <v>8274.6465235201158</v>
      </c>
      <c r="D7" s="61">
        <v>8959.2494905688363</v>
      </c>
      <c r="E7" s="61">
        <v>7002.1837496992002</v>
      </c>
      <c r="F7" s="61">
        <v>7752.4550895846942</v>
      </c>
      <c r="G7" s="1" t="s">
        <v>105</v>
      </c>
    </row>
    <row r="8" spans="1:9" x14ac:dyDescent="0.2">
      <c r="A8" s="21" t="s">
        <v>106</v>
      </c>
      <c r="B8" s="61">
        <v>2739.7840691399301</v>
      </c>
      <c r="C8" s="61">
        <v>2271.8281648086995</v>
      </c>
      <c r="D8" s="61">
        <v>2306.58071062</v>
      </c>
      <c r="E8" s="61">
        <v>3291.4776266866702</v>
      </c>
      <c r="F8" s="61">
        <v>6099.6303413799988</v>
      </c>
      <c r="G8" s="1" t="s">
        <v>107</v>
      </c>
    </row>
    <row r="9" spans="1:9" x14ac:dyDescent="0.2">
      <c r="A9" s="21" t="s">
        <v>108</v>
      </c>
      <c r="B9" s="61">
        <v>1021.023401</v>
      </c>
      <c r="C9" s="61">
        <v>2659.7364659999998</v>
      </c>
      <c r="D9" s="61">
        <v>2718.7140979999999</v>
      </c>
      <c r="E9" s="61">
        <v>4198.7566586800003</v>
      </c>
      <c r="F9" s="61">
        <v>3974.4843890000002</v>
      </c>
      <c r="G9" s="1" t="s">
        <v>109</v>
      </c>
    </row>
    <row r="10" spans="1:9" x14ac:dyDescent="0.2">
      <c r="A10" s="21" t="s">
        <v>110</v>
      </c>
      <c r="B10" s="61">
        <v>2091.7017471645199</v>
      </c>
      <c r="C10" s="61">
        <v>2669.0715583606375</v>
      </c>
      <c r="D10" s="61">
        <v>2709.9429302799704</v>
      </c>
      <c r="E10" s="61">
        <v>2621.50801193708</v>
      </c>
      <c r="F10" s="61">
        <v>3333.9210558620694</v>
      </c>
      <c r="G10" s="1" t="s">
        <v>111</v>
      </c>
    </row>
    <row r="11" spans="1:9" x14ac:dyDescent="0.2">
      <c r="A11" s="21" t="s">
        <v>112</v>
      </c>
      <c r="B11" s="61">
        <v>2258.2547949499999</v>
      </c>
      <c r="C11" s="61">
        <v>2288.2518404269999</v>
      </c>
      <c r="D11" s="61">
        <v>2250.9073279242002</v>
      </c>
      <c r="E11" s="61">
        <v>1818.0035788370001</v>
      </c>
      <c r="F11" s="61">
        <v>2745.6789816499995</v>
      </c>
      <c r="G11" s="1" t="s">
        <v>113</v>
      </c>
    </row>
    <row r="12" spans="1:9" x14ac:dyDescent="0.2">
      <c r="A12" s="21" t="s">
        <v>114</v>
      </c>
      <c r="B12" s="61">
        <v>2410.9914796965309</v>
      </c>
      <c r="C12" s="61">
        <v>2424.6339046330613</v>
      </c>
      <c r="D12" s="61">
        <v>3111.7358877406114</v>
      </c>
      <c r="E12" s="61">
        <v>3643.8669096399999</v>
      </c>
      <c r="F12" s="61">
        <v>2019.6935465199999</v>
      </c>
      <c r="G12" s="1" t="s">
        <v>115</v>
      </c>
    </row>
    <row r="13" spans="1:9" x14ac:dyDescent="0.2">
      <c r="A13" s="21" t="s">
        <v>116</v>
      </c>
      <c r="B13" s="61">
        <v>1562.59647907</v>
      </c>
      <c r="C13" s="61">
        <v>1720.9012759313</v>
      </c>
      <c r="D13" s="61">
        <v>1211.2427438</v>
      </c>
      <c r="E13" s="61">
        <v>1916.3406763400001</v>
      </c>
      <c r="F13" s="61">
        <v>2001.0837457</v>
      </c>
      <c r="G13" s="1" t="s">
        <v>117</v>
      </c>
    </row>
    <row r="14" spans="1:9" x14ac:dyDescent="0.2">
      <c r="A14" s="21" t="s">
        <v>118</v>
      </c>
      <c r="B14" s="61">
        <v>1492.3463622301042</v>
      </c>
      <c r="C14" s="61">
        <v>1199.9555568199999</v>
      </c>
      <c r="D14" s="61">
        <v>1297.78191137</v>
      </c>
      <c r="E14" s="61">
        <v>3297.3610421204999</v>
      </c>
      <c r="F14" s="61">
        <v>1744.1608486353059</v>
      </c>
      <c r="G14" s="1" t="s">
        <v>119</v>
      </c>
    </row>
    <row r="15" spans="1:9" x14ac:dyDescent="0.2">
      <c r="A15" s="22" t="s">
        <v>120</v>
      </c>
      <c r="B15" s="62">
        <v>31762.440731870054</v>
      </c>
      <c r="C15" s="62">
        <v>36494.007223526387</v>
      </c>
      <c r="D15" s="62">
        <v>41222.961816470088</v>
      </c>
      <c r="E15" s="62">
        <v>41560.813843385215</v>
      </c>
      <c r="F15" s="62">
        <v>41706.601126897935</v>
      </c>
      <c r="G15" s="23" t="s">
        <v>121</v>
      </c>
    </row>
    <row r="16" spans="1:9" x14ac:dyDescent="0.2">
      <c r="A16" s="6" t="s">
        <v>13</v>
      </c>
      <c r="B16" s="48"/>
      <c r="C16" s="48"/>
      <c r="D16" s="48"/>
      <c r="E16" s="48"/>
      <c r="F16" s="48"/>
      <c r="G16" s="6" t="s">
        <v>14</v>
      </c>
    </row>
    <row r="17" spans="1:8" x14ac:dyDescent="0.2">
      <c r="A17" s="59" t="s">
        <v>122</v>
      </c>
      <c r="B17" s="17"/>
      <c r="C17" s="17"/>
      <c r="D17" s="17"/>
      <c r="E17" s="17"/>
      <c r="F17" s="17"/>
      <c r="G17" s="3" t="s">
        <v>123</v>
      </c>
    </row>
    <row r="18" spans="1:8" x14ac:dyDescent="0.2">
      <c r="A18" s="59" t="s">
        <v>124</v>
      </c>
      <c r="B18" s="17"/>
      <c r="C18" s="17"/>
      <c r="D18" s="17"/>
      <c r="E18" s="17"/>
      <c r="F18" s="17"/>
      <c r="G18" s="3" t="s">
        <v>125</v>
      </c>
    </row>
    <row r="19" spans="1:8" x14ac:dyDescent="0.2">
      <c r="A19" s="59" t="s">
        <v>52</v>
      </c>
      <c r="B19" s="49"/>
      <c r="C19" s="49"/>
      <c r="D19" s="49"/>
      <c r="E19" s="49"/>
      <c r="F19" s="49"/>
      <c r="G19" s="3" t="s">
        <v>126</v>
      </c>
    </row>
    <row r="20" spans="1:8" x14ac:dyDescent="0.2">
      <c r="A20" s="14"/>
      <c r="B20" s="9"/>
      <c r="C20" s="9"/>
      <c r="D20" s="9"/>
      <c r="E20" s="9"/>
      <c r="F20" s="9"/>
      <c r="G20" s="16"/>
    </row>
    <row r="21" spans="1:8" ht="18" x14ac:dyDescent="0.2">
      <c r="A21" s="24" t="s">
        <v>127</v>
      </c>
      <c r="B21" s="24"/>
      <c r="C21" s="45"/>
      <c r="D21" s="45"/>
      <c r="E21" s="45"/>
      <c r="F21" s="45"/>
      <c r="G21" s="4" t="s">
        <v>128</v>
      </c>
    </row>
    <row r="22" spans="1:8" x14ac:dyDescent="0.2">
      <c r="A22" s="25" t="s">
        <v>57</v>
      </c>
      <c r="B22" s="46"/>
      <c r="C22" s="46"/>
      <c r="D22" s="46"/>
      <c r="E22" s="46"/>
      <c r="F22" s="46"/>
      <c r="G22" s="2" t="s">
        <v>57</v>
      </c>
    </row>
    <row r="23" spans="1:8" x14ac:dyDescent="0.2">
      <c r="A23" s="20" t="s">
        <v>96</v>
      </c>
      <c r="B23" s="28">
        <v>2012</v>
      </c>
      <c r="C23" s="28">
        <v>2013</v>
      </c>
      <c r="D23" s="28">
        <v>2014</v>
      </c>
      <c r="E23" s="28">
        <v>2015</v>
      </c>
      <c r="F23" s="28">
        <v>2016</v>
      </c>
      <c r="G23" s="28" t="s">
        <v>97</v>
      </c>
    </row>
    <row r="24" spans="1:8" x14ac:dyDescent="0.2">
      <c r="A24" s="33" t="s">
        <v>98</v>
      </c>
      <c r="B24" s="60">
        <f t="shared" ref="B24:B35" si="0">+B4/$B$4*100</f>
        <v>100</v>
      </c>
      <c r="C24" s="60">
        <f t="shared" ref="C24:C35" si="1">+C4/$C$4*100</f>
        <v>100</v>
      </c>
      <c r="D24" s="60">
        <f t="shared" ref="D24:D35" si="2">+D4/$D$4*100</f>
        <v>100</v>
      </c>
      <c r="E24" s="60">
        <f t="shared" ref="E24:E35" si="3">+E4/$E$4*100</f>
        <v>100</v>
      </c>
      <c r="F24" s="60">
        <f t="shared" ref="F24:F35" si="4">+F4/$F$4*100</f>
        <v>100</v>
      </c>
      <c r="G24" s="60" t="s">
        <v>99</v>
      </c>
    </row>
    <row r="25" spans="1:8" x14ac:dyDescent="0.2">
      <c r="A25" s="21" t="s">
        <v>100</v>
      </c>
      <c r="B25" s="34">
        <f t="shared" si="0"/>
        <v>2.2505548202638099</v>
      </c>
      <c r="C25" s="34">
        <f t="shared" si="1"/>
        <v>5.4638072049571242</v>
      </c>
      <c r="D25" s="34">
        <f t="shared" si="2"/>
        <v>7.1748396847409985</v>
      </c>
      <c r="E25" s="34">
        <f t="shared" si="3"/>
        <v>6.5153667882047737</v>
      </c>
      <c r="F25" s="34">
        <f t="shared" si="4"/>
        <v>15.020614178884676</v>
      </c>
      <c r="G25" s="1" t="s">
        <v>101</v>
      </c>
      <c r="H25" s="51"/>
    </row>
    <row r="26" spans="1:8" x14ac:dyDescent="0.2">
      <c r="A26" s="21" t="s">
        <v>102</v>
      </c>
      <c r="B26" s="34">
        <f t="shared" si="0"/>
        <v>13.626010918460594</v>
      </c>
      <c r="C26" s="34">
        <f t="shared" si="1"/>
        <v>11.118321162816603</v>
      </c>
      <c r="D26" s="34">
        <f t="shared" si="2"/>
        <v>11.71590201767987</v>
      </c>
      <c r="E26" s="34">
        <f t="shared" si="3"/>
        <v>14.762465219365383</v>
      </c>
      <c r="F26" s="34">
        <f t="shared" si="4"/>
        <v>14.229276875361494</v>
      </c>
      <c r="G26" s="1" t="s">
        <v>103</v>
      </c>
      <c r="H26" s="51"/>
    </row>
    <row r="27" spans="1:8" x14ac:dyDescent="0.2">
      <c r="A27" s="21" t="s">
        <v>104</v>
      </c>
      <c r="B27" s="34">
        <f t="shared" si="0"/>
        <v>9.6722848461006805</v>
      </c>
      <c r="C27" s="34">
        <f t="shared" si="1"/>
        <v>11.503641942424903</v>
      </c>
      <c r="D27" s="34">
        <f t="shared" si="2"/>
        <v>11.045566731079299</v>
      </c>
      <c r="E27" s="34">
        <f t="shared" si="3"/>
        <v>7.9484441927830858</v>
      </c>
      <c r="F27" s="34">
        <f t="shared" si="4"/>
        <v>7.6842903604944386</v>
      </c>
      <c r="G27" s="1" t="s">
        <v>105</v>
      </c>
      <c r="H27" s="51"/>
    </row>
    <row r="28" spans="1:8" x14ac:dyDescent="0.2">
      <c r="A28" s="21" t="s">
        <v>106</v>
      </c>
      <c r="B28" s="34">
        <f t="shared" si="0"/>
        <v>4.498984261784809</v>
      </c>
      <c r="C28" s="34">
        <f t="shared" si="1"/>
        <v>3.1583582076153465</v>
      </c>
      <c r="D28" s="34">
        <f t="shared" si="2"/>
        <v>2.8437081908024773</v>
      </c>
      <c r="E28" s="34">
        <f t="shared" si="3"/>
        <v>3.7362810178520363</v>
      </c>
      <c r="F28" s="34">
        <f t="shared" si="4"/>
        <v>6.0459983441654055</v>
      </c>
      <c r="G28" s="1" t="s">
        <v>107</v>
      </c>
      <c r="H28" s="51"/>
    </row>
    <row r="29" spans="1:8" x14ac:dyDescent="0.2">
      <c r="A29" s="21" t="s">
        <v>108</v>
      </c>
      <c r="B29" s="34">
        <f t="shared" si="0"/>
        <v>1.6766168778603814</v>
      </c>
      <c r="C29" s="34">
        <f t="shared" si="1"/>
        <v>3.6976390325684227</v>
      </c>
      <c r="D29" s="34">
        <f t="shared" si="2"/>
        <v>3.3518140134167012</v>
      </c>
      <c r="E29" s="34">
        <f t="shared" si="3"/>
        <v>4.7661678375732457</v>
      </c>
      <c r="F29" s="34">
        <f t="shared" si="4"/>
        <v>3.9395380850847914</v>
      </c>
      <c r="G29" s="1" t="s">
        <v>109</v>
      </c>
      <c r="H29" s="51"/>
    </row>
    <row r="30" spans="1:8" x14ac:dyDescent="0.2">
      <c r="A30" s="21" t="s">
        <v>110</v>
      </c>
      <c r="B30" s="34">
        <f t="shared" si="0"/>
        <v>3.4347718664540992</v>
      </c>
      <c r="C30" s="34">
        <f t="shared" si="1"/>
        <v>3.7106169355774514</v>
      </c>
      <c r="D30" s="34">
        <f t="shared" si="2"/>
        <v>3.3410003265712729</v>
      </c>
      <c r="E30" s="34">
        <f t="shared" si="3"/>
        <v>2.97577311288221</v>
      </c>
      <c r="F30" s="34">
        <f t="shared" si="4"/>
        <v>3.3046070098011708</v>
      </c>
      <c r="G30" s="1" t="s">
        <v>111</v>
      </c>
      <c r="H30" s="51"/>
    </row>
    <row r="31" spans="1:8" x14ac:dyDescent="0.2">
      <c r="A31" s="21" t="s">
        <v>112</v>
      </c>
      <c r="B31" s="34">
        <f t="shared" si="0"/>
        <v>3.7082677047499955</v>
      </c>
      <c r="C31" s="34">
        <f t="shared" si="1"/>
        <v>3.1811908546842496</v>
      </c>
      <c r="D31" s="34">
        <f t="shared" si="2"/>
        <v>2.7750702915723342</v>
      </c>
      <c r="E31" s="34">
        <f t="shared" si="3"/>
        <v>2.0636847739516369</v>
      </c>
      <c r="F31" s="34">
        <f t="shared" si="4"/>
        <v>2.7215371502185057</v>
      </c>
      <c r="G31" s="1" t="s">
        <v>113</v>
      </c>
      <c r="H31" s="51"/>
    </row>
    <row r="32" spans="1:8" x14ac:dyDescent="0.2">
      <c r="A32" s="21" t="s">
        <v>114</v>
      </c>
      <c r="B32" s="34">
        <f t="shared" si="0"/>
        <v>3.9590757697401475</v>
      </c>
      <c r="C32" s="34">
        <f t="shared" si="1"/>
        <v>3.3707929639146399</v>
      </c>
      <c r="D32" s="34">
        <f t="shared" si="2"/>
        <v>3.8363577701139504</v>
      </c>
      <c r="E32" s="34">
        <f t="shared" si="3"/>
        <v>4.1362914502845918</v>
      </c>
      <c r="F32" s="34">
        <f t="shared" si="4"/>
        <v>2.0019350607431741</v>
      </c>
      <c r="G32" s="1" t="s">
        <v>115</v>
      </c>
      <c r="H32" s="51"/>
    </row>
    <row r="33" spans="1:8" x14ac:dyDescent="0.2">
      <c r="A33" s="21" t="s">
        <v>116</v>
      </c>
      <c r="B33" s="34">
        <f t="shared" si="0"/>
        <v>2.5659310330478586</v>
      </c>
      <c r="C33" s="34">
        <f t="shared" si="1"/>
        <v>2.39244444343396</v>
      </c>
      <c r="D33" s="34">
        <f t="shared" si="2"/>
        <v>1.493301706606347</v>
      </c>
      <c r="E33" s="34">
        <f t="shared" si="3"/>
        <v>2.1753109408051476</v>
      </c>
      <c r="F33" s="34">
        <f t="shared" si="4"/>
        <v>1.9834888896400393</v>
      </c>
      <c r="G33" s="1" t="s">
        <v>117</v>
      </c>
      <c r="H33" s="51"/>
    </row>
    <row r="34" spans="1:8" x14ac:dyDescent="0.2">
      <c r="A34" s="21" t="s">
        <v>118</v>
      </c>
      <c r="B34" s="34">
        <f t="shared" si="0"/>
        <v>2.4505737048513887</v>
      </c>
      <c r="C34" s="34">
        <f t="shared" si="1"/>
        <v>1.6682113288155398</v>
      </c>
      <c r="D34" s="34">
        <f t="shared" si="2"/>
        <v>1.5999930261474213</v>
      </c>
      <c r="E34" s="34">
        <f t="shared" si="3"/>
        <v>3.742959505722447</v>
      </c>
      <c r="F34" s="34">
        <f t="shared" si="4"/>
        <v>1.7288250291609328</v>
      </c>
      <c r="G34" s="1" t="s">
        <v>119</v>
      </c>
      <c r="H34" s="51"/>
    </row>
    <row r="35" spans="1:8" x14ac:dyDescent="0.2">
      <c r="A35" s="22" t="s">
        <v>120</v>
      </c>
      <c r="B35" s="35">
        <f t="shared" si="0"/>
        <v>52.156928196686238</v>
      </c>
      <c r="C35" s="35">
        <f t="shared" si="1"/>
        <v>50.734975923191762</v>
      </c>
      <c r="D35" s="35">
        <f t="shared" si="2"/>
        <v>50.822446241269326</v>
      </c>
      <c r="E35" s="35">
        <f t="shared" si="3"/>
        <v>47.177255160575434</v>
      </c>
      <c r="F35" s="35">
        <f t="shared" si="4"/>
        <v>41.339889016445369</v>
      </c>
      <c r="G35" s="23" t="s">
        <v>121</v>
      </c>
      <c r="H35" s="51"/>
    </row>
    <row r="36" spans="1:8" x14ac:dyDescent="0.2">
      <c r="A36" s="6" t="s">
        <v>13</v>
      </c>
      <c r="B36" s="48"/>
      <c r="C36" s="48"/>
      <c r="D36" s="48"/>
      <c r="E36" s="48"/>
      <c r="F36" s="48"/>
      <c r="G36" s="6" t="s">
        <v>14</v>
      </c>
    </row>
    <row r="37" spans="1:8" x14ac:dyDescent="0.2">
      <c r="A37" s="59" t="s">
        <v>122</v>
      </c>
      <c r="B37" s="17"/>
      <c r="C37" s="17"/>
      <c r="D37" s="17"/>
      <c r="E37" s="17"/>
      <c r="F37" s="17"/>
      <c r="G37" s="3" t="s">
        <v>123</v>
      </c>
    </row>
    <row r="38" spans="1:8" x14ac:dyDescent="0.2">
      <c r="A38" s="59" t="s">
        <v>124</v>
      </c>
      <c r="B38" s="17"/>
      <c r="C38" s="17"/>
      <c r="D38" s="17"/>
      <c r="E38" s="17"/>
      <c r="F38" s="17"/>
      <c r="G38" s="3" t="s">
        <v>125</v>
      </c>
    </row>
    <row r="39" spans="1:8" x14ac:dyDescent="0.2">
      <c r="A39" s="59" t="s">
        <v>52</v>
      </c>
      <c r="B39" s="49"/>
      <c r="C39" s="49"/>
      <c r="D39" s="49"/>
      <c r="E39" s="49"/>
      <c r="F39" s="49"/>
      <c r="G39" s="3" t="s">
        <v>126</v>
      </c>
    </row>
    <row r="41" spans="1:8" ht="18" x14ac:dyDescent="0.2">
      <c r="A41" s="24" t="s">
        <v>129</v>
      </c>
      <c r="B41" s="24"/>
      <c r="C41" s="45"/>
      <c r="D41" s="45"/>
      <c r="E41" s="45"/>
      <c r="F41" s="45"/>
      <c r="G41" s="4" t="s">
        <v>130</v>
      </c>
    </row>
    <row r="42" spans="1:8" x14ac:dyDescent="0.2">
      <c r="A42" s="25" t="s">
        <v>16</v>
      </c>
      <c r="B42" s="46"/>
      <c r="C42" s="46"/>
      <c r="D42" s="46"/>
      <c r="E42" s="46"/>
      <c r="F42" s="46"/>
      <c r="G42" s="2" t="s">
        <v>1</v>
      </c>
    </row>
    <row r="43" spans="1:8" x14ac:dyDescent="0.2">
      <c r="A43" s="20" t="s">
        <v>96</v>
      </c>
      <c r="B43" s="28">
        <v>2012</v>
      </c>
      <c r="C43" s="28">
        <v>2013</v>
      </c>
      <c r="D43" s="28">
        <v>2014</v>
      </c>
      <c r="E43" s="28">
        <v>2015</v>
      </c>
      <c r="F43" s="28">
        <v>2016</v>
      </c>
      <c r="G43" s="28" t="s">
        <v>97</v>
      </c>
    </row>
    <row r="44" spans="1:8" x14ac:dyDescent="0.2">
      <c r="A44" s="33" t="s">
        <v>98</v>
      </c>
      <c r="B44" s="60">
        <v>60897.836260778997</v>
      </c>
      <c r="C44" s="60">
        <v>71931</v>
      </c>
      <c r="D44" s="60">
        <v>81111.722998874087</v>
      </c>
      <c r="E44" s="60">
        <v>88095.023124864412</v>
      </c>
      <c r="F44" s="60">
        <v>100887.06602552001</v>
      </c>
      <c r="G44" s="60" t="s">
        <v>99</v>
      </c>
    </row>
    <row r="45" spans="1:8" x14ac:dyDescent="0.2">
      <c r="A45" s="21" t="s">
        <v>131</v>
      </c>
      <c r="B45" s="57">
        <v>458.59828446804079</v>
      </c>
      <c r="C45" s="57">
        <v>357.96134187000001</v>
      </c>
      <c r="D45" s="57">
        <v>265.55262512000002</v>
      </c>
      <c r="E45" s="57">
        <v>269.01943532000001</v>
      </c>
      <c r="F45" s="57">
        <v>144.29147990000001</v>
      </c>
      <c r="G45" s="1" t="s">
        <v>132</v>
      </c>
    </row>
    <row r="46" spans="1:8" x14ac:dyDescent="0.2">
      <c r="A46" s="21" t="s">
        <v>133</v>
      </c>
      <c r="B46" s="57">
        <v>219.520285825</v>
      </c>
      <c r="C46" s="57">
        <v>282.72438491499997</v>
      </c>
      <c r="D46" s="57">
        <v>1141.0602192377</v>
      </c>
      <c r="E46" s="57">
        <v>938.79374772680001</v>
      </c>
      <c r="F46" s="57">
        <v>716.12415656999997</v>
      </c>
      <c r="G46" s="1" t="s">
        <v>134</v>
      </c>
    </row>
    <row r="47" spans="1:8" x14ac:dyDescent="0.2">
      <c r="A47" s="21" t="s">
        <v>135</v>
      </c>
      <c r="B47" s="57">
        <v>18.573431769999999</v>
      </c>
      <c r="C47" s="57">
        <v>40.095070145999998</v>
      </c>
      <c r="D47" s="57">
        <v>35.963925460399999</v>
      </c>
      <c r="E47" s="57">
        <v>27.606641033599999</v>
      </c>
      <c r="F47" s="57">
        <v>30.003041</v>
      </c>
      <c r="G47" s="1" t="s">
        <v>136</v>
      </c>
    </row>
    <row r="48" spans="1:8" x14ac:dyDescent="0.2">
      <c r="A48" s="21" t="s">
        <v>137</v>
      </c>
      <c r="B48" s="57">
        <v>1003.3008819259592</v>
      </c>
      <c r="C48" s="57">
        <v>606.02344168080003</v>
      </c>
      <c r="D48" s="57">
        <v>761.56088201909995</v>
      </c>
      <c r="E48" s="57">
        <v>543.27726698840002</v>
      </c>
      <c r="F48" s="57">
        <v>501.18388971999997</v>
      </c>
      <c r="G48" s="1" t="s">
        <v>138</v>
      </c>
    </row>
    <row r="49" spans="1:7" ht="15.75" customHeight="1" x14ac:dyDescent="0.2">
      <c r="A49" s="21" t="s">
        <v>139</v>
      </c>
      <c r="B49" s="57">
        <v>125.36157148000002</v>
      </c>
      <c r="C49" s="57">
        <v>326.87000248999999</v>
      </c>
      <c r="D49" s="57">
        <v>615.64588989499998</v>
      </c>
      <c r="E49" s="57">
        <v>1434.7605433000001</v>
      </c>
      <c r="F49" s="57">
        <v>1474.6821376600001</v>
      </c>
      <c r="G49" s="1" t="s">
        <v>140</v>
      </c>
    </row>
    <row r="50" spans="1:7" ht="15.75" customHeight="1" x14ac:dyDescent="0.2">
      <c r="A50" s="21" t="s">
        <v>116</v>
      </c>
      <c r="B50" s="57">
        <v>1562.59647907</v>
      </c>
      <c r="C50" s="57">
        <v>1720.9012759313</v>
      </c>
      <c r="D50" s="57">
        <v>1211.2427438</v>
      </c>
      <c r="E50" s="57">
        <v>1916.3406763400001</v>
      </c>
      <c r="F50" s="57">
        <v>2001.0837457</v>
      </c>
      <c r="G50" s="1" t="s">
        <v>117</v>
      </c>
    </row>
    <row r="51" spans="1:7" x14ac:dyDescent="0.2">
      <c r="A51" s="21" t="s">
        <v>141</v>
      </c>
      <c r="B51" s="57">
        <v>16.627573000000002</v>
      </c>
      <c r="C51" s="57">
        <v>43.376204960000003</v>
      </c>
      <c r="D51" s="57">
        <v>52.383014119999999</v>
      </c>
      <c r="E51" s="57">
        <v>62.005049159999999</v>
      </c>
      <c r="F51" s="57">
        <v>66.381160919999999</v>
      </c>
      <c r="G51" s="1" t="s">
        <v>142</v>
      </c>
    </row>
    <row r="52" spans="1:7" x14ac:dyDescent="0.2">
      <c r="A52" s="21" t="s">
        <v>143</v>
      </c>
      <c r="B52" s="57">
        <v>763.85702403548191</v>
      </c>
      <c r="C52" s="57">
        <v>974.70352083936223</v>
      </c>
      <c r="D52" s="57">
        <v>989.62911172002794</v>
      </c>
      <c r="E52" s="57">
        <v>957.33405166292403</v>
      </c>
      <c r="F52" s="57">
        <v>1270.0651641379311</v>
      </c>
      <c r="G52" s="1" t="s">
        <v>144</v>
      </c>
    </row>
    <row r="53" spans="1:7" x14ac:dyDescent="0.2">
      <c r="A53" s="21" t="s">
        <v>145</v>
      </c>
      <c r="B53" s="57">
        <v>12.255858999999999</v>
      </c>
      <c r="C53" s="57">
        <v>6.1557040000000001</v>
      </c>
      <c r="D53" s="57">
        <v>20.032401</v>
      </c>
      <c r="E53" s="57">
        <v>17.505987999999999</v>
      </c>
      <c r="F53" s="57">
        <v>22.082364999999999</v>
      </c>
      <c r="G53" s="1" t="s">
        <v>146</v>
      </c>
    </row>
    <row r="54" spans="1:7" x14ac:dyDescent="0.2">
      <c r="A54" s="21" t="s">
        <v>147</v>
      </c>
      <c r="B54" s="57">
        <v>23.898</v>
      </c>
      <c r="C54" s="57">
        <v>44.731999999999999</v>
      </c>
      <c r="D54" s="57">
        <v>-9.2910000000000004</v>
      </c>
      <c r="E54" s="57">
        <v>-16</v>
      </c>
      <c r="F54" s="57">
        <v>-119.995</v>
      </c>
      <c r="G54" s="1" t="s">
        <v>148</v>
      </c>
    </row>
    <row r="55" spans="1:7" x14ac:dyDescent="0.2">
      <c r="A55" s="21" t="s">
        <v>149</v>
      </c>
      <c r="B55" s="57">
        <v>973.15213338000001</v>
      </c>
      <c r="C55" s="57">
        <v>1050.8242429899999</v>
      </c>
      <c r="D55" s="57">
        <v>1433.14210875</v>
      </c>
      <c r="E55" s="57">
        <v>684.18788873250003</v>
      </c>
      <c r="F55" s="57">
        <v>1305.2830083800002</v>
      </c>
      <c r="G55" s="1" t="s">
        <v>150</v>
      </c>
    </row>
    <row r="56" spans="1:7" x14ac:dyDescent="0.2">
      <c r="A56" s="21" t="s">
        <v>110</v>
      </c>
      <c r="B56" s="57">
        <v>2091.7017471645199</v>
      </c>
      <c r="C56" s="57">
        <v>2669.0715583606375</v>
      </c>
      <c r="D56" s="57">
        <v>2709.9429302799704</v>
      </c>
      <c r="E56" s="57">
        <v>2621.50801193708</v>
      </c>
      <c r="F56" s="57">
        <v>3333.9210558620694</v>
      </c>
      <c r="G56" s="1" t="s">
        <v>111</v>
      </c>
    </row>
    <row r="57" spans="1:7" x14ac:dyDescent="0.2">
      <c r="A57" s="21" t="s">
        <v>151</v>
      </c>
      <c r="B57" s="57">
        <v>676.31144400000005</v>
      </c>
      <c r="C57" s="57">
        <v>127.15882999999999</v>
      </c>
      <c r="D57" s="57">
        <v>236.11698823000003</v>
      </c>
      <c r="E57" s="57">
        <v>170.11100945999999</v>
      </c>
      <c r="F57" s="57">
        <v>155.08046146999999</v>
      </c>
      <c r="G57" s="1" t="s">
        <v>152</v>
      </c>
    </row>
    <row r="58" spans="1:7" x14ac:dyDescent="0.2">
      <c r="A58" s="21" t="s">
        <v>153</v>
      </c>
      <c r="B58" s="57">
        <v>0</v>
      </c>
      <c r="C58" s="57">
        <v>9.9956859999999992</v>
      </c>
      <c r="D58" s="57">
        <v>629.30599099999995</v>
      </c>
      <c r="E58" s="57">
        <v>918.14830700000005</v>
      </c>
      <c r="F58" s="57">
        <v>949.57190100000003</v>
      </c>
      <c r="G58" s="1" t="s">
        <v>154</v>
      </c>
    </row>
    <row r="59" spans="1:7" x14ac:dyDescent="0.2">
      <c r="A59" s="21" t="s">
        <v>155</v>
      </c>
      <c r="B59" s="57">
        <v>240.93337610551021</v>
      </c>
      <c r="C59" s="57">
        <v>616.14282835387758</v>
      </c>
      <c r="D59" s="57">
        <v>847.61218903673466</v>
      </c>
      <c r="E59" s="57">
        <v>1093.08618</v>
      </c>
      <c r="F59" s="57">
        <v>1373.1788162600001</v>
      </c>
      <c r="G59" s="1" t="s">
        <v>156</v>
      </c>
    </row>
    <row r="60" spans="1:7" x14ac:dyDescent="0.2">
      <c r="A60" s="21" t="s">
        <v>106</v>
      </c>
      <c r="B60" s="57">
        <v>2739.7840691399301</v>
      </c>
      <c r="C60" s="57">
        <v>2271.8281648086995</v>
      </c>
      <c r="D60" s="57">
        <v>2306.58071062</v>
      </c>
      <c r="E60" s="57">
        <v>3291.4776266866702</v>
      </c>
      <c r="F60" s="57">
        <v>6099.6303413799988</v>
      </c>
      <c r="G60" s="1" t="s">
        <v>107</v>
      </c>
    </row>
    <row r="61" spans="1:7" x14ac:dyDescent="0.2">
      <c r="A61" s="21" t="s">
        <v>157</v>
      </c>
      <c r="B61" s="57">
        <v>0</v>
      </c>
      <c r="C61" s="57">
        <v>280.432793</v>
      </c>
      <c r="D61" s="57">
        <v>466.91358007999997</v>
      </c>
      <c r="E61" s="57">
        <v>562.29206539999996</v>
      </c>
      <c r="F61" s="57">
        <v>-832.48940376999997</v>
      </c>
      <c r="G61" s="1" t="s">
        <v>158</v>
      </c>
    </row>
    <row r="62" spans="1:7" x14ac:dyDescent="0.2">
      <c r="A62" s="21" t="s">
        <v>159</v>
      </c>
      <c r="B62" s="57">
        <v>346.19632690999998</v>
      </c>
      <c r="C62" s="57">
        <v>357.52878593999998</v>
      </c>
      <c r="D62" s="57">
        <v>471.15257472000002</v>
      </c>
      <c r="E62" s="57">
        <v>445.42413792000002</v>
      </c>
      <c r="F62" s="57">
        <v>536.50427883999998</v>
      </c>
      <c r="G62" s="1" t="s">
        <v>160</v>
      </c>
    </row>
    <row r="63" spans="1:7" x14ac:dyDescent="0.2">
      <c r="A63" s="21" t="s">
        <v>161</v>
      </c>
      <c r="B63" s="57">
        <v>372.67217472000004</v>
      </c>
      <c r="C63" s="57">
        <v>36.252623019999994</v>
      </c>
      <c r="D63" s="57">
        <v>429.89101174000001</v>
      </c>
      <c r="E63" s="57">
        <v>377.10476611000001</v>
      </c>
      <c r="F63" s="57">
        <v>354.25097511000001</v>
      </c>
      <c r="G63" s="1" t="s">
        <v>162</v>
      </c>
    </row>
    <row r="64" spans="1:7" x14ac:dyDescent="0.2">
      <c r="A64" s="21" t="s">
        <v>163</v>
      </c>
      <c r="B64" s="57">
        <v>18.710560999999998</v>
      </c>
      <c r="C64" s="57">
        <v>27.04683</v>
      </c>
      <c r="D64" s="57">
        <v>22.214399</v>
      </c>
      <c r="E64" s="57">
        <v>18.771398999999999</v>
      </c>
      <c r="F64" s="57">
        <v>14.810817</v>
      </c>
      <c r="G64" s="1" t="s">
        <v>164</v>
      </c>
    </row>
    <row r="65" spans="1:7" x14ac:dyDescent="0.2">
      <c r="A65" s="21" t="s">
        <v>108</v>
      </c>
      <c r="B65" s="57">
        <v>1021.023401</v>
      </c>
      <c r="C65" s="57">
        <v>2659.7364659999998</v>
      </c>
      <c r="D65" s="57">
        <v>2718.7140979999999</v>
      </c>
      <c r="E65" s="57">
        <v>4198.7566586800003</v>
      </c>
      <c r="F65" s="57">
        <v>3974.4843890000002</v>
      </c>
      <c r="G65" s="1" t="s">
        <v>109</v>
      </c>
    </row>
    <row r="66" spans="1:7" x14ac:dyDescent="0.2">
      <c r="A66" s="21" t="s">
        <v>165</v>
      </c>
      <c r="B66" s="57">
        <v>75.921000000000006</v>
      </c>
      <c r="C66" s="57">
        <v>83.254999999999995</v>
      </c>
      <c r="D66" s="57">
        <v>89.375</v>
      </c>
      <c r="E66" s="57">
        <v>107.633</v>
      </c>
      <c r="F66" s="57">
        <v>111.751</v>
      </c>
      <c r="G66" s="1" t="s">
        <v>166</v>
      </c>
    </row>
    <row r="67" spans="1:7" s="42" customFormat="1" x14ac:dyDescent="0.2">
      <c r="A67" s="21" t="s">
        <v>167</v>
      </c>
      <c r="B67" s="57">
        <v>0</v>
      </c>
      <c r="C67" s="57">
        <v>0</v>
      </c>
      <c r="D67" s="57">
        <v>0</v>
      </c>
      <c r="E67" s="57">
        <v>1</v>
      </c>
      <c r="F67" s="57">
        <v>0</v>
      </c>
      <c r="G67" s="1" t="s">
        <v>168</v>
      </c>
    </row>
    <row r="68" spans="1:7" x14ac:dyDescent="0.2">
      <c r="A68" s="21" t="s">
        <v>169</v>
      </c>
      <c r="B68" s="57">
        <v>1083.6216478902043</v>
      </c>
      <c r="C68" s="57">
        <v>3007.0960585004077</v>
      </c>
      <c r="D68" s="57">
        <v>4109.3951027640815</v>
      </c>
      <c r="E68" s="57">
        <v>3439.4239607506001</v>
      </c>
      <c r="F68" s="57">
        <v>1545.9228532699997</v>
      </c>
      <c r="G68" s="1" t="s">
        <v>170</v>
      </c>
    </row>
    <row r="69" spans="1:7" x14ac:dyDescent="0.2">
      <c r="A69" s="21" t="s">
        <v>100</v>
      </c>
      <c r="B69" s="57">
        <v>1370.5391894033241</v>
      </c>
      <c r="C69" s="57">
        <v>3930.1530350093972</v>
      </c>
      <c r="D69" s="57">
        <v>5819.6360907004109</v>
      </c>
      <c r="E69" s="57">
        <v>5739.7138787387303</v>
      </c>
      <c r="F69" s="57">
        <v>15153.856944090001</v>
      </c>
      <c r="G69" s="1" t="s">
        <v>101</v>
      </c>
    </row>
    <row r="70" spans="1:7" x14ac:dyDescent="0.2">
      <c r="A70" s="21" t="s">
        <v>171</v>
      </c>
      <c r="B70" s="57">
        <v>0</v>
      </c>
      <c r="C70" s="57">
        <v>50.708368</v>
      </c>
      <c r="D70" s="57">
        <v>123.648484</v>
      </c>
      <c r="E70" s="57">
        <v>80.436035000000004</v>
      </c>
      <c r="F70" s="57">
        <v>104.777558</v>
      </c>
      <c r="G70" s="1" t="s">
        <v>172</v>
      </c>
    </row>
    <row r="71" spans="1:7" x14ac:dyDescent="0.2">
      <c r="A71" s="21" t="s">
        <v>173</v>
      </c>
      <c r="B71" s="57">
        <v>167.64754948999999</v>
      </c>
      <c r="C71" s="57">
        <v>4.4720880000000003</v>
      </c>
      <c r="D71" s="57">
        <v>23.60511331</v>
      </c>
      <c r="E71" s="57">
        <v>2.3579750599999998</v>
      </c>
      <c r="F71" s="57">
        <v>0</v>
      </c>
      <c r="G71" s="1" t="s">
        <v>174</v>
      </c>
    </row>
    <row r="72" spans="1:7" x14ac:dyDescent="0.2">
      <c r="A72" s="21" t="s">
        <v>175</v>
      </c>
      <c r="B72" s="57">
        <v>53.050969000000002</v>
      </c>
      <c r="C72" s="57">
        <v>186.652311</v>
      </c>
      <c r="D72" s="57">
        <v>278.16453799999999</v>
      </c>
      <c r="E72" s="57">
        <v>48.329846000000003</v>
      </c>
      <c r="F72" s="57">
        <v>545.72736899999995</v>
      </c>
      <c r="G72" s="1" t="s">
        <v>176</v>
      </c>
    </row>
    <row r="73" spans="1:7" x14ac:dyDescent="0.2">
      <c r="A73" s="21" t="s">
        <v>102</v>
      </c>
      <c r="B73" s="57">
        <v>8297.9458180000001</v>
      </c>
      <c r="C73" s="57">
        <v>7997.4827118000003</v>
      </c>
      <c r="D73" s="57">
        <v>9502.9699913999993</v>
      </c>
      <c r="E73" s="57">
        <v>13004.997148799999</v>
      </c>
      <c r="F73" s="57">
        <v>14355.499956200001</v>
      </c>
      <c r="G73" s="1" t="s">
        <v>103</v>
      </c>
    </row>
    <row r="74" spans="1:7" x14ac:dyDescent="0.2">
      <c r="A74" s="21" t="s">
        <v>104</v>
      </c>
      <c r="B74" s="57">
        <v>5890.2121882545316</v>
      </c>
      <c r="C74" s="57">
        <v>8274.6465235201158</v>
      </c>
      <c r="D74" s="57">
        <v>8959.2494905688363</v>
      </c>
      <c r="E74" s="57">
        <v>7002.1837496992002</v>
      </c>
      <c r="F74" s="57">
        <v>7752.4550895846942</v>
      </c>
      <c r="G74" s="1" t="s">
        <v>105</v>
      </c>
    </row>
    <row r="75" spans="1:7" x14ac:dyDescent="0.2">
      <c r="A75" s="21" t="s">
        <v>112</v>
      </c>
      <c r="B75" s="57">
        <v>2258.2547949499999</v>
      </c>
      <c r="C75" s="57">
        <v>2288.2518404269999</v>
      </c>
      <c r="D75" s="57">
        <v>2250.9073279242002</v>
      </c>
      <c r="E75" s="57">
        <v>1818.0035788370001</v>
      </c>
      <c r="F75" s="57">
        <v>2745.6789816499995</v>
      </c>
      <c r="G75" s="1" t="s">
        <v>113</v>
      </c>
    </row>
    <row r="76" spans="1:7" x14ac:dyDescent="0.2">
      <c r="A76" s="21" t="s">
        <v>177</v>
      </c>
      <c r="B76" s="57">
        <v>215.00546189999997</v>
      </c>
      <c r="C76" s="57">
        <v>226.51547330000002</v>
      </c>
      <c r="D76" s="57">
        <v>95.200237999999999</v>
      </c>
      <c r="E76" s="57">
        <v>57.969309000000003</v>
      </c>
      <c r="F76" s="57">
        <v>124.96311799999999</v>
      </c>
      <c r="G76" s="1" t="s">
        <v>178</v>
      </c>
    </row>
    <row r="77" spans="1:7" x14ac:dyDescent="0.2">
      <c r="A77" s="21" t="s">
        <v>179</v>
      </c>
      <c r="B77" s="57">
        <v>70.162110999999996</v>
      </c>
      <c r="C77" s="57">
        <v>431.01730800000001</v>
      </c>
      <c r="D77" s="57">
        <v>440.90860900000001</v>
      </c>
      <c r="E77" s="57">
        <v>679.19592399999999</v>
      </c>
      <c r="F77" s="57">
        <v>136.35551100000001</v>
      </c>
      <c r="G77" s="1" t="s">
        <v>180</v>
      </c>
    </row>
    <row r="78" spans="1:7" x14ac:dyDescent="0.2">
      <c r="A78" s="21" t="s">
        <v>181</v>
      </c>
      <c r="B78" s="57">
        <v>19.519058999999999</v>
      </c>
      <c r="C78" s="57">
        <v>13.691319</v>
      </c>
      <c r="D78" s="57">
        <v>-11.251421000000001</v>
      </c>
      <c r="E78" s="57">
        <v>8.9250260000000008</v>
      </c>
      <c r="F78" s="57">
        <v>170.52307103000001</v>
      </c>
      <c r="G78" s="1" t="s">
        <v>182</v>
      </c>
    </row>
    <row r="79" spans="1:7" x14ac:dyDescent="0.2">
      <c r="A79" s="21" t="s">
        <v>183</v>
      </c>
      <c r="B79" s="57">
        <v>0</v>
      </c>
      <c r="C79" s="57">
        <v>4.4848220408163302</v>
      </c>
      <c r="D79" s="57">
        <v>29.114042168163298</v>
      </c>
      <c r="E79" s="57">
        <v>0</v>
      </c>
      <c r="F79" s="57">
        <v>0</v>
      </c>
      <c r="G79" s="1" t="s">
        <v>184</v>
      </c>
    </row>
    <row r="80" spans="1:7" x14ac:dyDescent="0.2">
      <c r="A80" s="21" t="s">
        <v>185</v>
      </c>
      <c r="B80" s="57">
        <v>0</v>
      </c>
      <c r="C80" s="57">
        <v>31.001834859999999</v>
      </c>
      <c r="D80" s="57">
        <v>31.001834859999999</v>
      </c>
      <c r="E80" s="57">
        <v>31.001834859999999</v>
      </c>
      <c r="F80" s="57">
        <v>0</v>
      </c>
      <c r="G80" s="1" t="s">
        <v>186</v>
      </c>
    </row>
    <row r="81" spans="1:11" x14ac:dyDescent="0.2">
      <c r="A81" s="21" t="s">
        <v>187</v>
      </c>
      <c r="B81" s="57">
        <v>7.3733329999999997</v>
      </c>
      <c r="C81" s="57">
        <v>45.533000000000001</v>
      </c>
      <c r="D81" s="57">
        <v>389.84567045</v>
      </c>
      <c r="E81" s="57">
        <v>384.11501167</v>
      </c>
      <c r="F81" s="57">
        <v>208.60349042999999</v>
      </c>
      <c r="G81" s="1" t="s">
        <v>188</v>
      </c>
    </row>
    <row r="82" spans="1:11" x14ac:dyDescent="0.2">
      <c r="A82" s="21" t="s">
        <v>189</v>
      </c>
      <c r="B82" s="57">
        <v>46.002162820000002</v>
      </c>
      <c r="C82" s="57">
        <v>60.46250792</v>
      </c>
      <c r="D82" s="57">
        <v>106.11532092</v>
      </c>
      <c r="E82" s="57">
        <v>31.317344819999999</v>
      </c>
      <c r="F82" s="57">
        <v>314.75229564999995</v>
      </c>
      <c r="G82" s="1" t="s">
        <v>190</v>
      </c>
    </row>
    <row r="83" spans="1:11" s="53" customFormat="1" x14ac:dyDescent="0.2">
      <c r="A83" s="21" t="s">
        <v>114</v>
      </c>
      <c r="B83" s="57">
        <v>2410.9914796965309</v>
      </c>
      <c r="C83" s="57">
        <v>2424.6339046330613</v>
      </c>
      <c r="D83" s="57">
        <v>3111.7358877406114</v>
      </c>
      <c r="E83" s="57">
        <v>3643.8669096399999</v>
      </c>
      <c r="F83" s="57">
        <v>2019.6935465199999</v>
      </c>
      <c r="G83" s="1" t="s">
        <v>115</v>
      </c>
    </row>
    <row r="84" spans="1:11" x14ac:dyDescent="0.2">
      <c r="A84" s="21" t="s">
        <v>191</v>
      </c>
      <c r="B84" s="57">
        <v>0</v>
      </c>
      <c r="C84" s="57">
        <v>0</v>
      </c>
      <c r="D84" s="57">
        <v>24</v>
      </c>
      <c r="E84" s="57">
        <v>19</v>
      </c>
      <c r="F84" s="57">
        <v>22.455822999999999</v>
      </c>
      <c r="G84" s="1" t="s">
        <v>192</v>
      </c>
    </row>
    <row r="85" spans="1:11" s="42" customFormat="1" x14ac:dyDescent="0.2">
      <c r="A85" s="21" t="s">
        <v>193</v>
      </c>
      <c r="B85" s="57">
        <v>0</v>
      </c>
      <c r="C85" s="57">
        <v>0</v>
      </c>
      <c r="D85" s="57">
        <v>8</v>
      </c>
      <c r="E85" s="57">
        <v>5</v>
      </c>
      <c r="F85" s="57">
        <v>0</v>
      </c>
      <c r="G85" s="1" t="s">
        <v>194</v>
      </c>
    </row>
    <row r="86" spans="1:11" s="42" customFormat="1" x14ac:dyDescent="0.2">
      <c r="A86" s="21" t="s">
        <v>195</v>
      </c>
      <c r="B86" s="57">
        <v>0</v>
      </c>
      <c r="C86" s="57">
        <v>0</v>
      </c>
      <c r="D86" s="57">
        <v>32</v>
      </c>
      <c r="E86" s="57">
        <v>26</v>
      </c>
      <c r="F86" s="57">
        <v>0</v>
      </c>
      <c r="G86" s="1" t="s">
        <v>196</v>
      </c>
    </row>
    <row r="87" spans="1:11" s="42" customFormat="1" x14ac:dyDescent="0.2">
      <c r="A87" s="21" t="s">
        <v>197</v>
      </c>
      <c r="B87" s="57">
        <v>540.69678499999998</v>
      </c>
      <c r="C87" s="57">
        <v>1018.397046</v>
      </c>
      <c r="D87" s="57">
        <v>1156.1758480000001</v>
      </c>
      <c r="E87" s="57">
        <v>1212.7854130000001</v>
      </c>
      <c r="F87" s="57">
        <v>1350.3459330000001</v>
      </c>
      <c r="G87" s="1" t="s">
        <v>198</v>
      </c>
    </row>
    <row r="88" spans="1:11" x14ac:dyDescent="0.2">
      <c r="A88" s="21" t="s">
        <v>199</v>
      </c>
      <c r="B88" s="57">
        <v>127.62059000000001</v>
      </c>
      <c r="C88" s="57">
        <v>87</v>
      </c>
      <c r="D88" s="57">
        <v>67.391744000000003</v>
      </c>
      <c r="E88" s="57">
        <v>24.395837</v>
      </c>
      <c r="F88" s="57">
        <v>52.174025</v>
      </c>
      <c r="G88" s="1" t="s">
        <v>200</v>
      </c>
    </row>
    <row r="89" spans="1:11" x14ac:dyDescent="0.2">
      <c r="A89" s="21" t="s">
        <v>201</v>
      </c>
      <c r="B89" s="57">
        <v>0</v>
      </c>
      <c r="C89" s="57">
        <v>-68</v>
      </c>
      <c r="D89" s="57">
        <v>261</v>
      </c>
      <c r="E89" s="57">
        <v>341</v>
      </c>
      <c r="F89" s="57">
        <v>328.39894299999997</v>
      </c>
      <c r="G89" s="1" t="s">
        <v>202</v>
      </c>
    </row>
    <row r="90" spans="1:11" x14ac:dyDescent="0.2">
      <c r="A90" s="21" t="s">
        <v>203</v>
      </c>
      <c r="B90" s="57">
        <v>0</v>
      </c>
      <c r="C90" s="57">
        <v>590.32844489000001</v>
      </c>
      <c r="D90" s="57">
        <v>447.84118208000001</v>
      </c>
      <c r="E90" s="57">
        <v>218.92641143</v>
      </c>
      <c r="F90" s="57">
        <v>392.32046381999999</v>
      </c>
      <c r="G90" s="1" t="s">
        <v>204</v>
      </c>
    </row>
    <row r="91" spans="1:11" x14ac:dyDescent="0.2">
      <c r="A91" s="21" t="s">
        <v>118</v>
      </c>
      <c r="B91" s="57">
        <v>1492.3463622301042</v>
      </c>
      <c r="C91" s="57">
        <v>1199.9555568199999</v>
      </c>
      <c r="D91" s="57">
        <v>1297.78191137</v>
      </c>
      <c r="E91" s="57">
        <v>3297.3610421204999</v>
      </c>
      <c r="F91" s="57">
        <v>1744.1608486353059</v>
      </c>
      <c r="G91" s="1" t="s">
        <v>119</v>
      </c>
    </row>
    <row r="92" spans="1:11" x14ac:dyDescent="0.2">
      <c r="A92" s="21" t="s">
        <v>205</v>
      </c>
      <c r="B92" s="57">
        <v>317.65019289999998</v>
      </c>
      <c r="C92" s="57">
        <v>611.67098841500001</v>
      </c>
      <c r="D92" s="57">
        <v>498.68010428000002</v>
      </c>
      <c r="E92" s="57">
        <v>1321.7438992750001</v>
      </c>
      <c r="F92" s="57">
        <v>154.75136359000001</v>
      </c>
      <c r="G92" s="1" t="s">
        <v>206</v>
      </c>
      <c r="K92" s="49"/>
    </row>
    <row r="93" spans="1:11" x14ac:dyDescent="0.2">
      <c r="A93" s="21" t="s">
        <v>207</v>
      </c>
      <c r="B93" s="57">
        <v>0</v>
      </c>
      <c r="C93" s="57">
        <v>0</v>
      </c>
      <c r="D93" s="57">
        <v>0</v>
      </c>
      <c r="E93" s="57">
        <v>0</v>
      </c>
      <c r="F93" s="57">
        <v>7.9741619999999998</v>
      </c>
      <c r="G93" s="1" t="s">
        <v>208</v>
      </c>
      <c r="K93" s="49"/>
    </row>
    <row r="94" spans="1:11" x14ac:dyDescent="0.2">
      <c r="A94" s="22" t="s">
        <v>209</v>
      </c>
      <c r="B94" s="58">
        <v>23768.20094224986</v>
      </c>
      <c r="C94" s="58">
        <v>24922.028102558528</v>
      </c>
      <c r="D94" s="58">
        <v>24604.573494508801</v>
      </c>
      <c r="E94" s="58">
        <v>25016.828538705406</v>
      </c>
      <c r="F94" s="58">
        <v>28174.189826909998</v>
      </c>
      <c r="G94" s="23" t="s">
        <v>210</v>
      </c>
      <c r="K94" s="49"/>
    </row>
    <row r="95" spans="1:11" x14ac:dyDescent="0.2">
      <c r="A95" s="6" t="s">
        <v>13</v>
      </c>
      <c r="B95" s="48"/>
      <c r="C95" s="48"/>
      <c r="D95" s="48"/>
      <c r="E95" s="48"/>
      <c r="F95" s="48"/>
      <c r="G95" s="6" t="s">
        <v>14</v>
      </c>
    </row>
    <row r="96" spans="1:11" x14ac:dyDescent="0.2">
      <c r="A96" s="59" t="s">
        <v>122</v>
      </c>
      <c r="B96" s="17"/>
      <c r="C96" s="17"/>
      <c r="D96" s="17"/>
      <c r="E96" s="17"/>
      <c r="F96" s="17"/>
      <c r="G96" s="3" t="s">
        <v>123</v>
      </c>
    </row>
    <row r="97" spans="1:8" x14ac:dyDescent="0.2">
      <c r="A97" s="59" t="s">
        <v>124</v>
      </c>
      <c r="B97" s="17"/>
      <c r="C97" s="17"/>
      <c r="D97" s="17"/>
      <c r="E97" s="17"/>
      <c r="F97" s="17"/>
      <c r="G97" s="3" t="s">
        <v>125</v>
      </c>
    </row>
    <row r="98" spans="1:8" ht="42" x14ac:dyDescent="0.2">
      <c r="A98" s="95" t="s">
        <v>245</v>
      </c>
      <c r="B98" s="49"/>
      <c r="C98" s="49"/>
      <c r="D98" s="49"/>
      <c r="E98" s="49"/>
      <c r="F98" s="49"/>
      <c r="G98" s="96" t="s">
        <v>246</v>
      </c>
      <c r="H98" s="94"/>
    </row>
    <row r="99" spans="1:8" x14ac:dyDescent="0.2">
      <c r="A99" s="14"/>
      <c r="B99" s="9"/>
      <c r="C99" s="9"/>
      <c r="D99" s="9"/>
      <c r="E99" s="9"/>
      <c r="F99" s="9"/>
      <c r="G99" s="50"/>
    </row>
    <row r="100" spans="1:8" ht="18" x14ac:dyDescent="0.2">
      <c r="A100" s="24" t="s">
        <v>211</v>
      </c>
      <c r="B100" s="24"/>
      <c r="C100" s="45"/>
      <c r="D100" s="45"/>
      <c r="E100" s="45"/>
      <c r="F100" s="45"/>
      <c r="G100" s="4" t="s">
        <v>212</v>
      </c>
    </row>
    <row r="101" spans="1:8" x14ac:dyDescent="0.2">
      <c r="A101" s="25" t="s">
        <v>57</v>
      </c>
      <c r="B101" s="46"/>
      <c r="C101" s="46"/>
      <c r="D101" s="46"/>
      <c r="E101" s="46"/>
      <c r="F101" s="46"/>
      <c r="G101" s="2" t="s">
        <v>57</v>
      </c>
    </row>
    <row r="102" spans="1:8" x14ac:dyDescent="0.2">
      <c r="A102" s="20" t="s">
        <v>96</v>
      </c>
      <c r="B102" s="28">
        <v>2012</v>
      </c>
      <c r="C102" s="28">
        <v>2013</v>
      </c>
      <c r="D102" s="28">
        <v>2014</v>
      </c>
      <c r="E102" s="28">
        <v>2015</v>
      </c>
      <c r="F102" s="28">
        <v>2016</v>
      </c>
      <c r="G102" s="28" t="s">
        <v>97</v>
      </c>
    </row>
    <row r="103" spans="1:8" x14ac:dyDescent="0.2">
      <c r="A103" s="33" t="s">
        <v>98</v>
      </c>
      <c r="B103" s="60">
        <f>+B44/$B$44*100</f>
        <v>100</v>
      </c>
      <c r="C103" s="60">
        <f>+C44/$C$44*100</f>
        <v>100</v>
      </c>
      <c r="D103" s="60">
        <f>+D44/$D$44*100</f>
        <v>100</v>
      </c>
      <c r="E103" s="60">
        <f>+E44/$E$44*100</f>
        <v>100</v>
      </c>
      <c r="F103" s="60">
        <f>+F44/$F$44*100</f>
        <v>100</v>
      </c>
      <c r="G103" s="60" t="s">
        <v>99</v>
      </c>
    </row>
    <row r="104" spans="1:8" x14ac:dyDescent="0.2">
      <c r="A104" s="21" t="s">
        <v>131</v>
      </c>
      <c r="B104" s="34">
        <f>+B45/$B$44*100</f>
        <v>0.75306170568066499</v>
      </c>
      <c r="C104" s="34">
        <f>+C45/$C$44*100</f>
        <v>0.4976454405888977</v>
      </c>
      <c r="D104" s="34">
        <f>+D45/$D$44*100</f>
        <v>0.32739117762753744</v>
      </c>
      <c r="E104" s="34">
        <f>+E45/$E$44*100</f>
        <v>0.30537415824126224</v>
      </c>
      <c r="F104" s="34">
        <f>+F45/$F$44*100</f>
        <v>0.14302277346781062</v>
      </c>
      <c r="G104" s="1" t="s">
        <v>132</v>
      </c>
    </row>
    <row r="105" spans="1:8" x14ac:dyDescent="0.2">
      <c r="A105" s="21" t="s">
        <v>133</v>
      </c>
      <c r="B105" s="34">
        <f t="shared" ref="B105:B153" si="5">+B46/$B$44*100</f>
        <v>0.36047304683365433</v>
      </c>
      <c r="C105" s="34">
        <f t="shared" ref="C105:C153" si="6">+C46/$C$44*100</f>
        <v>0.39304942919603503</v>
      </c>
      <c r="D105" s="34">
        <f t="shared" ref="D105:D153" si="7">+D46/$D$44*100</f>
        <v>1.4067759591958602</v>
      </c>
      <c r="E105" s="34">
        <f t="shared" ref="E105:E153" si="8">+E46/$E$44*100</f>
        <v>1.0656603681188317</v>
      </c>
      <c r="F105" s="34">
        <f t="shared" ref="F105:F153" si="9">+F46/$F$44*100</f>
        <v>0.70982751781963005</v>
      </c>
      <c r="G105" s="1" t="s">
        <v>134</v>
      </c>
    </row>
    <row r="106" spans="1:8" x14ac:dyDescent="0.2">
      <c r="A106" s="21" t="s">
        <v>135</v>
      </c>
      <c r="B106" s="34">
        <f t="shared" si="5"/>
        <v>3.0499329550009221E-2</v>
      </c>
      <c r="C106" s="34">
        <f t="shared" si="6"/>
        <v>5.5741015898569453E-2</v>
      </c>
      <c r="D106" s="34">
        <f t="shared" si="7"/>
        <v>4.4338751700415999E-2</v>
      </c>
      <c r="E106" s="34">
        <f t="shared" si="8"/>
        <v>3.1337344669824095E-2</v>
      </c>
      <c r="F106" s="34">
        <f t="shared" si="9"/>
        <v>2.9739234355780103E-2</v>
      </c>
      <c r="G106" s="1" t="s">
        <v>136</v>
      </c>
    </row>
    <row r="107" spans="1:8" x14ac:dyDescent="0.2">
      <c r="A107" s="21" t="s">
        <v>137</v>
      </c>
      <c r="B107" s="34">
        <f t="shared" si="5"/>
        <v>1.6475148273406408</v>
      </c>
      <c r="C107" s="34">
        <f t="shared" si="6"/>
        <v>0.84250662674062637</v>
      </c>
      <c r="D107" s="34">
        <f t="shared" si="7"/>
        <v>0.93890359354056774</v>
      </c>
      <c r="E107" s="34">
        <f t="shared" si="8"/>
        <v>0.61669461873954889</v>
      </c>
      <c r="F107" s="34">
        <f t="shared" si="9"/>
        <v>0.49677714841387338</v>
      </c>
      <c r="G107" s="1" t="s">
        <v>138</v>
      </c>
    </row>
    <row r="108" spans="1:8" x14ac:dyDescent="0.2">
      <c r="A108" s="21" t="s">
        <v>139</v>
      </c>
      <c r="B108" s="34">
        <f t="shared" si="5"/>
        <v>0.20585554295093836</v>
      </c>
      <c r="C108" s="34">
        <f t="shared" si="6"/>
        <v>0.45442160193796832</v>
      </c>
      <c r="D108" s="34">
        <f t="shared" si="7"/>
        <v>0.75900975485817967</v>
      </c>
      <c r="E108" s="34">
        <f t="shared" si="8"/>
        <v>1.6286510774466731</v>
      </c>
      <c r="F108" s="34">
        <f t="shared" si="9"/>
        <v>1.4617157538182051</v>
      </c>
      <c r="G108" s="1" t="s">
        <v>140</v>
      </c>
    </row>
    <row r="109" spans="1:8" x14ac:dyDescent="0.2">
      <c r="A109" s="21" t="s">
        <v>116</v>
      </c>
      <c r="B109" s="34">
        <f t="shared" si="5"/>
        <v>2.5659310330478586</v>
      </c>
      <c r="C109" s="34">
        <f t="shared" si="6"/>
        <v>2.3924334096999904</v>
      </c>
      <c r="D109" s="34">
        <f t="shared" si="7"/>
        <v>1.4933017066063474</v>
      </c>
      <c r="E109" s="34">
        <f t="shared" si="8"/>
        <v>2.1753109408051472</v>
      </c>
      <c r="F109" s="34">
        <f t="shared" si="9"/>
        <v>1.9834888896400393</v>
      </c>
      <c r="G109" s="1" t="s">
        <v>117</v>
      </c>
    </row>
    <row r="110" spans="1:8" x14ac:dyDescent="0.2">
      <c r="A110" s="21" t="s">
        <v>141</v>
      </c>
      <c r="B110" s="34">
        <f t="shared" si="5"/>
        <v>2.7304045629465035E-2</v>
      </c>
      <c r="C110" s="34">
        <f t="shared" si="6"/>
        <v>6.0302519025176908E-2</v>
      </c>
      <c r="D110" s="34">
        <f t="shared" si="7"/>
        <v>6.4581311040239064E-2</v>
      </c>
      <c r="E110" s="34">
        <f t="shared" si="8"/>
        <v>7.0384281609319838E-2</v>
      </c>
      <c r="F110" s="34">
        <f t="shared" si="9"/>
        <v>6.5797493707675542E-2</v>
      </c>
      <c r="G110" s="1" t="s">
        <v>142</v>
      </c>
    </row>
    <row r="111" spans="1:8" x14ac:dyDescent="0.2">
      <c r="A111" s="21" t="s">
        <v>143</v>
      </c>
      <c r="B111" s="34">
        <f t="shared" si="5"/>
        <v>1.2543253930475702</v>
      </c>
      <c r="C111" s="34">
        <f t="shared" si="6"/>
        <v>1.3550534829758549</v>
      </c>
      <c r="D111" s="34">
        <f t="shared" si="7"/>
        <v>1.2200814816050265</v>
      </c>
      <c r="E111" s="34">
        <f t="shared" si="8"/>
        <v>1.0867061698888651</v>
      </c>
      <c r="F111" s="34">
        <f t="shared" si="9"/>
        <v>1.2588979084956839</v>
      </c>
      <c r="G111" s="1" t="s">
        <v>144</v>
      </c>
    </row>
    <row r="112" spans="1:8" x14ac:dyDescent="0.2">
      <c r="A112" s="21" t="s">
        <v>145</v>
      </c>
      <c r="B112" s="34">
        <f t="shared" si="5"/>
        <v>2.0125278257042665E-2</v>
      </c>
      <c r="C112" s="34">
        <f t="shared" si="6"/>
        <v>8.5577901044056118E-3</v>
      </c>
      <c r="D112" s="34">
        <f t="shared" si="7"/>
        <v>2.4697294372945409E-2</v>
      </c>
      <c r="E112" s="34">
        <f t="shared" si="8"/>
        <v>1.9871710545086418E-2</v>
      </c>
      <c r="F112" s="34">
        <f t="shared" si="9"/>
        <v>2.1888202194733395E-2</v>
      </c>
      <c r="G112" s="1" t="s">
        <v>146</v>
      </c>
    </row>
    <row r="113" spans="1:7" x14ac:dyDescent="0.2">
      <c r="A113" s="21" t="s">
        <v>147</v>
      </c>
      <c r="B113" s="34">
        <f t="shared" si="5"/>
        <v>3.9242773581746139E-2</v>
      </c>
      <c r="C113" s="34">
        <f t="shared" si="6"/>
        <v>6.2187374011205186E-2</v>
      </c>
      <c r="D113" s="34">
        <f t="shared" si="7"/>
        <v>-1.1454571123003968E-2</v>
      </c>
      <c r="E113" s="34">
        <f t="shared" si="8"/>
        <v>-1.8162206481655459E-2</v>
      </c>
      <c r="F113" s="34">
        <f t="shared" si="9"/>
        <v>-0.11893992434039716</v>
      </c>
      <c r="G113" s="1" t="s">
        <v>148</v>
      </c>
    </row>
    <row r="114" spans="1:7" x14ac:dyDescent="0.2">
      <c r="A114" s="21" t="s">
        <v>149</v>
      </c>
      <c r="B114" s="34">
        <f t="shared" si="5"/>
        <v>1.5980077341545131</v>
      </c>
      <c r="C114" s="34">
        <f t="shared" si="6"/>
        <v>1.4608781234655432</v>
      </c>
      <c r="D114" s="34">
        <f t="shared" si="7"/>
        <v>1.7668742023516051</v>
      </c>
      <c r="E114" s="34">
        <f t="shared" si="8"/>
        <v>0.7766476067129735</v>
      </c>
      <c r="F114" s="34">
        <f t="shared" si="9"/>
        <v>1.2938060940832801</v>
      </c>
      <c r="G114" s="1" t="s">
        <v>150</v>
      </c>
    </row>
    <row r="115" spans="1:7" x14ac:dyDescent="0.2">
      <c r="A115" s="21" t="s">
        <v>110</v>
      </c>
      <c r="B115" s="34">
        <f t="shared" si="5"/>
        <v>3.4347718664540992</v>
      </c>
      <c r="C115" s="34">
        <f t="shared" si="6"/>
        <v>3.7105998225530539</v>
      </c>
      <c r="D115" s="34">
        <f t="shared" si="7"/>
        <v>3.3410003265712738</v>
      </c>
      <c r="E115" s="34">
        <f t="shared" si="8"/>
        <v>2.9757731128822096</v>
      </c>
      <c r="F115" s="34">
        <f t="shared" si="9"/>
        <v>3.3046070098011708</v>
      </c>
      <c r="G115" s="1" t="s">
        <v>111</v>
      </c>
    </row>
    <row r="116" spans="1:7" x14ac:dyDescent="0.2">
      <c r="A116" s="21" t="s">
        <v>151</v>
      </c>
      <c r="B116" s="34">
        <f t="shared" si="5"/>
        <v>1.1105672804266375</v>
      </c>
      <c r="C116" s="34">
        <f t="shared" si="6"/>
        <v>0.17677889922286635</v>
      </c>
      <c r="D116" s="34">
        <f t="shared" si="7"/>
        <v>0.29110094016037308</v>
      </c>
      <c r="E116" s="34">
        <f t="shared" si="8"/>
        <v>0.19309945491346031</v>
      </c>
      <c r="F116" s="34">
        <f t="shared" si="9"/>
        <v>0.15371689115309531</v>
      </c>
      <c r="G116" s="1" t="s">
        <v>152</v>
      </c>
    </row>
    <row r="117" spans="1:7" x14ac:dyDescent="0.2">
      <c r="A117" s="21" t="s">
        <v>153</v>
      </c>
      <c r="B117" s="34">
        <f t="shared" si="5"/>
        <v>0</v>
      </c>
      <c r="C117" s="34">
        <f t="shared" si="6"/>
        <v>1.3896214427715447E-2</v>
      </c>
      <c r="D117" s="34">
        <f t="shared" si="7"/>
        <v>0.77585084835238349</v>
      </c>
      <c r="E117" s="34">
        <f t="shared" si="8"/>
        <v>1.0422249457822741</v>
      </c>
      <c r="F117" s="34">
        <f t="shared" si="9"/>
        <v>0.94122263478234169</v>
      </c>
      <c r="G117" s="1" t="s">
        <v>154</v>
      </c>
    </row>
    <row r="118" spans="1:7" x14ac:dyDescent="0.2">
      <c r="A118" s="21" t="s">
        <v>155</v>
      </c>
      <c r="B118" s="34">
        <f t="shared" si="5"/>
        <v>0.39563536391305637</v>
      </c>
      <c r="C118" s="34">
        <f t="shared" si="6"/>
        <v>0.85657481246455303</v>
      </c>
      <c r="D118" s="34">
        <f t="shared" si="7"/>
        <v>1.04499344570513</v>
      </c>
      <c r="E118" s="34">
        <f t="shared" si="8"/>
        <v>1.2408035564627504</v>
      </c>
      <c r="F118" s="34">
        <f t="shared" si="9"/>
        <v>1.3611049169698779</v>
      </c>
      <c r="G118" s="1" t="s">
        <v>156</v>
      </c>
    </row>
    <row r="119" spans="1:7" x14ac:dyDescent="0.2">
      <c r="A119" s="21" t="s">
        <v>106</v>
      </c>
      <c r="B119" s="34">
        <f t="shared" si="5"/>
        <v>4.498984261784809</v>
      </c>
      <c r="C119" s="34">
        <f t="shared" si="6"/>
        <v>3.1583436415574644</v>
      </c>
      <c r="D119" s="34">
        <f t="shared" si="7"/>
        <v>2.8437081908024782</v>
      </c>
      <c r="E119" s="34">
        <f t="shared" si="8"/>
        <v>3.7362810178520354</v>
      </c>
      <c r="F119" s="34">
        <f t="shared" si="9"/>
        <v>6.0459983441654055</v>
      </c>
      <c r="G119" s="1" t="s">
        <v>107</v>
      </c>
    </row>
    <row r="120" spans="1:7" x14ac:dyDescent="0.2">
      <c r="A120" s="21" t="s">
        <v>157</v>
      </c>
      <c r="B120" s="34">
        <f t="shared" si="5"/>
        <v>0</v>
      </c>
      <c r="C120" s="34">
        <f t="shared" si="6"/>
        <v>0.38986360957028265</v>
      </c>
      <c r="D120" s="34">
        <f t="shared" si="7"/>
        <v>0.57564253700600243</v>
      </c>
      <c r="E120" s="34">
        <f t="shared" si="8"/>
        <v>0.63827903717445722</v>
      </c>
      <c r="F120" s="34">
        <f t="shared" si="9"/>
        <v>-0.82516960455507415</v>
      </c>
      <c r="G120" s="1" t="s">
        <v>158</v>
      </c>
    </row>
    <row r="121" spans="1:7" x14ac:dyDescent="0.2">
      <c r="A121" s="21" t="s">
        <v>159</v>
      </c>
      <c r="B121" s="34">
        <f t="shared" si="5"/>
        <v>0.56848707305051871</v>
      </c>
      <c r="C121" s="34">
        <f t="shared" si="6"/>
        <v>0.49704409217166445</v>
      </c>
      <c r="D121" s="34">
        <f t="shared" si="7"/>
        <v>0.58086865535643983</v>
      </c>
      <c r="E121" s="34">
        <f t="shared" si="8"/>
        <v>0.50561782280102618</v>
      </c>
      <c r="F121" s="34">
        <f t="shared" si="9"/>
        <v>0.53178697723679258</v>
      </c>
      <c r="G121" s="1" t="s">
        <v>160</v>
      </c>
    </row>
    <row r="122" spans="1:7" x14ac:dyDescent="0.2">
      <c r="A122" s="21" t="s">
        <v>161</v>
      </c>
      <c r="B122" s="34">
        <f t="shared" si="5"/>
        <v>0.61196291625884591</v>
      </c>
      <c r="C122" s="34">
        <f t="shared" si="6"/>
        <v>5.0399164504872716E-2</v>
      </c>
      <c r="D122" s="34">
        <f t="shared" si="7"/>
        <v>0.5299986189985969</v>
      </c>
      <c r="E122" s="34">
        <f t="shared" si="8"/>
        <v>0.42806591420663803</v>
      </c>
      <c r="F122" s="34">
        <f t="shared" si="9"/>
        <v>0.35113616548268939</v>
      </c>
      <c r="G122" s="1" t="s">
        <v>162</v>
      </c>
    </row>
    <row r="123" spans="1:7" x14ac:dyDescent="0.2">
      <c r="A123" s="21" t="s">
        <v>163</v>
      </c>
      <c r="B123" s="34">
        <f t="shared" si="5"/>
        <v>3.0724508699910013E-2</v>
      </c>
      <c r="C123" s="34">
        <f t="shared" si="6"/>
        <v>3.7601076031196563E-2</v>
      </c>
      <c r="D123" s="34">
        <f t="shared" si="7"/>
        <v>2.7387408599751185E-2</v>
      </c>
      <c r="E123" s="34">
        <f t="shared" si="8"/>
        <v>2.1308126536721299E-2</v>
      </c>
      <c r="F123" s="34">
        <f t="shared" si="9"/>
        <v>1.4680590469598465E-2</v>
      </c>
      <c r="G123" s="1" t="s">
        <v>164</v>
      </c>
    </row>
    <row r="124" spans="1:7" x14ac:dyDescent="0.2">
      <c r="A124" s="21" t="s">
        <v>108</v>
      </c>
      <c r="B124" s="34">
        <f t="shared" si="5"/>
        <v>1.6766168778603814</v>
      </c>
      <c r="C124" s="34">
        <f t="shared" si="6"/>
        <v>3.6976219793969221</v>
      </c>
      <c r="D124" s="34">
        <f t="shared" si="7"/>
        <v>3.3518140134167025</v>
      </c>
      <c r="E124" s="34">
        <f t="shared" si="8"/>
        <v>4.7661678375732448</v>
      </c>
      <c r="F124" s="34">
        <f t="shared" si="9"/>
        <v>3.9395380850847914</v>
      </c>
      <c r="G124" s="1" t="s">
        <v>109</v>
      </c>
    </row>
    <row r="125" spans="1:7" x14ac:dyDescent="0.2">
      <c r="A125" s="21" t="s">
        <v>165</v>
      </c>
      <c r="B125" s="34">
        <f t="shared" si="5"/>
        <v>0.12466945405890655</v>
      </c>
      <c r="C125" s="34">
        <f t="shared" si="6"/>
        <v>0.11574286468977214</v>
      </c>
      <c r="D125" s="34">
        <f t="shared" si="7"/>
        <v>0.11018752492933805</v>
      </c>
      <c r="E125" s="34">
        <f t="shared" si="8"/>
        <v>0.12217829814000138</v>
      </c>
      <c r="F125" s="34">
        <f t="shared" si="9"/>
        <v>0.11076841105849178</v>
      </c>
      <c r="G125" s="1" t="s">
        <v>166</v>
      </c>
    </row>
    <row r="126" spans="1:7" x14ac:dyDescent="0.2">
      <c r="A126" s="21" t="s">
        <v>167</v>
      </c>
      <c r="B126" s="34">
        <f t="shared" si="5"/>
        <v>0</v>
      </c>
      <c r="C126" s="34">
        <f t="shared" si="6"/>
        <v>0</v>
      </c>
      <c r="D126" s="34">
        <f t="shared" si="7"/>
        <v>0</v>
      </c>
      <c r="E126" s="34">
        <f t="shared" si="8"/>
        <v>1.1351379051034662E-3</v>
      </c>
      <c r="F126" s="34">
        <f t="shared" si="9"/>
        <v>0</v>
      </c>
      <c r="G126" s="1" t="s">
        <v>168</v>
      </c>
    </row>
    <row r="127" spans="1:7" x14ac:dyDescent="0.2">
      <c r="A127" s="21" t="s">
        <v>169</v>
      </c>
      <c r="B127" s="34">
        <f t="shared" si="5"/>
        <v>1.7794091127472558</v>
      </c>
      <c r="C127" s="34">
        <f t="shared" si="6"/>
        <v>4.1805286434227353</v>
      </c>
      <c r="D127" s="34">
        <f t="shared" si="7"/>
        <v>5.0663393043951537</v>
      </c>
      <c r="E127" s="34">
        <f t="shared" si="8"/>
        <v>3.9042205095691029</v>
      </c>
      <c r="F127" s="34">
        <f t="shared" si="9"/>
        <v>1.532330073786613</v>
      </c>
      <c r="G127" s="1" t="s">
        <v>170</v>
      </c>
    </row>
    <row r="128" spans="1:7" x14ac:dyDescent="0.2">
      <c r="A128" s="21" t="s">
        <v>100</v>
      </c>
      <c r="B128" s="34">
        <f t="shared" si="5"/>
        <v>2.2505548202638099</v>
      </c>
      <c r="C128" s="34">
        <f t="shared" si="6"/>
        <v>5.4637820063802769</v>
      </c>
      <c r="D128" s="34">
        <f t="shared" si="7"/>
        <v>7.1748396847409994</v>
      </c>
      <c r="E128" s="34">
        <f t="shared" si="8"/>
        <v>6.5153667882047728</v>
      </c>
      <c r="F128" s="34">
        <f t="shared" si="9"/>
        <v>15.020614178884676</v>
      </c>
      <c r="G128" s="1" t="s">
        <v>101</v>
      </c>
    </row>
    <row r="129" spans="1:7" x14ac:dyDescent="0.2">
      <c r="A129" s="21" t="s">
        <v>171</v>
      </c>
      <c r="B129" s="34">
        <f t="shared" si="5"/>
        <v>0</v>
      </c>
      <c r="C129" s="34">
        <f t="shared" si="6"/>
        <v>7.0495847409322826E-2</v>
      </c>
      <c r="D129" s="34">
        <f t="shared" si="7"/>
        <v>0.1524421864416767</v>
      </c>
      <c r="E129" s="34">
        <f t="shared" si="8"/>
        <v>9.1305992264729102E-2</v>
      </c>
      <c r="F129" s="34">
        <f t="shared" si="9"/>
        <v>0.10385628418760426</v>
      </c>
      <c r="G129" s="1" t="s">
        <v>172</v>
      </c>
    </row>
    <row r="130" spans="1:7" x14ac:dyDescent="0.2">
      <c r="A130" s="21" t="s">
        <v>173</v>
      </c>
      <c r="B130" s="34">
        <f t="shared" si="5"/>
        <v>0.27529311348944052</v>
      </c>
      <c r="C130" s="34">
        <f t="shared" si="6"/>
        <v>6.2171914751636987E-3</v>
      </c>
      <c r="D130" s="34">
        <f t="shared" si="7"/>
        <v>2.9101974951669642E-2</v>
      </c>
      <c r="E130" s="34">
        <f t="shared" si="8"/>
        <v>2.67662686989462E-3</v>
      </c>
      <c r="F130" s="34">
        <f t="shared" si="9"/>
        <v>0</v>
      </c>
      <c r="G130" s="1" t="s">
        <v>174</v>
      </c>
    </row>
    <row r="131" spans="1:7" x14ac:dyDescent="0.2">
      <c r="A131" s="21" t="s">
        <v>175</v>
      </c>
      <c r="B131" s="34">
        <f t="shared" si="5"/>
        <v>8.7114702684711415E-2</v>
      </c>
      <c r="C131" s="34">
        <f t="shared" si="6"/>
        <v>0.25948799683029572</v>
      </c>
      <c r="D131" s="34">
        <f t="shared" si="7"/>
        <v>0.34293999401770964</v>
      </c>
      <c r="E131" s="34">
        <f t="shared" si="8"/>
        <v>5.4861040142413137E-2</v>
      </c>
      <c r="F131" s="34">
        <f t="shared" si="9"/>
        <v>0.54092897186836097</v>
      </c>
      <c r="G131" s="1" t="s">
        <v>176</v>
      </c>
    </row>
    <row r="132" spans="1:7" x14ac:dyDescent="0.2">
      <c r="A132" s="21" t="s">
        <v>102</v>
      </c>
      <c r="B132" s="34">
        <f t="shared" si="5"/>
        <v>13.626010918460594</v>
      </c>
      <c r="C132" s="34">
        <f t="shared" si="6"/>
        <v>11.118269886140887</v>
      </c>
      <c r="D132" s="34">
        <f t="shared" si="7"/>
        <v>11.715902017679873</v>
      </c>
      <c r="E132" s="34">
        <f t="shared" si="8"/>
        <v>14.762465219365382</v>
      </c>
      <c r="F132" s="34">
        <f t="shared" si="9"/>
        <v>14.229276875361494</v>
      </c>
      <c r="G132" s="1" t="s">
        <v>103</v>
      </c>
    </row>
    <row r="133" spans="1:7" x14ac:dyDescent="0.2">
      <c r="A133" s="21" t="s">
        <v>104</v>
      </c>
      <c r="B133" s="34">
        <f t="shared" si="5"/>
        <v>9.6722848461006805</v>
      </c>
      <c r="C133" s="34">
        <f t="shared" si="6"/>
        <v>11.503588888685151</v>
      </c>
      <c r="D133" s="34">
        <f t="shared" si="7"/>
        <v>11.045566731079305</v>
      </c>
      <c r="E133" s="34">
        <f t="shared" si="8"/>
        <v>7.948444192783084</v>
      </c>
      <c r="F133" s="34">
        <f t="shared" si="9"/>
        <v>7.6842903604944386</v>
      </c>
      <c r="G133" s="1" t="s">
        <v>105</v>
      </c>
    </row>
    <row r="134" spans="1:7" x14ac:dyDescent="0.2">
      <c r="A134" s="21" t="s">
        <v>112</v>
      </c>
      <c r="B134" s="34">
        <f t="shared" si="5"/>
        <v>3.7082677047499955</v>
      </c>
      <c r="C134" s="34">
        <f t="shared" si="6"/>
        <v>3.1811761833242969</v>
      </c>
      <c r="D134" s="34">
        <f t="shared" si="7"/>
        <v>2.7750702915723355</v>
      </c>
      <c r="E134" s="34">
        <f t="shared" si="8"/>
        <v>2.0636847739516364</v>
      </c>
      <c r="F134" s="34">
        <f t="shared" si="9"/>
        <v>2.7215371502185057</v>
      </c>
      <c r="G134" s="1" t="s">
        <v>113</v>
      </c>
    </row>
    <row r="135" spans="1:7" x14ac:dyDescent="0.2">
      <c r="A135" s="21" t="s">
        <v>177</v>
      </c>
      <c r="B135" s="34">
        <f t="shared" si="5"/>
        <v>0.35305927944516047</v>
      </c>
      <c r="C135" s="34">
        <f t="shared" si="6"/>
        <v>0.31490660952857602</v>
      </c>
      <c r="D135" s="34">
        <f t="shared" si="7"/>
        <v>0.11736927102549834</v>
      </c>
      <c r="E135" s="34">
        <f t="shared" si="8"/>
        <v>6.5803159978555514E-2</v>
      </c>
      <c r="F135" s="34">
        <f t="shared" si="9"/>
        <v>0.12386435935047392</v>
      </c>
      <c r="G135" s="1" t="s">
        <v>178</v>
      </c>
    </row>
    <row r="136" spans="1:7" x14ac:dyDescent="0.2">
      <c r="A136" s="21" t="s">
        <v>179</v>
      </c>
      <c r="B136" s="34">
        <f t="shared" si="5"/>
        <v>0.11521281429367897</v>
      </c>
      <c r="C136" s="34">
        <f t="shared" si="6"/>
        <v>0.59920939233432047</v>
      </c>
      <c r="D136" s="34">
        <f t="shared" si="7"/>
        <v>0.54358185561675254</v>
      </c>
      <c r="E136" s="34">
        <f t="shared" si="8"/>
        <v>0.77098103832417297</v>
      </c>
      <c r="F136" s="34">
        <f t="shared" si="9"/>
        <v>0.13515658287208793</v>
      </c>
      <c r="G136" s="1" t="s">
        <v>180</v>
      </c>
    </row>
    <row r="137" spans="1:7" x14ac:dyDescent="0.2">
      <c r="A137" s="21" t="s">
        <v>181</v>
      </c>
      <c r="B137" s="34">
        <f t="shared" si="5"/>
        <v>3.2052138792607925E-2</v>
      </c>
      <c r="C137" s="34">
        <f t="shared" si="6"/>
        <v>1.9033961713308588E-2</v>
      </c>
      <c r="D137" s="34">
        <f t="shared" si="7"/>
        <v>-1.3871510287306044E-2</v>
      </c>
      <c r="E137" s="34">
        <f t="shared" si="8"/>
        <v>1.013113531663397E-2</v>
      </c>
      <c r="F137" s="34">
        <f t="shared" si="9"/>
        <v>0.16902371904329655</v>
      </c>
      <c r="G137" s="1" t="s">
        <v>182</v>
      </c>
    </row>
    <row r="138" spans="1:7" x14ac:dyDescent="0.2">
      <c r="A138" s="21" t="s">
        <v>183</v>
      </c>
      <c r="B138" s="34">
        <f t="shared" si="5"/>
        <v>0</v>
      </c>
      <c r="C138" s="34">
        <f t="shared" si="6"/>
        <v>6.2348946084669057E-3</v>
      </c>
      <c r="D138" s="34">
        <f t="shared" si="7"/>
        <v>3.5893753814806063E-2</v>
      </c>
      <c r="E138" s="34">
        <f t="shared" si="8"/>
        <v>0</v>
      </c>
      <c r="F138" s="34">
        <f t="shared" si="9"/>
        <v>0</v>
      </c>
      <c r="G138" s="1" t="s">
        <v>184</v>
      </c>
    </row>
    <row r="139" spans="1:7" x14ac:dyDescent="0.2">
      <c r="A139" s="21" t="s">
        <v>185</v>
      </c>
      <c r="B139" s="34">
        <f t="shared" si="5"/>
        <v>0</v>
      </c>
      <c r="C139" s="34">
        <f t="shared" si="6"/>
        <v>4.3099407571144568E-2</v>
      </c>
      <c r="D139" s="34">
        <f t="shared" si="7"/>
        <v>3.8221151904799675E-2</v>
      </c>
      <c r="E139" s="34">
        <f t="shared" si="8"/>
        <v>3.5191357877344009E-2</v>
      </c>
      <c r="F139" s="34">
        <f t="shared" si="9"/>
        <v>0</v>
      </c>
      <c r="G139" s="1" t="s">
        <v>186</v>
      </c>
    </row>
    <row r="140" spans="1:7" x14ac:dyDescent="0.2">
      <c r="A140" s="21" t="s">
        <v>187</v>
      </c>
      <c r="B140" s="34">
        <f t="shared" si="5"/>
        <v>1.2107709325542598E-2</v>
      </c>
      <c r="C140" s="34">
        <f t="shared" si="6"/>
        <v>6.3300941179741693E-2</v>
      </c>
      <c r="D140" s="34">
        <f t="shared" si="7"/>
        <v>0.48062802272787553</v>
      </c>
      <c r="E140" s="34">
        <f t="shared" si="8"/>
        <v>0.43602350966587727</v>
      </c>
      <c r="F140" s="34">
        <f t="shared" si="9"/>
        <v>0.20676931012864669</v>
      </c>
      <c r="G140" s="1" t="s">
        <v>188</v>
      </c>
    </row>
    <row r="141" spans="1:7" x14ac:dyDescent="0.2">
      <c r="A141" s="21" t="s">
        <v>189</v>
      </c>
      <c r="B141" s="34">
        <f t="shared" si="5"/>
        <v>7.5539897054811303E-2</v>
      </c>
      <c r="C141" s="34">
        <f t="shared" si="6"/>
        <v>8.4056259359664126E-2</v>
      </c>
      <c r="D141" s="34">
        <f t="shared" si="7"/>
        <v>0.13082612105462607</v>
      </c>
      <c r="E141" s="34">
        <f t="shared" si="8"/>
        <v>3.5549505192377685E-2</v>
      </c>
      <c r="F141" s="34">
        <f t="shared" si="9"/>
        <v>0.31198478462083673</v>
      </c>
      <c r="G141" s="1" t="s">
        <v>190</v>
      </c>
    </row>
    <row r="142" spans="1:7" x14ac:dyDescent="0.2">
      <c r="A142" s="21" t="s">
        <v>114</v>
      </c>
      <c r="B142" s="34">
        <f t="shared" si="5"/>
        <v>3.9590757697401475</v>
      </c>
      <c r="C142" s="34">
        <f t="shared" si="6"/>
        <v>3.370777418127179</v>
      </c>
      <c r="D142" s="34">
        <f t="shared" si="7"/>
        <v>3.8363577701139517</v>
      </c>
      <c r="E142" s="34">
        <f t="shared" si="8"/>
        <v>4.1362914502845909</v>
      </c>
      <c r="F142" s="34">
        <f t="shared" si="9"/>
        <v>2.0019350607431741</v>
      </c>
      <c r="G142" s="1" t="s">
        <v>115</v>
      </c>
    </row>
    <row r="143" spans="1:7" x14ac:dyDescent="0.2">
      <c r="A143" s="21" t="s">
        <v>191</v>
      </c>
      <c r="B143" s="34">
        <f t="shared" si="5"/>
        <v>0</v>
      </c>
      <c r="C143" s="34">
        <f t="shared" si="6"/>
        <v>0</v>
      </c>
      <c r="D143" s="34">
        <f t="shared" si="7"/>
        <v>2.9588817883122939E-2</v>
      </c>
      <c r="E143" s="34">
        <f t="shared" si="8"/>
        <v>2.1567620196965856E-2</v>
      </c>
      <c r="F143" s="34">
        <f t="shared" si="9"/>
        <v>2.2258376504198922E-2</v>
      </c>
      <c r="G143" s="1" t="s">
        <v>192</v>
      </c>
    </row>
    <row r="144" spans="1:7" x14ac:dyDescent="0.2">
      <c r="A144" s="21" t="s">
        <v>193</v>
      </c>
      <c r="B144" s="34">
        <f t="shared" si="5"/>
        <v>0</v>
      </c>
      <c r="C144" s="34">
        <f t="shared" si="6"/>
        <v>0</v>
      </c>
      <c r="D144" s="34">
        <f t="shared" si="7"/>
        <v>9.8629392943743142E-3</v>
      </c>
      <c r="E144" s="34">
        <f t="shared" si="8"/>
        <v>5.6756895255173304E-3</v>
      </c>
      <c r="F144" s="34">
        <f t="shared" si="9"/>
        <v>0</v>
      </c>
      <c r="G144" s="1" t="s">
        <v>194</v>
      </c>
    </row>
    <row r="145" spans="1:13" x14ac:dyDescent="0.2">
      <c r="A145" s="21" t="s">
        <v>195</v>
      </c>
      <c r="B145" s="34">
        <f t="shared" si="5"/>
        <v>0</v>
      </c>
      <c r="C145" s="34">
        <f t="shared" si="6"/>
        <v>0</v>
      </c>
      <c r="D145" s="34">
        <f t="shared" si="7"/>
        <v>3.9451757177497257E-2</v>
      </c>
      <c r="E145" s="34">
        <f t="shared" si="8"/>
        <v>2.9513585532690123E-2</v>
      </c>
      <c r="F145" s="34">
        <f t="shared" si="9"/>
        <v>0</v>
      </c>
      <c r="G145" s="1" t="s">
        <v>196</v>
      </c>
    </row>
    <row r="146" spans="1:13" x14ac:dyDescent="0.2">
      <c r="A146" s="21" t="s">
        <v>197</v>
      </c>
      <c r="B146" s="34">
        <f t="shared" si="5"/>
        <v>0.88787519918541602</v>
      </c>
      <c r="C146" s="34">
        <f t="shared" si="6"/>
        <v>1.4157971472661302</v>
      </c>
      <c r="D146" s="34">
        <f t="shared" si="7"/>
        <v>1.425411525305718</v>
      </c>
      <c r="E146" s="34">
        <f t="shared" si="8"/>
        <v>1.3766786930528621</v>
      </c>
      <c r="F146" s="34">
        <f t="shared" si="9"/>
        <v>1.3384727955696736</v>
      </c>
      <c r="G146" s="1" t="s">
        <v>198</v>
      </c>
    </row>
    <row r="147" spans="1:13" x14ac:dyDescent="0.2">
      <c r="A147" s="21" t="s">
        <v>199</v>
      </c>
      <c r="B147" s="34">
        <f t="shared" si="5"/>
        <v>0.20956506476436754</v>
      </c>
      <c r="C147" s="34">
        <f t="shared" si="6"/>
        <v>0.1209492430245652</v>
      </c>
      <c r="D147" s="34">
        <f t="shared" si="7"/>
        <v>8.3085085001751796E-2</v>
      </c>
      <c r="E147" s="34">
        <f t="shared" si="8"/>
        <v>2.7692639305425627E-2</v>
      </c>
      <c r="F147" s="34">
        <f t="shared" si="9"/>
        <v>5.171527635346463E-2</v>
      </c>
      <c r="G147" s="1" t="s">
        <v>200</v>
      </c>
    </row>
    <row r="148" spans="1:13" x14ac:dyDescent="0.2">
      <c r="A148" s="21" t="s">
        <v>201</v>
      </c>
      <c r="B148" s="34">
        <f t="shared" si="5"/>
        <v>0</v>
      </c>
      <c r="C148" s="34">
        <f t="shared" si="6"/>
        <v>-9.4535040524947517E-2</v>
      </c>
      <c r="D148" s="34">
        <f t="shared" si="7"/>
        <v>0.321778394478962</v>
      </c>
      <c r="E148" s="34">
        <f t="shared" si="8"/>
        <v>0.38708202564028193</v>
      </c>
      <c r="F148" s="34">
        <f t="shared" si="9"/>
        <v>0.32551144159245293</v>
      </c>
      <c r="G148" s="1" t="s">
        <v>202</v>
      </c>
    </row>
    <row r="149" spans="1:13" x14ac:dyDescent="0.2">
      <c r="A149" s="21" t="s">
        <v>203</v>
      </c>
      <c r="B149" s="34">
        <f t="shared" si="5"/>
        <v>0</v>
      </c>
      <c r="C149" s="34">
        <f t="shared" si="6"/>
        <v>0.8206871097162558</v>
      </c>
      <c r="D149" s="34">
        <f t="shared" si="7"/>
        <v>0.5521287990469842</v>
      </c>
      <c r="E149" s="34">
        <f t="shared" si="8"/>
        <v>0.24851166804246974</v>
      </c>
      <c r="F149" s="34">
        <f t="shared" si="9"/>
        <v>0.38887092198791873</v>
      </c>
      <c r="G149" s="1" t="s">
        <v>204</v>
      </c>
    </row>
    <row r="150" spans="1:13" x14ac:dyDescent="0.2">
      <c r="A150" s="21" t="s">
        <v>118</v>
      </c>
      <c r="B150" s="34">
        <f t="shared" si="5"/>
        <v>2.4505737048513887</v>
      </c>
      <c r="C150" s="34">
        <f t="shared" si="6"/>
        <v>1.6682036351781566</v>
      </c>
      <c r="D150" s="34">
        <f t="shared" si="7"/>
        <v>1.599993026147422</v>
      </c>
      <c r="E150" s="34">
        <f t="shared" si="8"/>
        <v>3.7429595057224465</v>
      </c>
      <c r="F150" s="34">
        <f t="shared" si="9"/>
        <v>1.7288250291609328</v>
      </c>
      <c r="G150" s="1" t="s">
        <v>119</v>
      </c>
    </row>
    <row r="151" spans="1:13" x14ac:dyDescent="0.2">
      <c r="A151" s="21" t="s">
        <v>205</v>
      </c>
      <c r="B151" s="34">
        <f t="shared" si="5"/>
        <v>0.52161162432725261</v>
      </c>
      <c r="C151" s="34">
        <f t="shared" si="6"/>
        <v>0.85035796584921663</v>
      </c>
      <c r="D151" s="34">
        <f t="shared" si="7"/>
        <v>0.61480644947823659</v>
      </c>
      <c r="E151" s="34">
        <f t="shared" si="8"/>
        <v>1.5003616009063105</v>
      </c>
      <c r="F151" s="34">
        <f t="shared" si="9"/>
        <v>0.15339068692002075</v>
      </c>
      <c r="G151" s="1" t="s">
        <v>206</v>
      </c>
    </row>
    <row r="152" spans="1:13" x14ac:dyDescent="0.2">
      <c r="A152" s="21" t="s">
        <v>207</v>
      </c>
      <c r="B152" s="34">
        <f t="shared" si="5"/>
        <v>0</v>
      </c>
      <c r="C152" s="34">
        <f t="shared" si="6"/>
        <v>0</v>
      </c>
      <c r="D152" s="34">
        <f t="shared" si="7"/>
        <v>0</v>
      </c>
      <c r="E152" s="34">
        <f t="shared" si="8"/>
        <v>0</v>
      </c>
      <c r="F152" s="34">
        <f t="shared" si="9"/>
        <v>7.9040478766454429E-3</v>
      </c>
      <c r="G152" s="1" t="s">
        <v>208</v>
      </c>
    </row>
    <row r="153" spans="1:13" x14ac:dyDescent="0.2">
      <c r="A153" s="22" t="s">
        <v>209</v>
      </c>
      <c r="B153" s="35">
        <f t="shared" si="5"/>
        <v>39.029631267141873</v>
      </c>
      <c r="C153" s="35">
        <f t="shared" si="6"/>
        <v>34.647131421165462</v>
      </c>
      <c r="D153" s="35">
        <f t="shared" si="7"/>
        <v>30.334176842538945</v>
      </c>
      <c r="E153" s="35">
        <f t="shared" si="8"/>
        <v>28.397550339758659</v>
      </c>
      <c r="F153" s="35">
        <f t="shared" si="9"/>
        <v>27.926463655691169</v>
      </c>
      <c r="G153" s="23" t="s">
        <v>244</v>
      </c>
    </row>
    <row r="154" spans="1:13" x14ac:dyDescent="0.2">
      <c r="A154" s="6" t="s">
        <v>13</v>
      </c>
      <c r="B154" s="48"/>
      <c r="C154" s="48"/>
      <c r="D154" s="48"/>
      <c r="E154" s="48"/>
      <c r="F154" s="48"/>
      <c r="G154" s="6" t="s">
        <v>14</v>
      </c>
    </row>
    <row r="155" spans="1:13" x14ac:dyDescent="0.2">
      <c r="A155" s="59" t="s">
        <v>122</v>
      </c>
      <c r="B155" s="17"/>
      <c r="C155" s="17"/>
      <c r="D155" s="17"/>
      <c r="E155" s="17"/>
      <c r="F155" s="17"/>
      <c r="G155" s="3" t="s">
        <v>123</v>
      </c>
      <c r="H155" s="52"/>
      <c r="I155" s="52"/>
      <c r="J155" s="52"/>
      <c r="K155" s="52"/>
      <c r="L155" s="52"/>
      <c r="M155" s="13"/>
    </row>
    <row r="156" spans="1:13" x14ac:dyDescent="0.2">
      <c r="A156" s="59" t="s">
        <v>124</v>
      </c>
      <c r="B156" s="17"/>
      <c r="C156" s="17"/>
      <c r="D156" s="17"/>
      <c r="E156" s="17"/>
      <c r="F156" s="17"/>
      <c r="G156" s="3" t="s">
        <v>125</v>
      </c>
      <c r="H156" s="54"/>
      <c r="I156" s="54"/>
      <c r="J156" s="54"/>
      <c r="K156" s="17"/>
      <c r="L156" s="17"/>
      <c r="M156" s="15"/>
    </row>
    <row r="157" spans="1:13" ht="42" x14ac:dyDescent="0.2">
      <c r="A157" s="95" t="s">
        <v>245</v>
      </c>
      <c r="B157" s="49"/>
      <c r="C157" s="49"/>
      <c r="D157" s="49"/>
      <c r="E157" s="49"/>
      <c r="F157" s="49"/>
      <c r="G157" s="96" t="s">
        <v>246</v>
      </c>
      <c r="H157" s="54"/>
      <c r="I157" s="54"/>
      <c r="J157" s="54"/>
      <c r="K157" s="17"/>
      <c r="L157" s="17"/>
      <c r="M157" s="15"/>
    </row>
    <row r="158" spans="1:13" x14ac:dyDescent="0.2">
      <c r="G158" s="9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A10" sqref="A10:A11"/>
    </sheetView>
  </sheetViews>
  <sheetFormatPr defaultRowHeight="14.25" x14ac:dyDescent="0.2"/>
  <cols>
    <col min="1" max="1" width="44.28515625" style="9" bestFit="1" customWidth="1"/>
    <col min="2" max="2" width="15" style="9" bestFit="1" customWidth="1"/>
    <col min="3" max="4" width="17.140625" style="9" bestFit="1" customWidth="1"/>
    <col min="5" max="5" width="10.42578125" style="9" customWidth="1"/>
    <col min="6" max="6" width="17.5703125" style="9" customWidth="1"/>
    <col min="7" max="7" width="44.140625" style="9" bestFit="1" customWidth="1"/>
    <col min="8" max="8" width="9.140625" style="9"/>
    <col min="9" max="10" width="9.140625" style="9" bestFit="1" customWidth="1"/>
    <col min="11" max="11" width="10.42578125" style="9" bestFit="1" customWidth="1"/>
    <col min="12" max="16384" width="9.140625" style="9"/>
  </cols>
  <sheetData>
    <row r="1" spans="1:7" ht="18" x14ac:dyDescent="0.2">
      <c r="A1" s="24" t="s">
        <v>213</v>
      </c>
      <c r="B1" s="24"/>
      <c r="C1" s="45"/>
      <c r="D1" s="45"/>
      <c r="E1" s="45"/>
      <c r="F1" s="45"/>
      <c r="G1" s="4" t="s">
        <v>214</v>
      </c>
    </row>
    <row r="2" spans="1:7" x14ac:dyDescent="0.2">
      <c r="A2" s="25" t="s">
        <v>16</v>
      </c>
      <c r="B2" s="46"/>
      <c r="C2" s="46"/>
      <c r="D2" s="46"/>
      <c r="E2" s="46"/>
      <c r="F2" s="46"/>
      <c r="G2" s="2" t="s">
        <v>1</v>
      </c>
    </row>
    <row r="3" spans="1:7" x14ac:dyDescent="0.2">
      <c r="A3" s="20" t="s">
        <v>96</v>
      </c>
      <c r="B3" s="28">
        <v>2012</v>
      </c>
      <c r="C3" s="28">
        <v>2013</v>
      </c>
      <c r="D3" s="28">
        <v>2014</v>
      </c>
      <c r="E3" s="28">
        <v>2015</v>
      </c>
      <c r="F3" s="28">
        <v>2016</v>
      </c>
      <c r="G3" s="28" t="s">
        <v>97</v>
      </c>
    </row>
    <row r="4" spans="1:7" x14ac:dyDescent="0.2">
      <c r="A4" s="33" t="s">
        <v>98</v>
      </c>
      <c r="B4" s="32">
        <v>60897.836260778997</v>
      </c>
      <c r="C4" s="32">
        <v>71930.668260836595</v>
      </c>
      <c r="D4" s="32">
        <v>81111.722998874102</v>
      </c>
      <c r="E4" s="32">
        <f>SUM(E5:E12)</f>
        <v>88095.278848366695</v>
      </c>
      <c r="F4" s="32">
        <v>100887.06602552001</v>
      </c>
      <c r="G4" s="32" t="s">
        <v>99</v>
      </c>
    </row>
    <row r="5" spans="1:7" x14ac:dyDescent="0.2">
      <c r="A5" s="21" t="s">
        <v>215</v>
      </c>
      <c r="B5" s="61">
        <v>1825.354455469</v>
      </c>
      <c r="C5" s="61">
        <v>1613.6742411017999</v>
      </c>
      <c r="D5" s="61">
        <v>2819.7835417321999</v>
      </c>
      <c r="E5" s="61">
        <v>3213.4576343688</v>
      </c>
      <c r="F5" s="61">
        <v>2866.2847048499998</v>
      </c>
      <c r="G5" s="1" t="s">
        <v>216</v>
      </c>
    </row>
    <row r="6" spans="1:7" x14ac:dyDescent="0.2">
      <c r="A6" s="21" t="s">
        <v>217</v>
      </c>
      <c r="B6" s="61">
        <v>6120.4002596500022</v>
      </c>
      <c r="C6" s="61">
        <v>6636.9233370812999</v>
      </c>
      <c r="D6" s="61">
        <v>6643.1982978999986</v>
      </c>
      <c r="E6" s="61">
        <v>6413.9406752924997</v>
      </c>
      <c r="F6" s="61">
        <v>8033.9019614700001</v>
      </c>
      <c r="G6" s="1" t="s">
        <v>218</v>
      </c>
    </row>
    <row r="7" spans="1:7" x14ac:dyDescent="0.2">
      <c r="A7" s="21" t="s">
        <v>219</v>
      </c>
      <c r="B7" s="61">
        <v>4815.2409088754403</v>
      </c>
      <c r="C7" s="61">
        <v>6342.2191771225762</v>
      </c>
      <c r="D7" s="61">
        <v>7981.7595541967348</v>
      </c>
      <c r="E7" s="61">
        <v>11013</v>
      </c>
      <c r="F7" s="61">
        <v>12581.69311482</v>
      </c>
      <c r="G7" s="1" t="s">
        <v>220</v>
      </c>
    </row>
    <row r="8" spans="1:7" x14ac:dyDescent="0.2">
      <c r="A8" s="21" t="s">
        <v>221</v>
      </c>
      <c r="B8" s="61">
        <v>142.94720000000001</v>
      </c>
      <c r="C8" s="61">
        <v>182.65520000000001</v>
      </c>
      <c r="D8" s="61">
        <v>0</v>
      </c>
      <c r="E8" s="61">
        <v>0</v>
      </c>
      <c r="F8" s="61">
        <v>7.9741619999999998</v>
      </c>
      <c r="G8" s="1" t="s">
        <v>222</v>
      </c>
    </row>
    <row r="9" spans="1:7" x14ac:dyDescent="0.2">
      <c r="A9" s="21" t="s">
        <v>223</v>
      </c>
      <c r="B9" s="61">
        <v>21890.325764404592</v>
      </c>
      <c r="C9" s="61">
        <v>26684</v>
      </c>
      <c r="D9" s="61">
        <v>32980</v>
      </c>
      <c r="E9" s="61">
        <v>36021</v>
      </c>
      <c r="F9" s="61">
        <v>45200.870678424697</v>
      </c>
      <c r="G9" s="1" t="s">
        <v>224</v>
      </c>
    </row>
    <row r="10" spans="1:7" x14ac:dyDescent="0.2">
      <c r="A10" s="21" t="s">
        <v>235</v>
      </c>
      <c r="B10" s="61">
        <v>668.31737499999997</v>
      </c>
      <c r="C10" s="61">
        <v>1744</v>
      </c>
      <c r="D10" s="61">
        <v>1796</v>
      </c>
      <c r="E10" s="61">
        <v>5094</v>
      </c>
      <c r="F10" s="61">
        <v>3867.4002134553061</v>
      </c>
      <c r="G10" s="1" t="s">
        <v>226</v>
      </c>
    </row>
    <row r="11" spans="1:7" x14ac:dyDescent="0.2">
      <c r="A11" s="21" t="s">
        <v>225</v>
      </c>
      <c r="B11" s="61">
        <v>1809.9965551301043</v>
      </c>
      <c r="C11" s="61">
        <v>1613</v>
      </c>
      <c r="D11" s="61">
        <v>1701</v>
      </c>
      <c r="E11" s="61">
        <v>1322</v>
      </c>
      <c r="F11" s="61">
        <v>154.75136359000001</v>
      </c>
      <c r="G11" s="1" t="s">
        <v>227</v>
      </c>
    </row>
    <row r="12" spans="1:7" x14ac:dyDescent="0.2">
      <c r="A12" s="22" t="s">
        <v>228</v>
      </c>
      <c r="B12" s="62">
        <v>23625.253742249857</v>
      </c>
      <c r="C12" s="62">
        <v>27115</v>
      </c>
      <c r="D12" s="62">
        <v>27190</v>
      </c>
      <c r="E12" s="62">
        <v>25017.880538705402</v>
      </c>
      <c r="F12" s="62">
        <v>28174.189826909998</v>
      </c>
      <c r="G12" s="23" t="s">
        <v>229</v>
      </c>
    </row>
    <row r="13" spans="1:7" x14ac:dyDescent="0.2">
      <c r="A13" s="6" t="s">
        <v>13</v>
      </c>
      <c r="B13" s="48"/>
      <c r="C13" s="48"/>
      <c r="D13" s="48"/>
      <c r="E13" s="48"/>
      <c r="F13" s="48"/>
      <c r="G13" s="6" t="s">
        <v>14</v>
      </c>
    </row>
    <row r="14" spans="1:7" x14ac:dyDescent="0.2">
      <c r="A14" s="59" t="s">
        <v>122</v>
      </c>
      <c r="B14" s="17"/>
      <c r="C14" s="17"/>
      <c r="D14" s="17"/>
      <c r="E14" s="17"/>
      <c r="F14" s="17"/>
      <c r="G14" s="3" t="s">
        <v>123</v>
      </c>
    </row>
    <row r="15" spans="1:7" x14ac:dyDescent="0.2">
      <c r="A15" s="59" t="s">
        <v>124</v>
      </c>
      <c r="B15" s="17"/>
      <c r="C15" s="17"/>
      <c r="D15" s="17"/>
      <c r="E15" s="17"/>
      <c r="F15" s="17"/>
      <c r="G15" s="3" t="s">
        <v>125</v>
      </c>
    </row>
    <row r="16" spans="1:7" x14ac:dyDescent="0.2">
      <c r="A16" s="59" t="s">
        <v>243</v>
      </c>
      <c r="B16" s="49"/>
      <c r="C16" s="49"/>
      <c r="D16" s="49"/>
      <c r="E16" s="49"/>
      <c r="F16" s="49"/>
      <c r="G16" s="3" t="s">
        <v>126</v>
      </c>
    </row>
    <row r="17" spans="1:7" x14ac:dyDescent="0.2">
      <c r="C17" s="55"/>
      <c r="D17" s="55"/>
    </row>
    <row r="18" spans="1:7" ht="18" x14ac:dyDescent="0.2">
      <c r="A18" s="24" t="s">
        <v>230</v>
      </c>
      <c r="B18" s="24"/>
      <c r="C18" s="45"/>
      <c r="D18" s="45"/>
      <c r="E18" s="45"/>
      <c r="F18" s="45"/>
      <c r="G18" s="4" t="s">
        <v>231</v>
      </c>
    </row>
    <row r="19" spans="1:7" x14ac:dyDescent="0.2">
      <c r="A19" s="25" t="s">
        <v>57</v>
      </c>
      <c r="B19" s="46"/>
      <c r="C19" s="46"/>
      <c r="D19" s="46"/>
      <c r="E19" s="46"/>
      <c r="F19" s="46"/>
      <c r="G19" s="2" t="s">
        <v>57</v>
      </c>
    </row>
    <row r="20" spans="1:7" x14ac:dyDescent="0.2">
      <c r="A20" s="20" t="s">
        <v>96</v>
      </c>
      <c r="B20" s="28">
        <v>2012</v>
      </c>
      <c r="C20" s="28">
        <v>2013</v>
      </c>
      <c r="D20" s="28">
        <v>2014</v>
      </c>
      <c r="E20" s="28">
        <v>2015</v>
      </c>
      <c r="F20" s="28">
        <v>2016</v>
      </c>
      <c r="G20" s="28" t="s">
        <v>97</v>
      </c>
    </row>
    <row r="21" spans="1:7" x14ac:dyDescent="0.2">
      <c r="A21" s="33" t="s">
        <v>98</v>
      </c>
      <c r="B21" s="32">
        <v>99.998810823171823</v>
      </c>
      <c r="C21" s="32">
        <v>100</v>
      </c>
      <c r="D21" s="32">
        <v>100</v>
      </c>
      <c r="E21" s="32">
        <v>100</v>
      </c>
      <c r="F21" s="32">
        <v>100</v>
      </c>
      <c r="G21" s="32" t="s">
        <v>99</v>
      </c>
    </row>
    <row r="22" spans="1:7" x14ac:dyDescent="0.2">
      <c r="A22" s="21" t="s">
        <v>215</v>
      </c>
      <c r="B22" s="63">
        <f>+B5/$B$4*100</f>
        <v>2.9974044523559078</v>
      </c>
      <c r="C22" s="63">
        <f>+C5/$C$4*100</f>
        <v>2.2433744605990009</v>
      </c>
      <c r="D22" s="63">
        <f>+D5/$D$4*100</f>
        <v>3.4764192369225602</v>
      </c>
      <c r="E22" s="63">
        <f>+E5/$E$4*100</f>
        <v>3.6477069785997713</v>
      </c>
      <c r="F22" s="63">
        <f>+F5/$F$4*100</f>
        <v>2.8410824278752989</v>
      </c>
      <c r="G22" s="1" t="s">
        <v>216</v>
      </c>
    </row>
    <row r="23" spans="1:7" x14ac:dyDescent="0.2">
      <c r="A23" s="21" t="s">
        <v>217</v>
      </c>
      <c r="B23" s="63">
        <f t="shared" ref="B23:B29" si="0">+B6/$B$4*100</f>
        <v>10.050275404598933</v>
      </c>
      <c r="C23" s="63">
        <f t="shared" ref="C23:C29" si="1">+C6/$C$4*100</f>
        <v>9.2268339743686791</v>
      </c>
      <c r="D23" s="63">
        <f t="shared" ref="D23:D29" si="2">+D6/$D$4*100</f>
        <v>8.1901826915848055</v>
      </c>
      <c r="E23" s="63">
        <f t="shared" ref="E23:E29" si="3">+E6/$E$4*100</f>
        <v>7.2806860471290911</v>
      </c>
      <c r="F23" s="63">
        <f t="shared" ref="F23:F29" si="4">+F6/$F$4*100</f>
        <v>7.963262564735281</v>
      </c>
      <c r="G23" s="1" t="s">
        <v>218</v>
      </c>
    </row>
    <row r="24" spans="1:7" x14ac:dyDescent="0.2">
      <c r="A24" s="21" t="s">
        <v>219</v>
      </c>
      <c r="B24" s="63">
        <f t="shared" si="0"/>
        <v>7.9070804556264278</v>
      </c>
      <c r="C24" s="63">
        <f t="shared" si="1"/>
        <v>8.8171281185992587</v>
      </c>
      <c r="D24" s="63">
        <f t="shared" si="2"/>
        <v>9.8404512431668216</v>
      </c>
      <c r="E24" s="63">
        <f t="shared" si="3"/>
        <v>12.501237460132272</v>
      </c>
      <c r="F24" s="63">
        <f t="shared" si="4"/>
        <v>12.471066520694915</v>
      </c>
      <c r="G24" s="1" t="s">
        <v>220</v>
      </c>
    </row>
    <row r="25" spans="1:7" x14ac:dyDescent="0.2">
      <c r="A25" s="21" t="s">
        <v>221</v>
      </c>
      <c r="B25" s="63">
        <f t="shared" si="0"/>
        <v>0.23473280624925022</v>
      </c>
      <c r="C25" s="63">
        <f t="shared" si="1"/>
        <v>0.25393229955497099</v>
      </c>
      <c r="D25" s="63">
        <f t="shared" si="2"/>
        <v>0</v>
      </c>
      <c r="E25" s="63">
        <f t="shared" si="3"/>
        <v>0</v>
      </c>
      <c r="F25" s="63">
        <f t="shared" si="4"/>
        <v>7.9040478766454429E-3</v>
      </c>
      <c r="G25" s="1" t="s">
        <v>222</v>
      </c>
    </row>
    <row r="26" spans="1:7" x14ac:dyDescent="0.2">
      <c r="A26" s="21" t="s">
        <v>223</v>
      </c>
      <c r="B26" s="63">
        <f t="shared" si="0"/>
        <v>35.945982827148434</v>
      </c>
      <c r="C26" s="63">
        <f t="shared" si="1"/>
        <v>37.096833166123083</v>
      </c>
      <c r="D26" s="63">
        <f t="shared" si="2"/>
        <v>40.659967241058105</v>
      </c>
      <c r="E26" s="63">
        <f t="shared" si="3"/>
        <v>40.888683787471585</v>
      </c>
      <c r="F26" s="63">
        <f t="shared" si="4"/>
        <v>44.803434631542224</v>
      </c>
      <c r="G26" s="1" t="s">
        <v>224</v>
      </c>
    </row>
    <row r="27" spans="1:7" x14ac:dyDescent="0.2">
      <c r="A27" s="21" t="s">
        <v>235</v>
      </c>
      <c r="B27" s="63">
        <f t="shared" si="0"/>
        <v>1.0974402639497833</v>
      </c>
      <c r="C27" s="63">
        <f t="shared" si="1"/>
        <v>2.4245569270618597</v>
      </c>
      <c r="D27" s="63">
        <f t="shared" si="2"/>
        <v>2.2142298715870328</v>
      </c>
      <c r="E27" s="63">
        <f t="shared" si="3"/>
        <v>5.7823757034335603</v>
      </c>
      <c r="F27" s="63">
        <f t="shared" si="4"/>
        <v>3.8333954646644428</v>
      </c>
      <c r="G27" s="1" t="s">
        <v>226</v>
      </c>
    </row>
    <row r="28" spans="1:7" x14ac:dyDescent="0.2">
      <c r="A28" s="21" t="s">
        <v>225</v>
      </c>
      <c r="B28" s="63">
        <f t="shared" si="0"/>
        <v>2.9721853291786413</v>
      </c>
      <c r="C28" s="63">
        <f t="shared" si="1"/>
        <v>2.2424371120130617</v>
      </c>
      <c r="D28" s="63">
        <f t="shared" si="2"/>
        <v>2.0971074674663379</v>
      </c>
      <c r="E28" s="63">
        <f t="shared" si="3"/>
        <v>1.5006479544442808</v>
      </c>
      <c r="F28" s="63">
        <f t="shared" si="4"/>
        <v>0.15339068692002075</v>
      </c>
      <c r="G28" s="1" t="s">
        <v>227</v>
      </c>
    </row>
    <row r="29" spans="1:7" x14ac:dyDescent="0.2">
      <c r="A29" s="22" t="s">
        <v>232</v>
      </c>
      <c r="B29" s="64">
        <f t="shared" si="0"/>
        <v>38.794898460892618</v>
      </c>
      <c r="C29" s="64">
        <f t="shared" si="1"/>
        <v>37.696021259909585</v>
      </c>
      <c r="D29" s="64">
        <f t="shared" si="2"/>
        <v>33.521664926754688</v>
      </c>
      <c r="E29" s="64">
        <f t="shared" si="3"/>
        <v>28.398662068789442</v>
      </c>
      <c r="F29" s="64">
        <f t="shared" si="4"/>
        <v>27.926463655691169</v>
      </c>
      <c r="G29" s="23" t="s">
        <v>229</v>
      </c>
    </row>
    <row r="30" spans="1:7" x14ac:dyDescent="0.2">
      <c r="A30" s="6" t="s">
        <v>13</v>
      </c>
      <c r="B30" s="48"/>
      <c r="C30" s="48"/>
      <c r="D30" s="48"/>
      <c r="E30" s="48"/>
      <c r="F30" s="48"/>
      <c r="G30" s="6" t="s">
        <v>14</v>
      </c>
    </row>
    <row r="31" spans="1:7" x14ac:dyDescent="0.2">
      <c r="A31" s="59" t="s">
        <v>122</v>
      </c>
      <c r="B31" s="17"/>
      <c r="C31" s="17"/>
      <c r="D31" s="17"/>
      <c r="E31" s="17"/>
      <c r="F31" s="17"/>
      <c r="G31" s="3" t="s">
        <v>123</v>
      </c>
    </row>
    <row r="32" spans="1:7" x14ac:dyDescent="0.2">
      <c r="A32" s="59" t="s">
        <v>124</v>
      </c>
      <c r="B32" s="17"/>
      <c r="C32" s="17"/>
      <c r="D32" s="17"/>
      <c r="E32" s="17"/>
      <c r="F32" s="17"/>
      <c r="G32" s="3" t="s">
        <v>125</v>
      </c>
    </row>
    <row r="33" spans="1:7" x14ac:dyDescent="0.2">
      <c r="A33" s="59" t="s">
        <v>243</v>
      </c>
      <c r="B33" s="49"/>
      <c r="C33" s="49"/>
      <c r="D33" s="49"/>
      <c r="E33" s="49"/>
      <c r="F33" s="49"/>
      <c r="G33" s="3" t="s">
        <v>126</v>
      </c>
    </row>
    <row r="34" spans="1:7" x14ac:dyDescent="0.2">
      <c r="A34" s="14"/>
      <c r="E34" s="52"/>
      <c r="F34" s="52"/>
      <c r="G34" s="16"/>
    </row>
    <row r="35" spans="1:7" ht="18" x14ac:dyDescent="0.2">
      <c r="A35" s="24" t="s">
        <v>233</v>
      </c>
      <c r="B35" s="24"/>
      <c r="C35" s="45"/>
      <c r="D35" s="45"/>
      <c r="E35" s="45"/>
      <c r="F35" s="45"/>
      <c r="G35" s="4" t="s">
        <v>234</v>
      </c>
    </row>
    <row r="36" spans="1:7" x14ac:dyDescent="0.2">
      <c r="A36" s="25" t="s">
        <v>57</v>
      </c>
      <c r="B36" s="46"/>
      <c r="C36" s="46"/>
      <c r="D36" s="46"/>
      <c r="E36" s="46"/>
      <c r="F36" s="46"/>
      <c r="G36" s="2" t="s">
        <v>57</v>
      </c>
    </row>
    <row r="37" spans="1:7" x14ac:dyDescent="0.2">
      <c r="A37" s="20" t="s">
        <v>96</v>
      </c>
      <c r="B37" s="28">
        <v>2012</v>
      </c>
      <c r="C37" s="28">
        <v>2013</v>
      </c>
      <c r="D37" s="28">
        <v>2014</v>
      </c>
      <c r="E37" s="28">
        <v>2015</v>
      </c>
      <c r="F37" s="28">
        <v>2016</v>
      </c>
      <c r="G37" s="28" t="s">
        <v>97</v>
      </c>
    </row>
    <row r="38" spans="1:7" x14ac:dyDescent="0.2">
      <c r="A38" s="33" t="s">
        <v>98</v>
      </c>
      <c r="B38" s="29">
        <v>16.591361617399286</v>
      </c>
      <c r="C38" s="29">
        <f>+C4/B4*100-100</f>
        <v>18.116952386965608</v>
      </c>
      <c r="D38" s="29">
        <f>+D4/C4*100-100</f>
        <v>12.76375565529986</v>
      </c>
      <c r="E38" s="29">
        <f>+E4/D4*100-100</f>
        <v>8.6097984253022446</v>
      </c>
      <c r="F38" s="29">
        <f>+F4/E4*100-100</f>
        <v>14.520400348775865</v>
      </c>
      <c r="G38" s="32" t="s">
        <v>99</v>
      </c>
    </row>
    <row r="39" spans="1:7" x14ac:dyDescent="0.2">
      <c r="A39" s="21" t="s">
        <v>215</v>
      </c>
      <c r="B39" s="63">
        <v>-18.526785714285701</v>
      </c>
      <c r="C39" s="63">
        <f t="shared" ref="C39:F46" si="5">+C5/B5*100-100</f>
        <v>-11.596663526526513</v>
      </c>
      <c r="D39" s="63">
        <f t="shared" si="5"/>
        <v>74.743047258837123</v>
      </c>
      <c r="E39" s="63">
        <f>+E5/D5*100-100</f>
        <v>13.961145840108173</v>
      </c>
      <c r="F39" s="63">
        <f>+F5/E5*100-100</f>
        <v>-10.803718891629117</v>
      </c>
      <c r="G39" s="1" t="s">
        <v>216</v>
      </c>
    </row>
    <row r="40" spans="1:7" x14ac:dyDescent="0.2">
      <c r="A40" s="21" t="s">
        <v>217</v>
      </c>
      <c r="B40" s="63">
        <v>26.918291165491496</v>
      </c>
      <c r="C40" s="63">
        <f t="shared" si="5"/>
        <v>8.4393676151637038</v>
      </c>
      <c r="D40" s="63">
        <f t="shared" si="5"/>
        <v>9.4546230233504502E-2</v>
      </c>
      <c r="E40" s="63">
        <f t="shared" si="5"/>
        <v>-3.4510127852117591</v>
      </c>
      <c r="F40" s="63">
        <f t="shared" si="5"/>
        <v>25.256879790264406</v>
      </c>
      <c r="G40" s="1" t="s">
        <v>218</v>
      </c>
    </row>
    <row r="41" spans="1:7" x14ac:dyDescent="0.2">
      <c r="A41" s="21" t="s">
        <v>219</v>
      </c>
      <c r="B41" s="63">
        <v>16.313763233878717</v>
      </c>
      <c r="C41" s="63">
        <f t="shared" si="5"/>
        <v>31.711357689967542</v>
      </c>
      <c r="D41" s="63">
        <f t="shared" si="5"/>
        <v>25.851209667875395</v>
      </c>
      <c r="E41" s="63">
        <f t="shared" si="5"/>
        <v>37.97709546649358</v>
      </c>
      <c r="F41" s="63">
        <f t="shared" si="5"/>
        <v>14.244012665213845</v>
      </c>
      <c r="G41" s="1" t="s">
        <v>220</v>
      </c>
    </row>
    <row r="42" spans="1:7" x14ac:dyDescent="0.2">
      <c r="A42" s="21" t="s">
        <v>221</v>
      </c>
      <c r="B42" s="63">
        <v>14200</v>
      </c>
      <c r="C42" s="63">
        <f t="shared" si="5"/>
        <v>27.778088692888005</v>
      </c>
      <c r="D42" s="63">
        <v>0</v>
      </c>
      <c r="E42" s="63">
        <v>0</v>
      </c>
      <c r="F42" s="63">
        <v>0</v>
      </c>
      <c r="G42" s="1" t="s">
        <v>222</v>
      </c>
    </row>
    <row r="43" spans="1:7" x14ac:dyDescent="0.2">
      <c r="A43" s="21" t="s">
        <v>223</v>
      </c>
      <c r="B43" s="63">
        <v>46.252927400468366</v>
      </c>
      <c r="C43" s="63">
        <f t="shared" si="5"/>
        <v>21.898597066062408</v>
      </c>
      <c r="D43" s="63">
        <f t="shared" si="5"/>
        <v>23.594663468745324</v>
      </c>
      <c r="E43" s="63">
        <f t="shared" si="5"/>
        <v>9.2207398423286691</v>
      </c>
      <c r="F43" s="63">
        <f t="shared" si="5"/>
        <v>25.484774654853283</v>
      </c>
      <c r="G43" s="1" t="s">
        <v>224</v>
      </c>
    </row>
    <row r="44" spans="1:7" x14ac:dyDescent="0.2">
      <c r="A44" s="21" t="s">
        <v>235</v>
      </c>
      <c r="B44" s="63">
        <v>268.98481215027977</v>
      </c>
      <c r="C44" s="63">
        <f t="shared" si="5"/>
        <v>160.9538619282493</v>
      </c>
      <c r="D44" s="63">
        <f t="shared" si="5"/>
        <v>2.981651376146786</v>
      </c>
      <c r="E44" s="63">
        <f t="shared" si="5"/>
        <v>183.63028953229394</v>
      </c>
      <c r="F44" s="63">
        <f t="shared" si="5"/>
        <v>-24.079304800641808</v>
      </c>
      <c r="G44" s="1" t="s">
        <v>226</v>
      </c>
    </row>
    <row r="45" spans="1:7" x14ac:dyDescent="0.2">
      <c r="A45" s="21" t="s">
        <v>225</v>
      </c>
      <c r="B45" s="63">
        <v>58.056872037914701</v>
      </c>
      <c r="C45" s="63">
        <f t="shared" si="5"/>
        <v>-10.883808290781189</v>
      </c>
      <c r="D45" s="63">
        <f t="shared" si="5"/>
        <v>5.4556726596404133</v>
      </c>
      <c r="E45" s="63">
        <f t="shared" si="5"/>
        <v>-22.281011169900054</v>
      </c>
      <c r="F45" s="63">
        <f t="shared" si="5"/>
        <v>-88.294147988653549</v>
      </c>
      <c r="G45" s="1" t="s">
        <v>227</v>
      </c>
    </row>
    <row r="46" spans="1:7" x14ac:dyDescent="0.2">
      <c r="A46" s="22" t="s">
        <v>232</v>
      </c>
      <c r="B46" s="64">
        <v>-11.559883154819858</v>
      </c>
      <c r="C46" s="64">
        <f t="shared" si="5"/>
        <v>14.771254081852717</v>
      </c>
      <c r="D46" s="64">
        <f t="shared" si="5"/>
        <v>0.27659966808040792</v>
      </c>
      <c r="E46" s="64">
        <f t="shared" si="5"/>
        <v>-7.9886703247318849</v>
      </c>
      <c r="F46" s="64">
        <f t="shared" si="5"/>
        <v>12.616213764876846</v>
      </c>
      <c r="G46" s="23" t="s">
        <v>229</v>
      </c>
    </row>
    <row r="47" spans="1:7" x14ac:dyDescent="0.2">
      <c r="A47" s="6" t="s">
        <v>13</v>
      </c>
      <c r="B47" s="48"/>
      <c r="C47" s="48"/>
      <c r="D47" s="48"/>
      <c r="E47" s="48"/>
      <c r="F47" s="48"/>
      <c r="G47" s="6" t="s">
        <v>14</v>
      </c>
    </row>
    <row r="48" spans="1:7" x14ac:dyDescent="0.2">
      <c r="A48" s="59" t="s">
        <v>122</v>
      </c>
      <c r="B48" s="17"/>
      <c r="C48" s="17"/>
      <c r="D48" s="17"/>
      <c r="E48" s="17"/>
      <c r="F48" s="17"/>
      <c r="G48" s="3" t="s">
        <v>123</v>
      </c>
    </row>
    <row r="49" spans="1:7" x14ac:dyDescent="0.2">
      <c r="A49" s="59" t="s">
        <v>124</v>
      </c>
      <c r="B49" s="17"/>
      <c r="C49" s="17"/>
      <c r="D49" s="17"/>
      <c r="E49" s="17"/>
      <c r="F49" s="17"/>
      <c r="G49" s="3" t="s">
        <v>125</v>
      </c>
    </row>
    <row r="50" spans="1:7" x14ac:dyDescent="0.2">
      <c r="A50" s="59" t="s">
        <v>243</v>
      </c>
      <c r="B50" s="49"/>
      <c r="C50" s="49"/>
      <c r="D50" s="49"/>
      <c r="E50" s="49"/>
      <c r="F50" s="49"/>
      <c r="G50" s="3" t="s">
        <v>126</v>
      </c>
    </row>
    <row r="51" spans="1:7" x14ac:dyDescent="0.2">
      <c r="E51" s="52"/>
    </row>
    <row r="52" spans="1:7" x14ac:dyDescent="0.2">
      <c r="E52" s="52"/>
    </row>
    <row r="53" spans="1:7" x14ac:dyDescent="0.2">
      <c r="E53" s="52"/>
    </row>
    <row r="54" spans="1:7" x14ac:dyDescent="0.2">
      <c r="E54" s="52"/>
    </row>
    <row r="55" spans="1:7" x14ac:dyDescent="0.2">
      <c r="E55" s="5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D6F799C-86B9-44D0-8925-5054E1225DF7}"/>
</file>

<file path=customXml/itemProps2.xml><?xml version="1.0" encoding="utf-8"?>
<ds:datastoreItem xmlns:ds="http://schemas.openxmlformats.org/officeDocument/2006/customXml" ds:itemID="{2B7B45D7-A066-49B9-8136-BADF7DF66604}"/>
</file>

<file path=customXml/itemProps3.xml><?xml version="1.0" encoding="utf-8"?>
<ds:datastoreItem xmlns:ds="http://schemas.openxmlformats.org/officeDocument/2006/customXml" ds:itemID="{FBE6C18D-71B0-4893-9F07-D7E9B6664B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</vt:lpstr>
      <vt:lpstr>FDI</vt:lpstr>
      <vt:lpstr>Portfolio &amp; Other investment</vt:lpstr>
      <vt:lpstr>FDI by 10 top Countries</vt:lpstr>
      <vt:lpstr>FDI by Region</vt:lpstr>
      <vt:lpstr>FDI!Print_Area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Nasser Al Jneibi</dc:creator>
  <cp:lastModifiedBy>Maryam Nasser Al Jneibi</cp:lastModifiedBy>
  <cp:lastPrinted>2015-09-16T05:01:35Z</cp:lastPrinted>
  <dcterms:created xsi:type="dcterms:W3CDTF">2013-06-04T12:10:27Z</dcterms:created>
  <dcterms:modified xsi:type="dcterms:W3CDTF">2018-04-12T05:31:30Z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