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6/03. Mar/SCAD/"/>
    </mc:Choice>
  </mc:AlternateContent>
  <xr:revisionPtr revIDLastSave="312" documentId="13_ncr:1_{36E23A53-483D-449C-9700-EF543BC59F75}" xr6:coauthVersionLast="47" xr6:coauthVersionMax="47" xr10:uidLastSave="{DBD0A500-D96B-452E-95D4-A9CBC4FD0649}"/>
  <bookViews>
    <workbookView xWindow="-110" yWindow="-110" windowWidth="34620" windowHeight="1390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Tbyaan" sheetId="52" state="hidden" r:id="rId7"/>
    <sheet name="Settings" sheetId="51"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52" l="1"/>
  <c r="C3" i="52"/>
  <c r="C4" i="52"/>
  <c r="C5" i="52"/>
  <c r="C6" i="52"/>
  <c r="C7" i="52"/>
  <c r="C8" i="52"/>
  <c r="C9" i="52"/>
  <c r="C10" i="52"/>
  <c r="C11" i="52"/>
  <c r="C1" i="52"/>
  <c r="E4" i="48"/>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<sst xmlns="http://schemas.openxmlformats.org/spreadsheetml/2006/main" count="238" uniqueCount="116">
  <si>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</si>
  <si>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</si>
  <si>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</si>
  <si>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</si>
  <si>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</si>
  <si>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</si>
  <si>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</si>
  <si>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</si>
  <si>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</si>
  <si>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</si>
  <si>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</si>
  <si>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</si>
  <si>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</si>
  <si>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</si>
  <si>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</si>
  <si>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</si>
  <si>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</si>
  <si>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</si>
  <si>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</si>
  <si>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</si>
  <si>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</si>
  <si>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</si>
  <si>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</si>
  <si>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</si>
  <si>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</si>
  <si>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</si>
  <si>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</si>
  <si>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</si>
  <si>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</si>
  <si>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</si>
  <si>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</si>
  <si>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</si>
  <si>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</si>
  <si>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</si>
  <si>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</si>
  <si>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</si>
  <si>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</si>
  <si>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</si>
  <si>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</si>
  <si>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</si>
  <si>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</si>
  <si>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</si>
  <si>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</si>
  <si>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</si>
  <si>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</si>
  <si>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</si>
  <si>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</si>
  <si>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</si>
  <si>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</si>
  <si>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</si>
  <si>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</si>
  <si>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</si>
  <si>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</si>
  <si>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</si>
  <si>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</si>
  <si>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</si>
  <si>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</si>
  <si>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</si>
  <si>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</si>
  <si>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</si>
  <si>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</si>
  <si>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</si>
  <si>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</si>
  <si>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</si>
  <si>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</si>
  <si>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</si>
  <si>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</si>
  <si>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</si>
  <si>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</si>
  <si>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</si>
  <si>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</si>
  <si>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</si>
  <si>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</si>
  <si>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</si>
  <si>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</si>
  <si>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</si>
  <si>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</si>
  <si>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</si>
  <si>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</si>
  <si>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</si>
  <si>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</si>
  <si>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</si>
  <si>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</si>
  <si>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</si>
  <si>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</si>
  <si>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</si>
  <si>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</si>
  <si>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</si>
  <si>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</si>
  <si>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</si>
  <si>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</si>
  <si>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</si>
  <si>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</si>
  <si>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</si>
  <si>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</si>
  <si>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</si>
  <si>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</si>
  <si>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</si>
  <si>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</si>
  <si>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</si>
  <si>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2025 = 100</t>
  </si>
  <si>
    <t>Hotel Establishments</t>
  </si>
  <si>
    <t>المنشآت الفندقية</t>
  </si>
  <si>
    <r>
      <t xml:space="preserve">The data used in the table are Preliminary for </t>
    </r>
    <r>
      <rPr>
        <b/>
        <i/>
        <sz val="8"/>
        <color theme="1"/>
        <rFont val="Arial"/>
        <family val="2"/>
      </rPr>
      <t>2026</t>
    </r>
  </si>
  <si>
    <r>
      <t xml:space="preserve">Hotel Price Index: </t>
    </r>
    <r>
      <rPr>
        <sz val="9"/>
        <rFont val="Arial"/>
        <family val="2"/>
      </rPr>
      <t xml:space="preserve">It is the weighted average of the price change relative to the base year </t>
    </r>
    <r>
      <rPr>
        <b/>
        <sz val="9"/>
        <rFont val="Arial"/>
        <family val="2"/>
      </rPr>
      <t xml:space="preserve">(2025=100)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</si>
  <si>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(2025=100)</t>
    </r>
    <r>
      <rPr>
        <sz val="9"/>
        <rFont val="Arial"/>
        <family val="2"/>
      </rPr>
      <t xml:space="preserve"> حسب فئات الفنادق المعتمدة في إمارة أبوظبي</t>
    </r>
  </si>
  <si>
    <t>Feb 2026</t>
  </si>
  <si>
    <t>فبراير 2026</t>
  </si>
  <si>
    <t>نجمة واحدة</t>
  </si>
  <si>
    <t>Hotel Apartments</t>
  </si>
  <si>
    <t>مؤشر أسعار الفنادق</t>
  </si>
  <si>
    <t>Mar 2026</t>
  </si>
  <si>
    <t>Mar 2025</t>
  </si>
  <si>
    <t>مارس 2026</t>
  </si>
  <si>
    <t>مارس 2025</t>
  </si>
  <si>
    <r>
      <t xml:space="preserve">البيانات المستخدمة في الجدول هي بيانات أولية لعام </t>
    </r>
    <r>
      <rPr>
        <b/>
        <i/>
        <sz val="8"/>
        <color theme="1"/>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</si>
</sst>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49" fontId="25" fillId="0" borderId="0" xfId="2" applyFont="1" applyAlignment="1">
      <alignment horizontal="left" vertical="center" readingOrder="1"/>
    </xf>
    <xf numFmtId="49" fontId="26" fillId="0" borderId="0" xfId="2" applyFont="1">
      <alignment horizontal="right" vertical="center" readingOrder="2"/>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0" fontId="0" fillId="0" borderId="0" xfId="0" applyAlignment="1">
      <alignment vertical="center"/>
    </xf>
    <xf numFmtId="167" fontId="6" fillId="5" borderId="0" xfId="1" applyNumberFormat="1" applyFont="1" applyFill="1" applyBorder="1" applyAlignment="1">
      <alignment horizontal="center" vertical="center"/>
    </xf>
    <xf numFmtId="167" fontId="4" fillId="0"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E20" sqref="E20"/>
    </sheetView>
  </sheetViews>
  <sheetFormatPr defaultColWidth="7.54296875" defaultRowHeight="10" x14ac:dyDescent="0.2"/>
  <cols>
    <col min="1" max="1" width="32.1796875" style="3" customWidth="1"/>
    <col min="2" max="2" width="69.1796875" style="3" bestFit="1" customWidth="1"/>
    <col min="3" max="3" width="9.54296875" style="3" customWidth="1"/>
    <col min="4" max="4" width="12.453125" style="3" customWidth="1"/>
    <col min="5" max="5" width="87.26953125" style="3" bestFit="1" customWidth="1"/>
    <col min="6" max="8" width="7.54296875" style="3"/>
    <col min="9" max="9" width="13.54296875" style="3" bestFit="1" customWidth="1"/>
    <col min="10" max="10" width="8.54296875" style="3" customWidth="1"/>
    <col min="11" max="11" width="9.54296875" style="3" customWidth="1"/>
    <col min="12" max="16384" width="7.54296875" style="3"/>
  </cols>
  <sheetData>
    <row r="3" spans="2:5" ht="36" customHeight="1" x14ac:dyDescent="0.2">
      <c r="B3" s="58" t="str">
        <f>Settings!B16</f>
        <v>Hotel Price Index, Mar 2026</v>
      </c>
      <c r="C3" s="15"/>
      <c r="D3" s="15"/>
      <c r="E3" s="18" t="str">
        <f>Settings!C16</f>
        <v>الرقم القياسي لأسعار غرف المبيت، مارس 2026</v>
      </c>
    </row>
    <row r="4" spans="2:5" ht="10.5" x14ac:dyDescent="0.2">
      <c r="B4" s="15"/>
      <c r="C4" s="15"/>
      <c r="D4" s="15"/>
      <c r="E4" s="15"/>
    </row>
    <row r="5" spans="2:5" ht="10.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ht="10.5" x14ac:dyDescent="0.25">
      <c r="B9" s="9" t="s">
        <v>0</v>
      </c>
      <c r="C9" s="9" t="s">
        <v>1</v>
      </c>
      <c r="D9" s="13" t="s">
        <v>13</v>
      </c>
      <c r="E9" s="13" t="s">
        <v>2</v>
      </c>
    </row>
    <row r="10" spans="2:5" ht="10.5" x14ac:dyDescent="0.25">
      <c r="C10" s="9"/>
      <c r="D10" s="9"/>
    </row>
    <row r="11" spans="2:5" ht="11.15" customHeight="1" x14ac:dyDescent="0.2">
      <c r="B11" s="82" t="str">
        <f>Settings!B17</f>
        <v>Table 1: Hotel Price Index by hotel classification, 2025 = 100, Mar 2026, Feb 2026 and Mar 2025</v>
      </c>
      <c r="C11" s="25" t="s">
        <v>3</v>
      </c>
      <c r="D11" s="30" t="s">
        <v>14</v>
      </c>
      <c r="E11" s="84" t="str">
        <f>Settings!C17</f>
        <v>الجدول 1:  الرقم القياسي لأسعار غرف المبيت في المنشآت الفندقية حسب تصنيف المنشآت الفندقية, 2025 = 100, لشهر مارس 2026, فبراير 2026 و مارس 2025</v>
      </c>
    </row>
    <row r="12" spans="2:5" ht="11.15" customHeight="1" x14ac:dyDescent="0.2">
      <c r="B12" s="83" t="str">
        <f>Settings!B18</f>
        <v>Table 2: Growth in Hotel Price Index by Hotel Classification during Mar 2026</v>
      </c>
      <c r="C12" s="25" t="s">
        <v>4</v>
      </c>
      <c r="D12" s="30" t="s">
        <v>15</v>
      </c>
      <c r="E12" s="23" t="str">
        <f>Settings!C18</f>
        <v>الجدول 2: النمو في الرقم القياسي لأسعار غرف المبيت في المنشآت الفندقية حسب تصنيف المنشآت الفندقية خلال شهر مارس 2026</v>
      </c>
    </row>
    <row r="13" spans="2:5" ht="11.15" customHeight="1" x14ac:dyDescent="0.2">
      <c r="B13" s="82" t="str">
        <f>Settings!B19</f>
        <v>Table 3: Growth in Hotel Establishments Room Revenues by Hotel Classification during Mar 2026</v>
      </c>
      <c r="C13" s="25" t="s">
        <v>7</v>
      </c>
      <c r="D13" s="30" t="s">
        <v>16</v>
      </c>
      <c r="E13" s="84" t="str">
        <f>Settings!C19</f>
        <v>الجدول 3: النمو في إيرادات المبيت في المنشآت الفندقية حسب تصنيف المنشآت الفندقية خلال شهر مارس 2026</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F20" sqref="F20"/>
    </sheetView>
  </sheetViews>
  <sheetFormatPr defaultColWidth="8.54296875" defaultRowHeight="10" x14ac:dyDescent="0.2"/>
  <cols>
    <col min="1" max="1" width="2.54296875" style="5" customWidth="1"/>
    <col min="2" max="2" width="48.7265625" style="5" customWidth="1"/>
    <col min="3" max="3" width="18" style="5" customWidth="1"/>
    <col min="4" max="5" width="18" style="21" customWidth="1"/>
    <col min="6" max="6" width="113.81640625" style="21" bestFit="1" customWidth="1"/>
    <col min="7" max="7" width="9.81640625" style="5" bestFit="1" customWidth="1"/>
    <col min="8" max="16384" width="8.54296875" style="5"/>
  </cols>
  <sheetData>
    <row r="2" spans="2:6" ht="14.15" customHeight="1" x14ac:dyDescent="0.2">
      <c r="B2" s="80" t="str">
        <f>Settings!B20</f>
        <v>Table 1: Hotel Price Index by hotel classification, 2025 = 100, Mar 2026, Feb 2026 and Mar 2025</v>
      </c>
      <c r="C2" s="80"/>
      <c r="D2" s="76"/>
      <c r="E2" s="76"/>
      <c r="F2" s="81" t="str">
        <f>Settings!C20</f>
        <v>الجدول 1:  الرقم القياسي لأسعار غرف المبيت في المنشآت الفندقية حسب تصنيف المنشآت الفندقية,2025 = 100, لشهر مارس 2026, فبراير 2026 و مارس 2025</v>
      </c>
    </row>
    <row r="3" spans="2:6" ht="14.15" customHeight="1" x14ac:dyDescent="0.2">
      <c r="B3" s="60" t="s">
        <v>32</v>
      </c>
      <c r="C3" s="37"/>
      <c r="D3" s="37"/>
      <c r="E3" s="37"/>
      <c r="F3" s="61" t="s">
        <v>33</v>
      </c>
    </row>
    <row r="4" spans="2:6" ht="10.5" x14ac:dyDescent="0.2">
      <c r="B4" s="92" t="s">
        <v>34</v>
      </c>
      <c r="C4" s="48" t="str">
        <f>Settings!G2</f>
        <v>مارس 2026</v>
      </c>
      <c r="D4" s="48" t="str">
        <f>Settings!G3</f>
        <v>فبراير 2026</v>
      </c>
      <c r="E4" s="48" t="str">
        <f>Settings!G4</f>
        <v>مارس 2025</v>
      </c>
      <c r="F4" s="93" t="s">
        <v>57</v>
      </c>
    </row>
    <row r="5" spans="2:6" ht="10.5" x14ac:dyDescent="0.2">
      <c r="B5" s="92"/>
      <c r="C5" s="48" t="str">
        <f>Settings!F2</f>
        <v>Mar 2026</v>
      </c>
      <c r="D5" s="48" t="str">
        <f>Settings!F3</f>
        <v>Feb 2026</v>
      </c>
      <c r="E5" s="48" t="str">
        <f>Settings!F4</f>
        <v>Mar 2025</v>
      </c>
      <c r="F5" s="93"/>
    </row>
    <row r="6" spans="2:6" s="20" customFormat="1" ht="11.5" x14ac:dyDescent="0.25">
      <c r="B6" s="42" t="s">
        <v>35</v>
      </c>
      <c r="C6" s="57">
        <v>97.188251431211754</v>
      </c>
      <c r="D6" s="57">
        <v>116.91645404608364</v>
      </c>
      <c r="E6" s="57">
        <v>83.622257831886074</v>
      </c>
      <c r="F6" s="44" t="s">
        <v>46</v>
      </c>
    </row>
    <row r="7" spans="2:6" x14ac:dyDescent="0.2">
      <c r="B7" s="38" t="s">
        <v>36</v>
      </c>
      <c r="C7" s="52">
        <v>96.542439759584482</v>
      </c>
      <c r="D7" s="52">
        <v>117.94647927007831</v>
      </c>
      <c r="E7" s="52">
        <v>87.278099403028307</v>
      </c>
      <c r="F7" s="43" t="s">
        <v>47</v>
      </c>
    </row>
    <row r="8" spans="2:6" x14ac:dyDescent="0.2">
      <c r="B8" s="39" t="s">
        <v>37</v>
      </c>
      <c r="C8" s="53">
        <v>97.129770307667144</v>
      </c>
      <c r="D8" s="53">
        <v>112.40135710942528</v>
      </c>
      <c r="E8" s="53">
        <v>73.175986886083948</v>
      </c>
      <c r="F8" s="45" t="s">
        <v>48</v>
      </c>
    </row>
    <row r="9" spans="2:6" x14ac:dyDescent="0.2">
      <c r="B9" s="38" t="s">
        <v>38</v>
      </c>
      <c r="C9" s="52">
        <v>87.109757500616794</v>
      </c>
      <c r="D9" s="52">
        <v>117.14094989317425</v>
      </c>
      <c r="E9" s="52">
        <v>74.659206440402997</v>
      </c>
      <c r="F9" s="43" t="s">
        <v>49</v>
      </c>
    </row>
    <row r="10" spans="2:6" x14ac:dyDescent="0.2">
      <c r="B10" s="39" t="s">
        <v>39</v>
      </c>
      <c r="C10" s="54">
        <v>108.61161688663516</v>
      </c>
      <c r="D10" s="54">
        <v>109.09950457412032</v>
      </c>
      <c r="E10" s="54">
        <v>71.409624506077208</v>
      </c>
      <c r="F10" s="45" t="s">
        <v>50</v>
      </c>
    </row>
    <row r="11" spans="2:6" x14ac:dyDescent="0.2">
      <c r="B11" s="38" t="s">
        <v>40</v>
      </c>
      <c r="C11" s="52">
        <v>84.76252041998363</v>
      </c>
      <c r="D11" s="52">
        <v>107.03036427064711</v>
      </c>
      <c r="E11" s="52">
        <v>74.695788104536874</v>
      </c>
      <c r="F11" s="43" t="s">
        <v>51</v>
      </c>
    </row>
    <row r="12" spans="2:6" ht="10.5" x14ac:dyDescent="0.2">
      <c r="B12" s="40" t="s">
        <v>41</v>
      </c>
      <c r="C12" s="55">
        <v>96.02118579225619</v>
      </c>
      <c r="D12" s="55">
        <v>116.83266526738963</v>
      </c>
      <c r="E12" s="55">
        <v>83.897447688783075</v>
      </c>
      <c r="F12" s="46" t="s">
        <v>52</v>
      </c>
    </row>
    <row r="13" spans="2:6" s="1" customFormat="1" x14ac:dyDescent="0.2">
      <c r="B13" s="38" t="s">
        <v>42</v>
      </c>
      <c r="C13" s="52">
        <v>105.63911221294029</v>
      </c>
      <c r="D13" s="52">
        <v>116.89870387754465</v>
      </c>
      <c r="E13" s="52">
        <v>81.917061987498045</v>
      </c>
      <c r="F13" s="43" t="s">
        <v>53</v>
      </c>
    </row>
    <row r="14" spans="2:6" s="1" customFormat="1" x14ac:dyDescent="0.2">
      <c r="B14" s="39" t="s">
        <v>43</v>
      </c>
      <c r="C14" s="54">
        <v>107.91946278248206</v>
      </c>
      <c r="D14" s="54">
        <v>123.55804394553228</v>
      </c>
      <c r="E14" s="54">
        <v>77.333091358274515</v>
      </c>
      <c r="F14" s="45" t="s">
        <v>54</v>
      </c>
    </row>
    <row r="15" spans="2:6" s="1" customFormat="1" x14ac:dyDescent="0.2">
      <c r="B15" s="38" t="s">
        <v>44</v>
      </c>
      <c r="C15" s="52">
        <v>98.153865499480631</v>
      </c>
      <c r="D15" s="52">
        <v>110.51100885248893</v>
      </c>
      <c r="E15" s="52">
        <v>88.788487309976261</v>
      </c>
      <c r="F15" s="43" t="s">
        <v>55</v>
      </c>
    </row>
    <row r="16" spans="2:6" ht="10.5" x14ac:dyDescent="0.2">
      <c r="B16" s="41" t="s">
        <v>45</v>
      </c>
      <c r="C16" s="56">
        <v>105.48124965572114</v>
      </c>
      <c r="D16" s="56">
        <v>117.51184488765402</v>
      </c>
      <c r="E16" s="56">
        <v>81.666798842715636</v>
      </c>
      <c r="F16" s="47" t="s">
        <v>56</v>
      </c>
    </row>
    <row r="18" spans="2:6" s="51" customFormat="1" x14ac:dyDescent="0.2">
      <c r="B18" s="49" t="s">
        <v>58</v>
      </c>
      <c r="C18" s="49"/>
      <c r="D18" s="49"/>
      <c r="E18" s="49"/>
      <c r="F18" s="50" t="s">
        <v>59</v>
      </c>
    </row>
    <row r="19" spans="2:6" s="51" customFormat="1" x14ac:dyDescent="0.2">
      <c r="B19" s="49" t="s">
        <v>103</v>
      </c>
      <c r="F19" s="50" t="s">
        <v>115</v>
      </c>
    </row>
    <row r="21" spans="2:6" ht="14.5" x14ac:dyDescent="0.35">
      <c r="B21" s="31" t="s">
        <v>20</v>
      </c>
      <c r="C21" s="31"/>
      <c r="D21" s="34"/>
      <c r="E21" s="34"/>
      <c r="F21" s="32" t="s">
        <v>21</v>
      </c>
    </row>
    <row r="22" spans="2:6" ht="14.5" x14ac:dyDescent="0.3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D24" sqref="D24"/>
    </sheetView>
  </sheetViews>
  <sheetFormatPr defaultColWidth="8.54296875" defaultRowHeight="10" x14ac:dyDescent="0.2"/>
  <cols>
    <col min="1" max="1" width="2.54296875" style="5" customWidth="1"/>
    <col min="2" max="2" width="55.7265625" style="5" customWidth="1"/>
    <col min="3" max="3" width="32" style="5" bestFit="1" customWidth="1"/>
    <col min="4" max="4" width="35.81640625" style="21" customWidth="1"/>
    <col min="5" max="5" width="95.453125" style="21" bestFit="1" customWidth="1"/>
    <col min="6" max="6" width="9.81640625" style="5" bestFit="1" customWidth="1"/>
    <col min="7" max="16384" width="8.54296875" style="5"/>
  </cols>
  <sheetData>
    <row r="2" spans="2:5" ht="14.15" customHeight="1" x14ac:dyDescent="0.2">
      <c r="B2" s="80" t="str">
        <f>Settings!B21</f>
        <v>Table 2: Growth in hotel price index by hotel classification during Mar 2026</v>
      </c>
      <c r="C2" s="80"/>
      <c r="D2" s="77"/>
      <c r="E2" s="78" t="str">
        <f>Settings!C21</f>
        <v>الجدول 2: النمو في الرقم القياسي لأسعار غرف المبيت في المنشآت الفندقية حسب تصنيف المنشآت الفندقية خلال شهر مارس 2026</v>
      </c>
    </row>
    <row r="3" spans="2:5" ht="14.15" customHeight="1" x14ac:dyDescent="0.2">
      <c r="B3" s="60" t="s">
        <v>32</v>
      </c>
      <c r="C3" s="37"/>
      <c r="D3" s="37"/>
      <c r="E3" s="24" t="s">
        <v>33</v>
      </c>
    </row>
    <row r="4" spans="2:5" ht="10.5" x14ac:dyDescent="0.2">
      <c r="B4" s="92" t="s">
        <v>34</v>
      </c>
      <c r="C4" s="59" t="str">
        <f>Settings!C22</f>
        <v>النمو السنوي مارس 2026 و مارس 2025</v>
      </c>
      <c r="D4" s="59" t="str">
        <f>Settings!C23</f>
        <v>النمو الشهري مارس 2026 و فبراير 2026</v>
      </c>
      <c r="E4" s="93" t="s">
        <v>57</v>
      </c>
    </row>
    <row r="5" spans="2:5" ht="10.5" x14ac:dyDescent="0.2">
      <c r="B5" s="92"/>
      <c r="C5" s="59" t="str">
        <f>Settings!B22</f>
        <v>Annual growth Mar 2026 with Mar 2025</v>
      </c>
      <c r="D5" s="59" t="str">
        <f>Settings!B23</f>
        <v>Monthly growth Mar 2026 with Feb 2026</v>
      </c>
      <c r="E5" s="93"/>
    </row>
    <row r="6" spans="2:5" s="20" customFormat="1" ht="11.5" x14ac:dyDescent="0.25">
      <c r="B6" s="42" t="s">
        <v>35</v>
      </c>
      <c r="C6" s="86">
        <v>16.22294584128392</v>
      </c>
      <c r="D6" s="86">
        <v>-16.873760648861147</v>
      </c>
      <c r="E6" s="44" t="s">
        <v>46</v>
      </c>
    </row>
    <row r="7" spans="2:5" x14ac:dyDescent="0.2">
      <c r="B7" s="38" t="s">
        <v>36</v>
      </c>
      <c r="C7" s="87">
        <v>10.614736594773655</v>
      </c>
      <c r="D7" s="87">
        <v>-18.147247499844443</v>
      </c>
      <c r="E7" s="43" t="s">
        <v>47</v>
      </c>
    </row>
    <row r="8" spans="2:5" x14ac:dyDescent="0.2">
      <c r="B8" s="39" t="s">
        <v>37</v>
      </c>
      <c r="C8" s="88">
        <v>32.734486326604696</v>
      </c>
      <c r="D8" s="88">
        <v>-13.58665695369754</v>
      </c>
      <c r="E8" s="45" t="s">
        <v>48</v>
      </c>
    </row>
    <row r="9" spans="2:5" x14ac:dyDescent="0.2">
      <c r="B9" s="38" t="s">
        <v>38</v>
      </c>
      <c r="C9" s="87">
        <v>16.676511382628334</v>
      </c>
      <c r="D9" s="87">
        <v>-25.636801152751588</v>
      </c>
      <c r="E9" s="43" t="s">
        <v>49</v>
      </c>
    </row>
    <row r="10" spans="2:5" x14ac:dyDescent="0.2">
      <c r="B10" s="39" t="s">
        <v>39</v>
      </c>
      <c r="C10" s="89">
        <v>52.096608318381413</v>
      </c>
      <c r="D10" s="89">
        <v>-0.44719514482642886</v>
      </c>
      <c r="E10" s="45" t="s">
        <v>50</v>
      </c>
    </row>
    <row r="11" spans="2:5" x14ac:dyDescent="0.2">
      <c r="B11" s="38" t="s">
        <v>40</v>
      </c>
      <c r="C11" s="87">
        <v>13.476974500032512</v>
      </c>
      <c r="D11" s="87">
        <v>-20.805164966415425</v>
      </c>
      <c r="E11" s="43" t="s">
        <v>51</v>
      </c>
    </row>
    <row r="12" spans="2:5" ht="10.5" x14ac:dyDescent="0.2">
      <c r="B12" s="40" t="s">
        <v>41</v>
      </c>
      <c r="C12" s="90">
        <v>14.450663801413866</v>
      </c>
      <c r="D12" s="90">
        <v>-17.813065744501465</v>
      </c>
      <c r="E12" s="46" t="s">
        <v>52</v>
      </c>
    </row>
    <row r="13" spans="2:5" s="1" customFormat="1" x14ac:dyDescent="0.2">
      <c r="B13" s="38" t="s">
        <v>42</v>
      </c>
      <c r="C13" s="87">
        <v>28.958619425416686</v>
      </c>
      <c r="D13" s="87">
        <v>-9.6319217331948934</v>
      </c>
      <c r="E13" s="43" t="s">
        <v>53</v>
      </c>
    </row>
    <row r="14" spans="2:5" s="1" customFormat="1" x14ac:dyDescent="0.2">
      <c r="B14" s="39" t="s">
        <v>43</v>
      </c>
      <c r="C14" s="89">
        <v>39.551466114945178</v>
      </c>
      <c r="D14" s="89">
        <v>-12.656870134609877</v>
      </c>
      <c r="E14" s="45" t="s">
        <v>54</v>
      </c>
    </row>
    <row r="15" spans="2:5" s="1" customFormat="1" x14ac:dyDescent="0.2">
      <c r="B15" s="38" t="s">
        <v>44</v>
      </c>
      <c r="C15" s="87">
        <v>10.547964576542658</v>
      </c>
      <c r="D15" s="87">
        <v>-11.181821142817295</v>
      </c>
      <c r="E15" s="43" t="s">
        <v>55</v>
      </c>
    </row>
    <row r="16" spans="2:5" s="1" customFormat="1" ht="10.5" x14ac:dyDescent="0.2">
      <c r="B16" s="41" t="s">
        <v>45</v>
      </c>
      <c r="C16" s="91">
        <v>29.160504820166167</v>
      </c>
      <c r="D16" s="91">
        <v>-10.237772407908841</v>
      </c>
      <c r="E16" s="47" t="s">
        <v>56</v>
      </c>
    </row>
    <row r="18" spans="2:5" s="51" customFormat="1" x14ac:dyDescent="0.2">
      <c r="B18" s="49" t="s">
        <v>58</v>
      </c>
      <c r="C18" s="49"/>
      <c r="D18" s="49"/>
      <c r="E18" s="50" t="s">
        <v>59</v>
      </c>
    </row>
    <row r="19" spans="2:5" s="51" customFormat="1" x14ac:dyDescent="0.2">
      <c r="B19" s="49" t="s">
        <v>103</v>
      </c>
      <c r="E19" s="50" t="s">
        <v>115</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E20" sqref="E20"/>
    </sheetView>
  </sheetViews>
  <sheetFormatPr defaultColWidth="8.54296875" defaultRowHeight="10" x14ac:dyDescent="0.2"/>
  <cols>
    <col min="1" max="1" width="2.54296875" style="5" customWidth="1"/>
    <col min="2" max="2" width="55.7265625" style="5" customWidth="1"/>
    <col min="3" max="3" width="32.7265625" style="5" customWidth="1"/>
    <col min="4" max="4" width="35.81640625" style="21" customWidth="1"/>
    <col min="5" max="5" width="91.453125" style="21" customWidth="1"/>
    <col min="6" max="6" width="9.81640625" style="5" bestFit="1" customWidth="1"/>
    <col min="7" max="16384" width="8.54296875" style="5"/>
  </cols>
  <sheetData>
    <row r="2" spans="2:5" ht="14.15" customHeight="1" x14ac:dyDescent="0.2">
      <c r="B2" s="80" t="str">
        <f>Settings!B24</f>
        <v>Table 3: Growth in hotel establishments room revenues by hotel classification during Mar 2026</v>
      </c>
      <c r="C2" s="80"/>
      <c r="D2" s="77"/>
      <c r="E2" s="78" t="str">
        <f>Settings!C24</f>
        <v>الجدول 3: النمو في إيرادات المبيت في المنشآت الفندقية حسب تصنيف المنشآت الفندقية خلال شهر مارس 2026</v>
      </c>
    </row>
    <row r="3" spans="2:5" ht="14.15" customHeight="1" x14ac:dyDescent="0.2">
      <c r="B3" s="60" t="s">
        <v>32</v>
      </c>
      <c r="C3" s="37"/>
      <c r="D3" s="37"/>
      <c r="E3" s="24" t="s">
        <v>33</v>
      </c>
    </row>
    <row r="4" spans="2:5" ht="10.5" x14ac:dyDescent="0.2">
      <c r="B4" s="92" t="s">
        <v>34</v>
      </c>
      <c r="C4" s="59" t="str">
        <f>Settings!C25</f>
        <v>النمو السنوي مارس 2026 و مارس 2025</v>
      </c>
      <c r="D4" s="59" t="str">
        <f>Settings!C26</f>
        <v>النمو الشهري مارس 2026 و فبراير 2026</v>
      </c>
      <c r="E4" s="93" t="s">
        <v>57</v>
      </c>
    </row>
    <row r="5" spans="2:5" ht="10.5" x14ac:dyDescent="0.2">
      <c r="B5" s="92"/>
      <c r="C5" s="59" t="str">
        <f>Settings!B25</f>
        <v>Annual growth Mar 2026 with Mar 2025</v>
      </c>
      <c r="D5" s="59" t="str">
        <f>Settings!B26</f>
        <v>Monthly growth Mar 2026 with Feb 2026</v>
      </c>
      <c r="E5" s="93"/>
    </row>
    <row r="6" spans="2:5" s="20" customFormat="1" ht="11.5" x14ac:dyDescent="0.25">
      <c r="B6" s="42" t="s">
        <v>101</v>
      </c>
      <c r="C6" s="86">
        <v>-15.381842160261295</v>
      </c>
      <c r="D6" s="86">
        <v>-48.007211682221829</v>
      </c>
      <c r="E6" s="44" t="s">
        <v>102</v>
      </c>
    </row>
    <row r="7" spans="2:5" x14ac:dyDescent="0.2">
      <c r="B7" s="38" t="s">
        <v>36</v>
      </c>
      <c r="C7" s="87">
        <v>-30.033902903681586</v>
      </c>
      <c r="D7" s="87">
        <v>-56.022240142019356</v>
      </c>
      <c r="E7" s="43" t="s">
        <v>47</v>
      </c>
    </row>
    <row r="8" spans="2:5" x14ac:dyDescent="0.2">
      <c r="B8" s="39" t="s">
        <v>37</v>
      </c>
      <c r="C8" s="88">
        <v>14.553157303637754</v>
      </c>
      <c r="D8" s="88">
        <v>-33.894982331768411</v>
      </c>
      <c r="E8" s="45" t="s">
        <v>48</v>
      </c>
    </row>
    <row r="9" spans="2:5" x14ac:dyDescent="0.2">
      <c r="B9" s="38" t="s">
        <v>38</v>
      </c>
      <c r="C9" s="87">
        <v>16.215673682344868</v>
      </c>
      <c r="D9" s="87">
        <v>-40.538936110799717</v>
      </c>
      <c r="E9" s="43" t="s">
        <v>49</v>
      </c>
    </row>
    <row r="10" spans="2:5" x14ac:dyDescent="0.2">
      <c r="B10" s="39" t="s">
        <v>39</v>
      </c>
      <c r="C10" s="89">
        <v>132.93466270089053</v>
      </c>
      <c r="D10" s="89">
        <v>8.5644633494236899</v>
      </c>
      <c r="E10" s="45" t="s">
        <v>50</v>
      </c>
    </row>
    <row r="11" spans="2:5" x14ac:dyDescent="0.2">
      <c r="B11" s="38" t="s">
        <v>40</v>
      </c>
      <c r="C11" s="87">
        <v>31.421327415897849</v>
      </c>
      <c r="D11" s="87">
        <v>-25.026456480494353</v>
      </c>
      <c r="E11" s="43" t="s">
        <v>51</v>
      </c>
    </row>
    <row r="12" spans="2:5" ht="10.5" x14ac:dyDescent="0.2">
      <c r="B12" s="40" t="s">
        <v>41</v>
      </c>
      <c r="C12" s="90">
        <v>-20.104876553219697</v>
      </c>
      <c r="D12" s="90">
        <v>-51.106531822785286</v>
      </c>
      <c r="E12" s="46" t="s">
        <v>52</v>
      </c>
    </row>
    <row r="13" spans="2:5" s="1" customFormat="1" x14ac:dyDescent="0.2">
      <c r="B13" s="38" t="s">
        <v>42</v>
      </c>
      <c r="C13" s="87">
        <v>15.644818514505431</v>
      </c>
      <c r="D13" s="87">
        <v>-28.150185473034416</v>
      </c>
      <c r="E13" s="43" t="s">
        <v>53</v>
      </c>
    </row>
    <row r="14" spans="2:5" s="1" customFormat="1" x14ac:dyDescent="0.2">
      <c r="B14" s="39" t="s">
        <v>43</v>
      </c>
      <c r="C14" s="89">
        <v>6.529148685711994</v>
      </c>
      <c r="D14" s="89">
        <v>-19.910673949762845</v>
      </c>
      <c r="E14" s="45" t="s">
        <v>54</v>
      </c>
    </row>
    <row r="15" spans="2:5" s="1" customFormat="1" x14ac:dyDescent="0.2">
      <c r="B15" s="38" t="s">
        <v>44</v>
      </c>
      <c r="C15" s="87">
        <v>82.300104304729743</v>
      </c>
      <c r="D15" s="87">
        <v>-11.018010410878565</v>
      </c>
      <c r="E15" s="43" t="s">
        <v>55</v>
      </c>
    </row>
    <row r="16" spans="2:5" s="1" customFormat="1" ht="10.5" x14ac:dyDescent="0.2">
      <c r="B16" s="41" t="s">
        <v>45</v>
      </c>
      <c r="C16" s="91">
        <v>17.615271867333849</v>
      </c>
      <c r="D16" s="91">
        <v>-25.635982766133449</v>
      </c>
      <c r="E16" s="47" t="s">
        <v>56</v>
      </c>
    </row>
    <row r="18" spans="2:5" s="51" customFormat="1" x14ac:dyDescent="0.2">
      <c r="B18" s="49" t="s">
        <v>58</v>
      </c>
      <c r="C18" s="49"/>
      <c r="D18" s="49"/>
      <c r="E18" s="50" t="s">
        <v>59</v>
      </c>
    </row>
    <row r="19" spans="2:5" s="51" customFormat="1" x14ac:dyDescent="0.2">
      <c r="B19" s="49" t="s">
        <v>103</v>
      </c>
      <c r="E19" s="50" t="s">
        <v>115</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topLeftCell="A12" zoomScale="130" zoomScaleNormal="130" workbookViewId="0">
      <selection activeCell="C29" sqref="C29"/>
    </sheetView>
  </sheetViews>
  <sheetFormatPr defaultColWidth="7.54296875" defaultRowHeight="10.5" x14ac:dyDescent="0.25"/>
  <cols>
    <col min="1" max="1" width="30" style="5" customWidth="1"/>
    <col min="2" max="2" width="82.453125" style="3" customWidth="1"/>
    <col min="3" max="3" width="75.54296875" style="3" customWidth="1"/>
    <col min="4" max="1545" width="7.54296875" style="14"/>
    <col min="1546" max="16384" width="7.54296875" style="3"/>
  </cols>
  <sheetData>
    <row r="3" spans="2:3" ht="36" customHeight="1" x14ac:dyDescent="0.25">
      <c r="B3" s="16" t="s">
        <v>35</v>
      </c>
      <c r="C3" s="18" t="s">
        <v>74</v>
      </c>
    </row>
    <row r="4" spans="2:3" x14ac:dyDescent="0.25">
      <c r="B4" s="15"/>
      <c r="C4" s="15"/>
    </row>
    <row r="5" spans="2:3" x14ac:dyDescent="0.25">
      <c r="B5" s="6"/>
      <c r="C5" s="6"/>
    </row>
    <row r="8" spans="2:3" s="8" customFormat="1" ht="10" x14ac:dyDescent="0.2">
      <c r="B8" s="2"/>
      <c r="C8" s="2"/>
    </row>
    <row r="9" spans="2:3" x14ac:dyDescent="0.25">
      <c r="B9" s="5"/>
      <c r="C9" s="5"/>
    </row>
    <row r="10" spans="2:3" x14ac:dyDescent="0.25">
      <c r="B10" s="11" t="s">
        <v>5</v>
      </c>
      <c r="C10" s="19" t="s">
        <v>19</v>
      </c>
    </row>
    <row r="11" spans="2:3" x14ac:dyDescent="0.25">
      <c r="B11" s="12"/>
    </row>
    <row r="12" spans="2:3" ht="23" x14ac:dyDescent="0.25">
      <c r="B12" s="65" t="s">
        <v>104</v>
      </c>
      <c r="C12" s="62" t="s">
        <v>105</v>
      </c>
    </row>
    <row r="13" spans="2:3" ht="11.5" customHeight="1" x14ac:dyDescent="0.25">
      <c r="B13" s="65" t="s">
        <v>60</v>
      </c>
      <c r="C13" s="62" t="s">
        <v>67</v>
      </c>
    </row>
    <row r="14" spans="2:3" ht="11.5" customHeight="1" x14ac:dyDescent="0.25">
      <c r="B14" s="65" t="s">
        <v>61</v>
      </c>
      <c r="C14" s="62" t="s">
        <v>68</v>
      </c>
    </row>
    <row r="15" spans="2:3" ht="11.5" customHeight="1" x14ac:dyDescent="0.25">
      <c r="B15" s="65" t="s">
        <v>62</v>
      </c>
      <c r="C15" s="62" t="s">
        <v>69</v>
      </c>
    </row>
    <row r="16" spans="2:3" ht="23" x14ac:dyDescent="0.25">
      <c r="B16" s="65" t="s">
        <v>63</v>
      </c>
      <c r="C16" s="62" t="s">
        <v>70</v>
      </c>
    </row>
    <row r="17" spans="2:3" ht="34.5" x14ac:dyDescent="0.25">
      <c r="B17" s="65" t="s">
        <v>64</v>
      </c>
      <c r="C17" s="63" t="s">
        <v>71</v>
      </c>
    </row>
    <row r="18" spans="2:3" ht="11.5" customHeight="1" x14ac:dyDescent="0.25">
      <c r="B18" s="65" t="s">
        <v>65</v>
      </c>
      <c r="C18" s="64" t="s">
        <v>72</v>
      </c>
    </row>
    <row r="19" spans="2:3" ht="34.5" x14ac:dyDescent="0.25">
      <c r="B19" s="65" t="s">
        <v>66</v>
      </c>
      <c r="C19" s="62"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J19" sqref="J19"/>
    </sheetView>
  </sheetViews>
  <sheetFormatPr defaultColWidth="7.54296875" defaultRowHeight="10" x14ac:dyDescent="0.2"/>
  <cols>
    <col min="1" max="1" width="29.81640625"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3" spans="2:4" s="4" customFormat="1" ht="36" customHeight="1" x14ac:dyDescent="0.25">
      <c r="B3" s="16" t="s">
        <v>35</v>
      </c>
      <c r="C3" s="15"/>
      <c r="D3" s="18" t="s">
        <v>74</v>
      </c>
    </row>
    <row r="4" spans="2:4" s="4" customFormat="1" ht="10.5" x14ac:dyDescent="0.25">
      <c r="B4" s="15"/>
      <c r="C4" s="15"/>
      <c r="D4" s="15"/>
    </row>
    <row r="8" spans="2:4" x14ac:dyDescent="0.2">
      <c r="B8" s="2"/>
      <c r="C8" s="2"/>
      <c r="D8" s="2"/>
    </row>
    <row r="9" spans="2:4" ht="14.5" x14ac:dyDescent="0.35">
      <c r="B9" s="4" t="s">
        <v>6</v>
      </c>
      <c r="C9"/>
      <c r="D9" s="19" t="s">
        <v>12</v>
      </c>
    </row>
    <row r="10" spans="2:4" ht="16.399999999999999" customHeight="1" x14ac:dyDescent="0.35">
      <c r="B10" s="10" t="s">
        <v>23</v>
      </c>
      <c r="C10"/>
      <c r="D10" s="33" t="s">
        <v>22</v>
      </c>
    </row>
    <row r="11" spans="2:4" ht="10.5" x14ac:dyDescent="0.25">
      <c r="B11" s="4"/>
      <c r="D11" s="19"/>
    </row>
    <row r="12" spans="2:4" ht="14.5" x14ac:dyDescent="0.35">
      <c r="B12" s="4" t="s">
        <v>8</v>
      </c>
      <c r="C12"/>
      <c r="D12" s="19" t="s">
        <v>17</v>
      </c>
    </row>
    <row r="13" spans="2:4" ht="141.75" customHeight="1" x14ac:dyDescent="0.35">
      <c r="B13" s="79" t="s">
        <v>99</v>
      </c>
      <c r="C13"/>
      <c r="D13" s="23" t="s">
        <v>18</v>
      </c>
    </row>
    <row r="14" spans="2:4" ht="10.5" x14ac:dyDescent="0.25">
      <c r="B14" s="4" t="s">
        <v>24</v>
      </c>
      <c r="D14" s="19" t="s">
        <v>25</v>
      </c>
    </row>
    <row r="15" spans="2:4" ht="20"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DC98A-3706-479C-8F1F-4B0952D119E5}">
  <dimension ref="A1:C11"/>
  <sheetViews>
    <sheetView workbookViewId="0">
      <selection activeCell="E23" sqref="E23"/>
    </sheetView>
  </sheetViews>
  <sheetFormatPr defaultRowHeight="14.5" x14ac:dyDescent="0.35"/>
  <cols>
    <col min="1" max="1" width="16.81640625" bestFit="1" customWidth="1"/>
  </cols>
  <sheetData>
    <row r="1" spans="1:3" x14ac:dyDescent="0.35">
      <c r="A1" s="85" t="s">
        <v>40</v>
      </c>
      <c r="B1" s="85" t="s">
        <v>108</v>
      </c>
      <c r="C1">
        <f>VLOOKUP(A1,'Table 1'!$B$6:$C$16,2,FALSE)</f>
        <v>84.76252041998363</v>
      </c>
    </row>
    <row r="2" spans="1:3" x14ac:dyDescent="0.35">
      <c r="A2" s="85" t="s">
        <v>39</v>
      </c>
      <c r="B2" s="85" t="s">
        <v>50</v>
      </c>
      <c r="C2">
        <f>VLOOKUP(A2,'Table 1'!$B$6:$C$16,2,FALSE)</f>
        <v>108.61161688663516</v>
      </c>
    </row>
    <row r="3" spans="1:3" x14ac:dyDescent="0.35">
      <c r="A3" s="85" t="s">
        <v>38</v>
      </c>
      <c r="B3" s="85" t="s">
        <v>49</v>
      </c>
      <c r="C3">
        <f>VLOOKUP(A3,'Table 1'!$B$6:$C$16,2,FALSE)</f>
        <v>87.109757500616794</v>
      </c>
    </row>
    <row r="4" spans="1:3" x14ac:dyDescent="0.35">
      <c r="A4" s="85" t="s">
        <v>37</v>
      </c>
      <c r="B4" s="85" t="s">
        <v>48</v>
      </c>
      <c r="C4">
        <f>VLOOKUP(A4,'Table 1'!$B$6:$C$16,2,FALSE)</f>
        <v>97.129770307667144</v>
      </c>
    </row>
    <row r="5" spans="1:3" x14ac:dyDescent="0.35">
      <c r="A5" s="85" t="s">
        <v>36</v>
      </c>
      <c r="B5" s="85" t="s">
        <v>47</v>
      </c>
      <c r="C5">
        <f>VLOOKUP(A5,'Table 1'!$B$6:$C$16,2,FALSE)</f>
        <v>96.542439759584482</v>
      </c>
    </row>
    <row r="6" spans="1:3" x14ac:dyDescent="0.35">
      <c r="A6" s="85" t="s">
        <v>42</v>
      </c>
      <c r="B6" s="85" t="s">
        <v>53</v>
      </c>
      <c r="C6">
        <f>VLOOKUP(A6,'Table 1'!$B$6:$C$16,2,FALSE)</f>
        <v>105.63911221294029</v>
      </c>
    </row>
    <row r="7" spans="1:3" x14ac:dyDescent="0.35">
      <c r="A7" s="85" t="s">
        <v>109</v>
      </c>
      <c r="B7" s="85" t="s">
        <v>56</v>
      </c>
      <c r="C7">
        <f>VLOOKUP(A7,'Table 1'!$B$6:$C$16,2,FALSE)</f>
        <v>105.48124965572114</v>
      </c>
    </row>
    <row r="8" spans="1:3" x14ac:dyDescent="0.35">
      <c r="A8" s="85" t="s">
        <v>35</v>
      </c>
      <c r="B8" s="85" t="s">
        <v>110</v>
      </c>
      <c r="C8">
        <f>VLOOKUP(A8,'Table 1'!$B$6:$C$16,2,FALSE)</f>
        <v>97.188251431211754</v>
      </c>
    </row>
    <row r="9" spans="1:3" x14ac:dyDescent="0.35">
      <c r="A9" s="85" t="s">
        <v>41</v>
      </c>
      <c r="B9" s="85" t="s">
        <v>52</v>
      </c>
      <c r="C9">
        <f>VLOOKUP(A9,'Table 1'!$B$6:$C$16,2,FALSE)</f>
        <v>96.02118579225619</v>
      </c>
    </row>
    <row r="10" spans="1:3" x14ac:dyDescent="0.35">
      <c r="A10" s="85" t="s">
        <v>44</v>
      </c>
      <c r="B10" s="85" t="s">
        <v>55</v>
      </c>
      <c r="C10">
        <f>VLOOKUP(A10,'Table 1'!$B$6:$C$16,2,FALSE)</f>
        <v>98.153865499480631</v>
      </c>
    </row>
    <row r="11" spans="1:3" x14ac:dyDescent="0.35">
      <c r="A11" s="85" t="s">
        <v>43</v>
      </c>
      <c r="B11" s="85" t="s">
        <v>54</v>
      </c>
      <c r="C11">
        <f>VLOOKUP(A11,'Table 1'!$B$6:$C$16,2,FALSE)</f>
        <v>107.91946278248206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topLeftCell="C1" workbookViewId="0">
      <selection activeCell="H12" sqref="H12"/>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24" customWidth="1"/>
    <col min="7" max="7" width="19.7265625" style="71" customWidth="1"/>
  </cols>
  <sheetData>
    <row r="1" spans="1:7" x14ac:dyDescent="0.35">
      <c r="A1" s="66" t="s">
        <v>75</v>
      </c>
      <c r="B1" s="66" t="s">
        <v>76</v>
      </c>
      <c r="C1" s="67" t="s">
        <v>77</v>
      </c>
      <c r="E1" s="66" t="s">
        <v>78</v>
      </c>
      <c r="F1" s="66" t="s">
        <v>76</v>
      </c>
      <c r="G1" s="67" t="s">
        <v>77</v>
      </c>
    </row>
    <row r="2" spans="1:7" ht="15.5" x14ac:dyDescent="0.35">
      <c r="A2" t="s">
        <v>79</v>
      </c>
      <c r="B2" t="s">
        <v>80</v>
      </c>
      <c r="C2" s="68" t="s">
        <v>81</v>
      </c>
      <c r="E2" s="69" t="s">
        <v>82</v>
      </c>
      <c r="F2" s="70" t="s">
        <v>111</v>
      </c>
      <c r="G2" s="71" t="s">
        <v>113</v>
      </c>
    </row>
    <row r="3" spans="1:7" ht="15.5" x14ac:dyDescent="0.35">
      <c r="A3" t="s">
        <v>79</v>
      </c>
      <c r="B3" t="s">
        <v>86</v>
      </c>
      <c r="C3" s="68" t="s">
        <v>96</v>
      </c>
      <c r="E3" s="69" t="s">
        <v>83</v>
      </c>
      <c r="F3" s="70" t="s">
        <v>106</v>
      </c>
      <c r="G3" s="71" t="s">
        <v>107</v>
      </c>
    </row>
    <row r="4" spans="1:7" ht="15.5" x14ac:dyDescent="0.35">
      <c r="A4" t="s">
        <v>79</v>
      </c>
      <c r="B4" t="s">
        <v>98</v>
      </c>
      <c r="C4" s="68" t="s">
        <v>89</v>
      </c>
      <c r="E4" s="69" t="s">
        <v>84</v>
      </c>
      <c r="F4" s="70" t="s">
        <v>112</v>
      </c>
      <c r="G4" s="71" t="s">
        <v>114</v>
      </c>
    </row>
    <row r="5" spans="1:7" ht="15.5" x14ac:dyDescent="0.35">
      <c r="A5" t="s">
        <v>79</v>
      </c>
      <c r="B5" t="s">
        <v>97</v>
      </c>
      <c r="C5" s="68" t="s">
        <v>95</v>
      </c>
      <c r="E5" s="69" t="s">
        <v>85</v>
      </c>
      <c r="F5" s="70" t="s">
        <v>100</v>
      </c>
    </row>
    <row r="6" spans="1:7" ht="15.5" x14ac:dyDescent="0.35">
      <c r="A6" t="s">
        <v>3</v>
      </c>
      <c r="B6" s="72" t="s">
        <v>86</v>
      </c>
      <c r="C6" s="73" t="s">
        <v>87</v>
      </c>
    </row>
    <row r="7" spans="1:7" ht="15.5" x14ac:dyDescent="0.35">
      <c r="A7" t="s">
        <v>4</v>
      </c>
      <c r="B7" t="s">
        <v>88</v>
      </c>
      <c r="C7" s="68" t="s">
        <v>89</v>
      </c>
    </row>
    <row r="8" spans="1:7" ht="15.5" x14ac:dyDescent="0.35">
      <c r="A8" t="s">
        <v>4</v>
      </c>
      <c r="B8" t="s">
        <v>90</v>
      </c>
      <c r="C8" s="68" t="s">
        <v>91</v>
      </c>
    </row>
    <row r="9" spans="1:7" ht="15.5" x14ac:dyDescent="0.35">
      <c r="A9" t="s">
        <v>4</v>
      </c>
      <c r="B9" t="s">
        <v>92</v>
      </c>
      <c r="C9" s="68" t="s">
        <v>93</v>
      </c>
    </row>
    <row r="10" spans="1:7" ht="15.5" x14ac:dyDescent="0.35">
      <c r="A10" t="s">
        <v>7</v>
      </c>
      <c r="B10" t="s">
        <v>94</v>
      </c>
      <c r="C10" s="68" t="s">
        <v>95</v>
      </c>
    </row>
    <row r="11" spans="1:7" ht="15.5" x14ac:dyDescent="0.35">
      <c r="A11" t="s">
        <v>7</v>
      </c>
      <c r="B11" t="s">
        <v>90</v>
      </c>
      <c r="C11" s="68" t="s">
        <v>91</v>
      </c>
    </row>
    <row r="12" spans="1:7" ht="15.5" x14ac:dyDescent="0.35">
      <c r="A12" t="s">
        <v>7</v>
      </c>
      <c r="B12" t="s">
        <v>92</v>
      </c>
      <c r="C12" s="68" t="s">
        <v>93</v>
      </c>
    </row>
    <row r="14" spans="1:7" ht="15.5" x14ac:dyDescent="0.35">
      <c r="C14" s="73"/>
    </row>
    <row r="15" spans="1:7" x14ac:dyDescent="0.35">
      <c r="A15" s="74" t="s">
        <v>75</v>
      </c>
      <c r="B15" s="74" t="s">
        <v>76</v>
      </c>
      <c r="C15" s="75" t="s">
        <v>77</v>
      </c>
    </row>
    <row r="16" spans="1:7" ht="15.5" x14ac:dyDescent="0.35">
      <c r="A16" t="s">
        <v>79</v>
      </c>
      <c r="B16" t="str">
        <f>B2&amp;$F$2</f>
        <v>Hotel Price Index, Mar 2026</v>
      </c>
      <c r="C16" s="68" t="str">
        <f>C2&amp;$G$2</f>
        <v>الرقم القياسي لأسعار غرف المبيت، مارس 2026</v>
      </c>
    </row>
    <row r="17" spans="1:3" ht="15.5" x14ac:dyDescent="0.35">
      <c r="A17" t="s">
        <v>79</v>
      </c>
      <c r="B17" t="str">
        <f>B3&amp;$F$5&amp;", "&amp;$F$2&amp;", "&amp;$F$3&amp;" and "&amp;$F$4</f>
        <v>Table 1: Hotel Price Index by hotel classification, 2025 = 100, Mar 2026, Feb 2026 and Mar 2025</v>
      </c>
      <c r="C17" s="68" t="str">
        <f>C3&amp;$F$5&amp;", لشهر "&amp;$G$2&amp;", "&amp;$G$3&amp;" و "&amp;$G$4</f>
        <v>الجدول 1:  الرقم القياسي لأسعار غرف المبيت في المنشآت الفندقية حسب تصنيف المنشآت الفندقية, 2025 = 100, لشهر مارس 2026, فبراير 2026 و مارس 2025</v>
      </c>
    </row>
    <row r="18" spans="1:3" ht="15.5" x14ac:dyDescent="0.35">
      <c r="A18" t="s">
        <v>79</v>
      </c>
      <c r="B18" t="str">
        <f>B4&amp;$F$2</f>
        <v>Table 2: Growth in Hotel Price Index by Hotel Classification during Mar 2026</v>
      </c>
      <c r="C18" s="68" t="str">
        <f>C4&amp;$G$2</f>
        <v>الجدول 2: النمو في الرقم القياسي لأسعار غرف المبيت في المنشآت الفندقية حسب تصنيف المنشآت الفندقية خلال شهر مارس 2026</v>
      </c>
    </row>
    <row r="19" spans="1:3" ht="15.5" x14ac:dyDescent="0.35">
      <c r="A19" t="s">
        <v>79</v>
      </c>
      <c r="B19" t="str">
        <f>B5&amp;$F$2</f>
        <v>Table 3: Growth in Hotel Establishments Room Revenues by Hotel Classification during Mar 2026</v>
      </c>
      <c r="C19" s="68" t="str">
        <f>C5&amp;$G$2</f>
        <v>الجدول 3: النمو في إيرادات المبيت في المنشآت الفندقية حسب تصنيف المنشآت الفندقية خلال شهر مارس 2026</v>
      </c>
    </row>
    <row r="20" spans="1:3" ht="15.5" x14ac:dyDescent="0.35">
      <c r="A20" t="s">
        <v>3</v>
      </c>
      <c r="B20" t="str">
        <f>B6&amp;$F$5&amp;", "&amp;$F$2&amp;", "&amp;$F$3&amp;" and "&amp;$F$4</f>
        <v>Table 1: Hotel Price Index by hotel classification, 2025 = 100, Mar 2026, Feb 2026 and Mar 2025</v>
      </c>
      <c r="C20" s="68" t="str">
        <f>C6&amp;$F$5&amp;", لشهر "&amp;$G$2&amp;", "&amp;$G$3&amp;" و "&amp;$G$4</f>
        <v>الجدول 1:  الرقم القياسي لأسعار غرف المبيت في المنشآت الفندقية حسب تصنيف المنشآت الفندقية,2025 = 100, لشهر مارس 2026, فبراير 2026 و مارس 2025</v>
      </c>
    </row>
    <row r="21" spans="1:3" ht="15.5" x14ac:dyDescent="0.35">
      <c r="A21" t="s">
        <v>4</v>
      </c>
      <c r="B21" t="str">
        <f>B7&amp;$F$2</f>
        <v>Table 2: Growth in hotel price index by hotel classification during Mar 2026</v>
      </c>
      <c r="C21" s="68" t="str">
        <f>C7&amp;$G$2</f>
        <v>الجدول 2: النمو في الرقم القياسي لأسعار غرف المبيت في المنشآت الفندقية حسب تصنيف المنشآت الفندقية خلال شهر مارس 2026</v>
      </c>
    </row>
    <row r="22" spans="1:3" ht="15.5" x14ac:dyDescent="0.35">
      <c r="A22" t="s">
        <v>4</v>
      </c>
      <c r="B22" t="str">
        <f>B8&amp;$F$2&amp;" with "&amp;$F$4</f>
        <v>Annual growth Mar 2026 with Mar 2025</v>
      </c>
      <c r="C22" s="68" t="str">
        <f>C8&amp;$G$2&amp;" و "&amp;$G$4</f>
        <v>النمو السنوي مارس 2026 و مارس 2025</v>
      </c>
    </row>
    <row r="23" spans="1:3" ht="15.5" x14ac:dyDescent="0.35">
      <c r="A23" t="s">
        <v>4</v>
      </c>
      <c r="B23" t="str">
        <f>B9&amp;$F$2&amp;" with "&amp;$F$3</f>
        <v>Monthly growth Mar 2026 with Feb 2026</v>
      </c>
      <c r="C23" s="68" t="str">
        <f>C9&amp;$G$2&amp;" و "&amp;$G$3</f>
        <v>النمو الشهري مارس 2026 و فبراير 2026</v>
      </c>
    </row>
    <row r="24" spans="1:3" ht="15.5" x14ac:dyDescent="0.35">
      <c r="A24" t="s">
        <v>7</v>
      </c>
      <c r="B24" t="str">
        <f>B10&amp;$F$2</f>
        <v>Table 3: Growth in hotel establishments room revenues by hotel classification during Mar 2026</v>
      </c>
      <c r="C24" s="68" t="str">
        <f>C10&amp;$G$2</f>
        <v>الجدول 3: النمو في إيرادات المبيت في المنشآت الفندقية حسب تصنيف المنشآت الفندقية خلال شهر مارس 2026</v>
      </c>
    </row>
    <row r="25" spans="1:3" ht="15.5" x14ac:dyDescent="0.35">
      <c r="A25" t="s">
        <v>7</v>
      </c>
      <c r="B25" t="str">
        <f>B11&amp;$F$2&amp;" with "&amp;$F$4</f>
        <v>Annual growth Mar 2026 with Mar 2025</v>
      </c>
      <c r="C25" s="68" t="str">
        <f>C11&amp;$G$2&amp;" و "&amp;$G$4</f>
        <v>النمو السنوي مارس 2026 و مارس 2025</v>
      </c>
    </row>
    <row r="26" spans="1:3" ht="15.5" x14ac:dyDescent="0.35">
      <c r="A26" t="s">
        <v>7</v>
      </c>
      <c r="B26" t="str">
        <f>B12&amp;$F$2&amp;" with "&amp;$F$3</f>
        <v>Monthly growth Mar 2026 with Feb 2026</v>
      </c>
      <c r="C26" s="68" t="str">
        <f>C12&amp;$G$2&amp;" و "&amp;$G$3</f>
        <v>النمو الشهري مارس 2026 و فبراير 2026</v>
      </c>
    </row>
    <row r="27" spans="1:3" ht="15" customHeight="1" x14ac:dyDescent="0.35"/>
    <row r="35" spans="2:3" x14ac:dyDescent="0.35">
      <c r="B35" s="28"/>
      <c r="C35" s="29"/>
    </row>
    <row r="36" spans="2:3" x14ac:dyDescent="0.35">
      <c r="B36" s="26"/>
      <c r="C36" s="27"/>
    </row>
    <row r="37" spans="2:3" x14ac:dyDescent="0.3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3.xml><?xml version="1.0" encoding="utf-8"?>
<ds:datastoreItem xmlns:ds="http://schemas.openxmlformats.org/officeDocument/2006/customXml" ds:itemID="{6292C978-415D-4BD4-A84F-38E759AB7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Metadata</vt:lpstr>
      <vt:lpstr>Enquiries</vt:lpstr>
      <vt:lpstr>Tbyaan</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2026-05-05T08:09:44Z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